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nus3\Desktop\"/>
    </mc:Choice>
  </mc:AlternateContent>
  <bookViews>
    <workbookView xWindow="0" yWindow="0" windowWidth="20490" windowHeight="7620"/>
  </bookViews>
  <sheets>
    <sheet name="ANDMED_LEHEK" sheetId="1" r:id="rId1"/>
    <sheet name="Andmed_asutus" sheetId="10" state="hidden" r:id="rId2"/>
    <sheet name="Tabel" sheetId="2" state="hidden" r:id="rId3"/>
    <sheet name="Lasteaiad" sheetId="13" state="hidden" r:id="rId4"/>
    <sheet name="Töötajate kontaktid" sheetId="3" state="hidden" r:id="rId5"/>
    <sheet name="Nimekiri_A_Z" sheetId="4" state="hidden" r:id="rId6"/>
    <sheet name="OST" sheetId="5" state="hidden" r:id="rId7"/>
    <sheet name="Juhtivr" sheetId="6" state="hidden" r:id="rId8"/>
    <sheet name="Kontakt_koolid" sheetId="7" state="hidden" r:id="rId9"/>
    <sheet name="Kontaktid" sheetId="8" state="hidden" r:id="rId10"/>
    <sheet name="Sheet1" sheetId="9" state="hidden" r:id="rId11"/>
    <sheet name="Sheet2" sheetId="11" state="hidden" r:id="rId12"/>
    <sheet name="Sheet3" sheetId="12" state="hidden" r:id="rId13"/>
  </sheets>
  <definedNames>
    <definedName name="_xlnm._FilterDatabase" localSheetId="7" hidden="1">Juhtivr!$A$1:$E$200</definedName>
    <definedName name="_xlnm._FilterDatabase" localSheetId="8" hidden="1">Kontakt_koolid!$A$1:$F$58</definedName>
    <definedName name="_xlnm._FilterDatabase" localSheetId="5" hidden="1">Nimekiri_A_Z!$A$1:$B$197</definedName>
    <definedName name="_xlnm._FilterDatabase" localSheetId="6" hidden="1">OST!$A$1:$AK$204</definedName>
    <definedName name="_xlnm._FilterDatabase" localSheetId="2" hidden="1">Tabel!$A$1:$S$196</definedName>
    <definedName name="_xlnm._FilterDatabase" localSheetId="4" hidden="1">'Töötajate kontaktid'!$E$1:$G$117</definedName>
    <definedName name="_xlnm.Print_Titles" localSheetId="8">Kontakt_koolid!$1:$1</definedName>
  </definedNames>
  <calcPr calcId="162913"/>
</workbook>
</file>

<file path=xl/calcChain.xml><?xml version="1.0" encoding="utf-8"?>
<calcChain xmlns="http://schemas.openxmlformats.org/spreadsheetml/2006/main">
  <c r="B4" i="1" l="1"/>
  <c r="E24" i="10" l="1"/>
  <c r="D24" i="10"/>
  <c r="E23" i="10"/>
  <c r="D23" i="10"/>
  <c r="E21" i="10"/>
  <c r="D21" i="10"/>
  <c r="E20" i="10"/>
  <c r="D20" i="10"/>
  <c r="B5" i="10"/>
  <c r="B4" i="10"/>
  <c r="D2" i="10"/>
  <c r="C28" i="10" s="1"/>
  <c r="B5" i="1"/>
  <c r="B3" i="1"/>
  <c r="D2" i="1"/>
  <c r="B12" i="1" s="1"/>
  <c r="A58" i="7"/>
  <c r="A57" i="7"/>
  <c r="A56" i="7"/>
  <c r="A55" i="7"/>
  <c r="A54" i="7"/>
  <c r="A53" i="7"/>
  <c r="A52" i="7"/>
  <c r="A51" i="7"/>
  <c r="A50" i="7"/>
  <c r="A49" i="7"/>
  <c r="A48" i="7"/>
  <c r="A47" i="7"/>
  <c r="A46" i="7"/>
  <c r="A45" i="7"/>
  <c r="A44" i="7"/>
  <c r="A43" i="7"/>
  <c r="A42" i="7"/>
  <c r="A41" i="7"/>
  <c r="A40" i="7"/>
  <c r="A39" i="7"/>
  <c r="A38" i="7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7" i="7"/>
  <c r="A6" i="7"/>
  <c r="A5" i="7"/>
  <c r="A4" i="7"/>
  <c r="A3" i="7"/>
  <c r="A2" i="7"/>
  <c r="B7" i="10"/>
  <c r="B8" i="10"/>
  <c r="B16" i="1" l="1"/>
  <c r="D16" i="1" s="1"/>
  <c r="E28" i="10"/>
  <c r="D28" i="10"/>
  <c r="C13" i="10"/>
  <c r="C26" i="10"/>
  <c r="C12" i="10"/>
  <c r="C29" i="10"/>
  <c r="C15" i="10"/>
  <c r="B19" i="1"/>
  <c r="D19" i="1" s="1"/>
  <c r="C22" i="10"/>
  <c r="C27" i="10"/>
  <c r="B10" i="1"/>
  <c r="C14" i="10"/>
  <c r="B17" i="1"/>
  <c r="D17" i="1" s="1"/>
  <c r="B18" i="1"/>
  <c r="B15" i="1"/>
  <c r="D15" i="1" s="1"/>
  <c r="C30" i="10"/>
  <c r="C18" i="10"/>
  <c r="B9" i="1"/>
  <c r="B13" i="1"/>
  <c r="B11" i="1"/>
  <c r="B20" i="1"/>
  <c r="C16" i="1" l="1"/>
  <c r="C12" i="1"/>
  <c r="D12" i="1"/>
  <c r="C19" i="1"/>
  <c r="C17" i="1"/>
  <c r="D14" i="10"/>
  <c r="C19" i="10"/>
  <c r="E14" i="10"/>
  <c r="E27" i="10"/>
  <c r="D27" i="10"/>
  <c r="C15" i="1"/>
  <c r="E18" i="10"/>
  <c r="D18" i="10"/>
  <c r="D22" i="10"/>
  <c r="E22" i="10"/>
  <c r="E29" i="10"/>
  <c r="D29" i="10"/>
  <c r="D30" i="10"/>
  <c r="E30" i="10"/>
  <c r="C10" i="1"/>
  <c r="D10" i="1"/>
  <c r="E26" i="10"/>
  <c r="D26" i="10"/>
  <c r="D12" i="10"/>
  <c r="E12" i="10"/>
  <c r="C18" i="1"/>
  <c r="D18" i="1"/>
  <c r="D15" i="10"/>
  <c r="E15" i="10"/>
  <c r="E13" i="10"/>
  <c r="D13" i="10"/>
  <c r="C9" i="1"/>
  <c r="D9" i="1"/>
  <c r="C11" i="1"/>
  <c r="D11" i="1"/>
  <c r="C20" i="1"/>
  <c r="D20" i="1"/>
  <c r="D13" i="1"/>
  <c r="C13" i="1"/>
  <c r="E19" i="10" l="1"/>
  <c r="D19" i="10"/>
</calcChain>
</file>

<file path=xl/sharedStrings.xml><?xml version="1.0" encoding="utf-8"?>
<sst xmlns="http://schemas.openxmlformats.org/spreadsheetml/2006/main" count="8596" uniqueCount="1982">
  <si>
    <t>Asutus</t>
  </si>
  <si>
    <t xml:space="preserve">Tallinna Ülemiste Lasteaed </t>
  </si>
  <si>
    <t>Fondikeskus</t>
  </si>
  <si>
    <t>Direktor</t>
  </si>
  <si>
    <t>E-post</t>
  </si>
  <si>
    <t>Telefon</t>
  </si>
  <si>
    <t>Haridusamet</t>
  </si>
  <si>
    <t>Kuraatorid</t>
  </si>
  <si>
    <t>Hariduskorraldusosakond</t>
  </si>
  <si>
    <t>Haldusosakond</t>
  </si>
  <si>
    <t>Eelarve osakond</t>
  </si>
  <si>
    <t>Personali- ja dokumendihalduse osakond</t>
  </si>
  <si>
    <t>Lisainfo</t>
  </si>
  <si>
    <t>Muu oluline kontakt</t>
  </si>
  <si>
    <t>Personali- ja dokumendihalduse osakond, personaliarvestaja</t>
  </si>
  <si>
    <t>Tegeleb e-kanalisse saabuvate andmetega asutuste töötajate osas</t>
  </si>
  <si>
    <t>Mari-Liis Luks</t>
  </si>
  <si>
    <t>Svetlana Sheng</t>
  </si>
  <si>
    <t>Elina Koppel</t>
  </si>
  <si>
    <t>Tasuliste teenuste hindade kehtestamise taotlused, õppelaenud</t>
  </si>
  <si>
    <t>Kairi Pärl</t>
  </si>
  <si>
    <t>Varade mahakandmine, võlgade ebatõenäoliselt laekuvateks tunnistamine, lootusetud võlad</t>
  </si>
  <si>
    <t>Linna finantsteenistus</t>
  </si>
  <si>
    <t>Juhtivspetsialist</t>
  </si>
  <si>
    <t>Palgaarvestaja</t>
  </si>
  <si>
    <t>Ostu raamatupidaja</t>
  </si>
  <si>
    <t>Varade raamatupidaja</t>
  </si>
  <si>
    <t>Müügi raamatupidaja</t>
  </si>
  <si>
    <t xml:space="preserve">Personalitarkvara juurutamise sektor </t>
  </si>
  <si>
    <t>sappersonalihaldus@tallinnlv.ee</t>
  </si>
  <si>
    <t>SAP kasutajate SAP-i ja SAP Portali personalihaldus   kasutajatugi</t>
  </si>
  <si>
    <t>Asutuse nimi</t>
  </si>
  <si>
    <t>Asutuse kood SAPis</t>
  </si>
  <si>
    <t>FT juhtivspetsialist</t>
  </si>
  <si>
    <t>Vara</t>
  </si>
  <si>
    <t>Personalitöötaja</t>
  </si>
  <si>
    <t>HA personali osakonna juhtivspetsialist</t>
  </si>
  <si>
    <t>Asutuse direktor</t>
  </si>
  <si>
    <t>Direktori e-post</t>
  </si>
  <si>
    <t>Direktori telefon</t>
  </si>
  <si>
    <t>Kontakt isik</t>
  </si>
  <si>
    <t>Kontaktisiku e-post</t>
  </si>
  <si>
    <t>Kontaktisiku telefon</t>
  </si>
  <si>
    <t>Eelarve osakonna spetsialist</t>
  </si>
  <si>
    <t>Projektide raamatupidaja</t>
  </si>
  <si>
    <t>Hariduskorraldusosakonna kuraator</t>
  </si>
  <si>
    <t>Müügi arved</t>
  </si>
  <si>
    <t>Tallinna Haridusamet</t>
  </si>
  <si>
    <t>0060</t>
  </si>
  <si>
    <t>Piret Ivandi</t>
  </si>
  <si>
    <t xml:space="preserve">Katrin Kink </t>
  </si>
  <si>
    <t>Heivi Heinala</t>
  </si>
  <si>
    <t>Andres Pajula</t>
  </si>
  <si>
    <t>andres.pajula@tallinnlv.ee</t>
  </si>
  <si>
    <t>Urve Tammiku</t>
  </si>
  <si>
    <t xml:space="preserve">Tallinna Õpetajate Maja </t>
  </si>
  <si>
    <t>0070</t>
  </si>
  <si>
    <t>Riina Viidas</t>
  </si>
  <si>
    <t>Mare Kerge</t>
  </si>
  <si>
    <t>Reili Silm</t>
  </si>
  <si>
    <t>Allan Kaljakin</t>
  </si>
  <si>
    <t>allan@õpetajatemaja.ee</t>
  </si>
  <si>
    <t>Maie Ojakõiv</t>
  </si>
  <si>
    <t xml:space="preserve">Nõmme Muusikakool </t>
  </si>
  <si>
    <t>0090</t>
  </si>
  <si>
    <t>Aime Heinsalu</t>
  </si>
  <si>
    <t>Tiina Piirisaar</t>
  </si>
  <si>
    <t>Riina Svarpstinš</t>
  </si>
  <si>
    <t>Piia Ludvi</t>
  </si>
  <si>
    <t>Indrek Vijard</t>
  </si>
  <si>
    <t>direktor@nmkool.ee</t>
  </si>
  <si>
    <t>Andres Vakra</t>
  </si>
  <si>
    <t>Anu Raamat</t>
  </si>
  <si>
    <t xml:space="preserve">Lasnamäe Muusikakool </t>
  </si>
  <si>
    <t>0100</t>
  </si>
  <si>
    <t>Natalja Gontšarova</t>
  </si>
  <si>
    <t>muusika@muusika.tln.edu.ee</t>
  </si>
  <si>
    <t>Krista Mäetalu</t>
  </si>
  <si>
    <t xml:space="preserve">Tallinna Muusikakool </t>
  </si>
  <si>
    <t>0110</t>
  </si>
  <si>
    <t>Eda Polusk</t>
  </si>
  <si>
    <t>Kadi Katariina Sarapik</t>
  </si>
  <si>
    <t>kadi.sarapik@mk.edu.ee</t>
  </si>
  <si>
    <t>Inge Tomingas</t>
  </si>
  <si>
    <t xml:space="preserve">Tallinna Kunstikool </t>
  </si>
  <si>
    <t>0120</t>
  </si>
  <si>
    <t>Galina Misjutina</t>
  </si>
  <si>
    <t>Rut Tsiugand</t>
  </si>
  <si>
    <t xml:space="preserve">Tallinna Kanutiaia Noortemaja </t>
  </si>
  <si>
    <t>0130</t>
  </si>
  <si>
    <t>Evelin Valdre</t>
  </si>
  <si>
    <t>Ljudmilla Sedaja</t>
  </si>
  <si>
    <t>Sirje Tee</t>
  </si>
  <si>
    <t>Svetlana Melehhova-Maasin</t>
  </si>
  <si>
    <t>svetlana@kanuti.tln.edu.ee</t>
  </si>
  <si>
    <t>Kirsti Künnapas</t>
  </si>
  <si>
    <t xml:space="preserve">Mustamäe Laste Loomingu Maja </t>
  </si>
  <si>
    <t>0140</t>
  </si>
  <si>
    <t>Erna Podanjova</t>
  </si>
  <si>
    <t>erna@mllm.tln.edu.ee</t>
  </si>
  <si>
    <t xml:space="preserve">Tallinna Huvikeskus Kullo </t>
  </si>
  <si>
    <t>0150</t>
  </si>
  <si>
    <t>Inge Kukk</t>
  </si>
  <si>
    <t>Andrus Parm</t>
  </si>
  <si>
    <t>Evelin Elbach</t>
  </si>
  <si>
    <t xml:space="preserve">Tallinna Nõmme Noortemaja </t>
  </si>
  <si>
    <t>0160</t>
  </si>
  <si>
    <t>Gätlin Vunk</t>
  </si>
  <si>
    <t>Aivi Viht</t>
  </si>
  <si>
    <t>Ruth Vallistu</t>
  </si>
  <si>
    <t>Piret Parbus</t>
  </si>
  <si>
    <t xml:space="preserve">Tallinna Kopli Noortemaja </t>
  </si>
  <si>
    <t>0170</t>
  </si>
  <si>
    <t>Galina Gontšarova</t>
  </si>
  <si>
    <t>Jelena Zemenkova</t>
  </si>
  <si>
    <t>Ülle Oja</t>
  </si>
  <si>
    <t>Tallinna Kopli Ametikool</t>
  </si>
  <si>
    <t>0180</t>
  </si>
  <si>
    <t>Liidia Heinsalu</t>
  </si>
  <si>
    <t>Siret Sarapuu</t>
  </si>
  <si>
    <t>Anne Nurmik Neidre</t>
  </si>
  <si>
    <t>Kaspar Kaugja</t>
  </si>
  <si>
    <t>Enn Pormeister</t>
  </si>
  <si>
    <t>enn.pormeister@tkak.ee</t>
  </si>
  <si>
    <t>Tallinna Kadaka Põhikool</t>
  </si>
  <si>
    <t>0190</t>
  </si>
  <si>
    <t>direktor@kadakakool.edu.ee</t>
  </si>
  <si>
    <t>Ruth Kallo</t>
  </si>
  <si>
    <t>Milena Pogodajeva</t>
  </si>
  <si>
    <t xml:space="preserve">Tallinna Õismäe Gümnaasium </t>
  </si>
  <si>
    <t>0200</t>
  </si>
  <si>
    <t>Tiina Vainrauh</t>
  </si>
  <si>
    <t>Kaja Toomsalu</t>
  </si>
  <si>
    <t>direktor@oismäe.edu.ee</t>
  </si>
  <si>
    <t>Eva Lilleorg</t>
  </si>
  <si>
    <t xml:space="preserve">Tallinna Järveotsa Gümnaasium </t>
  </si>
  <si>
    <t>0220</t>
  </si>
  <si>
    <t>Elis Lehtpuu</t>
  </si>
  <si>
    <t>Siret Paasmäe</t>
  </si>
  <si>
    <t>direktor@jarveotsa.ee</t>
  </si>
  <si>
    <t>Raili Lindpere</t>
  </si>
  <si>
    <t xml:space="preserve">Haabersti Vene Gümnaasium </t>
  </si>
  <si>
    <t>0230</t>
  </si>
  <si>
    <t>Ilona Umal</t>
  </si>
  <si>
    <t>Jana Zaštšerinski</t>
  </si>
  <si>
    <t>Irina Antonjuk</t>
  </si>
  <si>
    <t>direktor@hvg.tln.edu.ee</t>
  </si>
  <si>
    <t>Annely Kruusenberg</t>
  </si>
  <si>
    <t xml:space="preserve">Tallinna Õismäe Vene Lütseum </t>
  </si>
  <si>
    <t>0240</t>
  </si>
  <si>
    <t>Rita Juhanson</t>
  </si>
  <si>
    <t>rita.juhanson@tovl.edu.ee</t>
  </si>
  <si>
    <t>Olga Stassenko</t>
  </si>
  <si>
    <t>olga.stassenko@tovl.edu.ee</t>
  </si>
  <si>
    <t xml:space="preserve">Tallinna Mustjõe Gümnaasium </t>
  </si>
  <si>
    <t>0250</t>
  </si>
  <si>
    <t>Olga Barabaner</t>
  </si>
  <si>
    <t>direktor@mjg.ee</t>
  </si>
  <si>
    <t>Olga Heina</t>
  </si>
  <si>
    <t>majandus@mjg.ee</t>
  </si>
  <si>
    <t>Piret Rõõmussaar</t>
  </si>
  <si>
    <t xml:space="preserve">Gustav Adolfi Gümnaasium </t>
  </si>
  <si>
    <t>0260</t>
  </si>
  <si>
    <t>Silva Tinn</t>
  </si>
  <si>
    <t>Merle Pärtel</t>
  </si>
  <si>
    <t>Kadi Pilv</t>
  </si>
  <si>
    <t>Andra Männisalu</t>
  </si>
  <si>
    <t>andra.mannisalu@gag.ee</t>
  </si>
  <si>
    <t xml:space="preserve">Tallinna Reaalkool </t>
  </si>
  <si>
    <t>0270</t>
  </si>
  <si>
    <t>Eda Annikve</t>
  </si>
  <si>
    <t>Ene Saar</t>
  </si>
  <si>
    <t>ene.saar@real.edu.ee</t>
  </si>
  <si>
    <t>Jane-Kristi Ruben</t>
  </si>
  <si>
    <t>janekristi.ruben@real.edu.ee</t>
  </si>
  <si>
    <t xml:space="preserve">Tallinna Kesklinna Vene Gümnaasium </t>
  </si>
  <si>
    <t>0280</t>
  </si>
  <si>
    <t>Sergei Teplov</t>
  </si>
  <si>
    <t>direktor@tkvg.ee</t>
  </si>
  <si>
    <t xml:space="preserve">Tallinna Inglise Kolledz             </t>
  </si>
  <si>
    <t>0290</t>
  </si>
  <si>
    <t>Toomas Kruusimägi</t>
  </si>
  <si>
    <t>toomas.kruusimagi@tik.edu.ee</t>
  </si>
  <si>
    <t>Margus Gatski</t>
  </si>
  <si>
    <t>margus.gatski@tik.edu.ee</t>
  </si>
  <si>
    <t xml:space="preserve">Tallinna Tōnismäe Reaalkool </t>
  </si>
  <si>
    <t>0300</t>
  </si>
  <si>
    <t>Margarita Täpsi</t>
  </si>
  <si>
    <t>Niina Sõtnik</t>
  </si>
  <si>
    <t>direktor@ttrk.tln.edu.ee</t>
  </si>
  <si>
    <t xml:space="preserve">Tallinna Ühisgümnaasium </t>
  </si>
  <si>
    <t>0310</t>
  </si>
  <si>
    <t>Mehis Pever</t>
  </si>
  <si>
    <t>mehis.pever@tyhg.edu.ee</t>
  </si>
  <si>
    <t>Katrin Nool</t>
  </si>
  <si>
    <t>katrin.nool@tyhg.edu.ee</t>
  </si>
  <si>
    <t xml:space="preserve">Tallinna 21. Kool </t>
  </si>
  <si>
    <t>0320</t>
  </si>
  <si>
    <t>Liina Raidna</t>
  </si>
  <si>
    <t>Meelis Kond</t>
  </si>
  <si>
    <t>meelis.kond@21k.ee</t>
  </si>
  <si>
    <t>Mariann Arengu</t>
  </si>
  <si>
    <t>mariann.arengu@21k.ee</t>
  </si>
  <si>
    <t xml:space="preserve">Tallinna Humanitaargümnaasium </t>
  </si>
  <si>
    <t>0340</t>
  </si>
  <si>
    <t>Luule Kösler</t>
  </si>
  <si>
    <t>direktor@humg.edu.ee</t>
  </si>
  <si>
    <t>Anna Petrova</t>
  </si>
  <si>
    <t>anna.petrova@humg.edu.ee</t>
  </si>
  <si>
    <t xml:space="preserve">Kadrioru Saksa Gümnaasium </t>
  </si>
  <si>
    <t>0350</t>
  </si>
  <si>
    <t>Heilike Summla</t>
  </si>
  <si>
    <t>Imbi Viismaa</t>
  </si>
  <si>
    <t>imbi.viisma@ksg.edu.ee</t>
  </si>
  <si>
    <t>Tallinna Südalinna Kool</t>
  </si>
  <si>
    <t>0360</t>
  </si>
  <si>
    <t>Veiko Rohunurm</t>
  </si>
  <si>
    <t>direktor@sydalinna.edu.ee</t>
  </si>
  <si>
    <t xml:space="preserve">Tallinna Prantsuse Lütseum </t>
  </si>
  <si>
    <t>0370</t>
  </si>
  <si>
    <t>Heti Nõmm</t>
  </si>
  <si>
    <t>heti.nomm@reaalkool.ee</t>
  </si>
  <si>
    <t xml:space="preserve">Jakob Westholmi Gümnaasium </t>
  </si>
  <si>
    <t>0380</t>
  </si>
  <si>
    <t>Rando Kuustik</t>
  </si>
  <si>
    <t>direktor@westholm.ee</t>
  </si>
  <si>
    <t>Ene Loide</t>
  </si>
  <si>
    <t>juhiabi@westholm.ee</t>
  </si>
  <si>
    <t xml:space="preserve">Tallinna Juudi Kool </t>
  </si>
  <si>
    <t>0390</t>
  </si>
  <si>
    <t>Igor Lirisman</t>
  </si>
  <si>
    <t>direktor@jkool.tln.edu.ee</t>
  </si>
  <si>
    <t>Jana Serebrjakova</t>
  </si>
  <si>
    <t>jkool@jkool.tln.edu.ee</t>
  </si>
  <si>
    <t xml:space="preserve">Lasnamäe Põhikool </t>
  </si>
  <si>
    <t>0400</t>
  </si>
  <si>
    <t>Alla Zolotova</t>
  </si>
  <si>
    <t>direktor@lpk.tln.edu.ee</t>
  </si>
  <si>
    <t>Tallinna Magdaleena Lasteaed</t>
  </si>
  <si>
    <t>0410</t>
  </si>
  <si>
    <t>Margit Vahtra</t>
  </si>
  <si>
    <t>Piret Lind</t>
  </si>
  <si>
    <t>Tallinna Vanalinna Täiskasvanute Gümnaasium</t>
  </si>
  <si>
    <t>0420</t>
  </si>
  <si>
    <t>Piret Hansar</t>
  </si>
  <si>
    <t>Robert Ossipov</t>
  </si>
  <si>
    <t>robert.ossipov@vtg.tln.edu.ee</t>
  </si>
  <si>
    <t xml:space="preserve">Tallinna Täiskasvanute Gümnaasium </t>
  </si>
  <si>
    <t>0430</t>
  </si>
  <si>
    <t>Sirje Ojamaa</t>
  </si>
  <si>
    <t>Heiki Kiidli</t>
  </si>
  <si>
    <t>direktor@tg.edu.ee</t>
  </si>
  <si>
    <t xml:space="preserve">Vanalinna Hariduskolleegium </t>
  </si>
  <si>
    <t>0440</t>
  </si>
  <si>
    <t>Kersti Nigesen</t>
  </si>
  <si>
    <t>kersti@vhk.ee</t>
  </si>
  <si>
    <t>Virge Kadarik</t>
  </si>
  <si>
    <t>virge@colleduc.ee</t>
  </si>
  <si>
    <t>Karin Juur</t>
  </si>
  <si>
    <t>Tallinna Vindi Lasteaed</t>
  </si>
  <si>
    <t>0450</t>
  </si>
  <si>
    <t>Marika Seerme</t>
  </si>
  <si>
    <t>Laine Kõiv</t>
  </si>
  <si>
    <t>Marika Kallas</t>
  </si>
  <si>
    <t>Tallinna Kristiine Lasteaed</t>
  </si>
  <si>
    <t>0460</t>
  </si>
  <si>
    <t>Tallinna Tondi Põhikool</t>
  </si>
  <si>
    <t>0470</t>
  </si>
  <si>
    <t>Sirli Väinsaar</t>
  </si>
  <si>
    <t>direktor@tondi.edu.ee</t>
  </si>
  <si>
    <t>Svetlana Zautina</t>
  </si>
  <si>
    <t>svetlana.zautina@tondi.edu.ee</t>
  </si>
  <si>
    <t xml:space="preserve">Tallinna Lilleküla Gümnaasium </t>
  </si>
  <si>
    <t>0480</t>
  </si>
  <si>
    <t>Katrin Kersten</t>
  </si>
  <si>
    <t>Tallinna Kristiine Gümnaasium</t>
  </si>
  <si>
    <t>0490</t>
  </si>
  <si>
    <t>Tiina Pall</t>
  </si>
  <si>
    <t>direktor@kristiine.edu.ee</t>
  </si>
  <si>
    <t>Maret Valge</t>
  </si>
  <si>
    <t>maret.valge@kristiine.edu.ee</t>
  </si>
  <si>
    <t>Lasnamäe Gümnaasium</t>
  </si>
  <si>
    <t>0510</t>
  </si>
  <si>
    <t>direktor@lasgy.tln.edu.ee</t>
  </si>
  <si>
    <t>Tatjana Kravtsenko</t>
  </si>
  <si>
    <t>t.kravtsenko@lasgy.tln.edu.ee</t>
  </si>
  <si>
    <t xml:space="preserve">Tallinna Laagna Gümnaasium </t>
  </si>
  <si>
    <t>0520</t>
  </si>
  <si>
    <t>Mait Tõitoja</t>
  </si>
  <si>
    <t xml:space="preserve">Tallinna Sikupilli Keskkool </t>
  </si>
  <si>
    <t>0530</t>
  </si>
  <si>
    <t xml:space="preserve">Tallinna Pae Gümnaasium </t>
  </si>
  <si>
    <t>0540</t>
  </si>
  <si>
    <t>Izabella Riitsaar</t>
  </si>
  <si>
    <t>direktor@pae.tln.edu.ee</t>
  </si>
  <si>
    <t>Valentina Didenko</t>
  </si>
  <si>
    <t>majajuht@hot.ee</t>
  </si>
  <si>
    <t xml:space="preserve">Lasnamäe Vene Gümnaasium </t>
  </si>
  <si>
    <t>0560</t>
  </si>
  <si>
    <t>Svetlana Hemkova</t>
  </si>
  <si>
    <t>svetlana.hemkova@laveg.edu.ee</t>
  </si>
  <si>
    <t>Tallinna Mahtra Põhikool</t>
  </si>
  <si>
    <t>0580</t>
  </si>
  <si>
    <t>Alla Batrakova</t>
  </si>
  <si>
    <t>alla.batrakova@mahtra.edu.ee</t>
  </si>
  <si>
    <t xml:space="preserve">Tallinna Kuristiku Gümnaasium </t>
  </si>
  <si>
    <t>0590</t>
  </si>
  <si>
    <t>Raino Liblik</t>
  </si>
  <si>
    <t>raino.liblik@kuristiku.ee</t>
  </si>
  <si>
    <t>Malle Kroon</t>
  </si>
  <si>
    <t>malle.kroon@kuristiku.ee</t>
  </si>
  <si>
    <t>Tallinna Merekalda Kool</t>
  </si>
  <si>
    <t>0600</t>
  </si>
  <si>
    <t>Tallinna Linnamäe Vene Lütseum</t>
  </si>
  <si>
    <t>0610</t>
  </si>
  <si>
    <t>Kaja Hagur</t>
  </si>
  <si>
    <t>Sergei Garanža</t>
  </si>
  <si>
    <t>linnamae@linnamae.tln.edu.ee</t>
  </si>
  <si>
    <t xml:space="preserve">Tallinna Läänemere Gümnaasium </t>
  </si>
  <si>
    <t>0620</t>
  </si>
  <si>
    <t>Deniss Presnetsov</t>
  </si>
  <si>
    <t>direktor@laanemere.tln.edu.ee</t>
  </si>
  <si>
    <t>Ilja Schmidt</t>
  </si>
  <si>
    <t>majandus@laanemere.tln.edu.ee</t>
  </si>
  <si>
    <t>Tallinna Tuule Lasteaed</t>
  </si>
  <si>
    <t>0640</t>
  </si>
  <si>
    <t>Olga Beketova</t>
  </si>
  <si>
    <t>Heidi Kalda</t>
  </si>
  <si>
    <t>direktor@tuule.edu.ee</t>
  </si>
  <si>
    <t>Heli Tosin-Liddell</t>
  </si>
  <si>
    <t>Anne Targem</t>
  </si>
  <si>
    <t>Tallinna Lasteaed Kirsike</t>
  </si>
  <si>
    <t>0650</t>
  </si>
  <si>
    <t>Marina Gruša</t>
  </si>
  <si>
    <t>direktor@kirsike.edu.ee</t>
  </si>
  <si>
    <t>Rahel Tooma</t>
  </si>
  <si>
    <t>Tallinna Laagna Lasteaed-Põhikool</t>
  </si>
  <si>
    <t>0660</t>
  </si>
  <si>
    <t>Tallinna Tammetõru Lasteaed</t>
  </si>
  <si>
    <t>0670</t>
  </si>
  <si>
    <t>Ave Järva</t>
  </si>
  <si>
    <t>Ülle Mihhailova</t>
  </si>
  <si>
    <t>direktor@tammetoru.edu.ee</t>
  </si>
  <si>
    <t>Tallinna Lasteaed Delfiin</t>
  </si>
  <si>
    <t>0680</t>
  </si>
  <si>
    <t>Kersti Künnapuu</t>
  </si>
  <si>
    <t>Lemmi Kask</t>
  </si>
  <si>
    <t>Ljubov Vassiljeva</t>
  </si>
  <si>
    <t>ljubov.vassiljeva@lad.edu.ee</t>
  </si>
  <si>
    <t>Tallinna Lepistiku Lasteaed</t>
  </si>
  <si>
    <t>0690</t>
  </si>
  <si>
    <t xml:space="preserve">Tallinna 32. Keskkool </t>
  </si>
  <si>
    <t>0700</t>
  </si>
  <si>
    <t>Maarja Merigan</t>
  </si>
  <si>
    <t>maarja.merigan@32kk.edu.ee</t>
  </si>
  <si>
    <t xml:space="preserve">Tallinna Tehnikagümnaasium </t>
  </si>
  <si>
    <t>0720</t>
  </si>
  <si>
    <t>Anneli Errit</t>
  </si>
  <si>
    <t>anneli.errit@ttg.edu.ee</t>
  </si>
  <si>
    <t xml:space="preserve">Tallinna Mustamäe Gümnaasium </t>
  </si>
  <si>
    <t>0730</t>
  </si>
  <si>
    <t>Kaidor Damberg</t>
  </si>
  <si>
    <t>kaidor@mg.edu.ee</t>
  </si>
  <si>
    <t>Tallinna Arte Gümnaasium</t>
  </si>
  <si>
    <t>0740</t>
  </si>
  <si>
    <t>Sirje Ebral</t>
  </si>
  <si>
    <t>sirje.ebral@arte.edu.ee</t>
  </si>
  <si>
    <t>Ilvi Kern</t>
  </si>
  <si>
    <t>ilvi@saksa.tln.edu.ee</t>
  </si>
  <si>
    <t xml:space="preserve">Tallinna Mustamäe Reaalgümnaasium </t>
  </si>
  <si>
    <t>0760</t>
  </si>
  <si>
    <t>Natalja Vergun</t>
  </si>
  <si>
    <t>direktor@mreal.tln.edu.ee</t>
  </si>
  <si>
    <t xml:space="preserve">Tallinna Mustamäe Humanitaargümnaasium </t>
  </si>
  <si>
    <t>0770</t>
  </si>
  <si>
    <t>Tatjana Lüter</t>
  </si>
  <si>
    <t>tatjana.luter@mhum.edu.ee</t>
  </si>
  <si>
    <t>Raissa Frei</t>
  </si>
  <si>
    <t>raissa.frei@mhum.edu.ee</t>
  </si>
  <si>
    <t xml:space="preserve">Tallinna 53. Keskkool </t>
  </si>
  <si>
    <t>0780</t>
  </si>
  <si>
    <t>direktor@53kk.tln.edu.ee</t>
  </si>
  <si>
    <t>Juanita Lambot</t>
  </si>
  <si>
    <t>j.lambot@rmtp.tln.edu.ee</t>
  </si>
  <si>
    <t xml:space="preserve">Tallinna Saksa Gümnaasium </t>
  </si>
  <si>
    <t>0790</t>
  </si>
  <si>
    <t>Kaarel Rundu</t>
  </si>
  <si>
    <t>direktor@saksa.tln.edu.ee</t>
  </si>
  <si>
    <t xml:space="preserve">Tallinna Nõmme Gümnaasium </t>
  </si>
  <si>
    <t>0810</t>
  </si>
  <si>
    <t>Riho Uulma</t>
  </si>
  <si>
    <t>direktor@tng.ee</t>
  </si>
  <si>
    <t xml:space="preserve">Tallinna Pääsküla Gümnaasium </t>
  </si>
  <si>
    <t>0820</t>
  </si>
  <si>
    <t>Leena Saag</t>
  </si>
  <si>
    <t>direktor@paaskyla.tln.edu.ee</t>
  </si>
  <si>
    <t xml:space="preserve">Tallinna Rahumäe Pōhikool </t>
  </si>
  <si>
    <t>0840</t>
  </si>
  <si>
    <t>Margit Marrak</t>
  </si>
  <si>
    <t>Kairi Jakobson</t>
  </si>
  <si>
    <t>kairi.jakobson@rahumae.edu.ee</t>
  </si>
  <si>
    <t xml:space="preserve">Tallinna Nõmme Põhikool </t>
  </si>
  <si>
    <t>0860</t>
  </si>
  <si>
    <t>Ardi Paul</t>
  </si>
  <si>
    <t>direktor@nommepk.tln.edu.ee</t>
  </si>
  <si>
    <t xml:space="preserve">Tallinna Kivimäe Pōhikool </t>
  </si>
  <si>
    <t>0870</t>
  </si>
  <si>
    <t>Olga Matukevitš</t>
  </si>
  <si>
    <t>Maie Sepp</t>
  </si>
  <si>
    <t>direktor@kivimae.ee</t>
  </si>
  <si>
    <t xml:space="preserve">Pirita Majandusgümnaasium   </t>
  </si>
  <si>
    <t>0880</t>
  </si>
  <si>
    <t>Rita Rumm</t>
  </si>
  <si>
    <t>Merivälja Kool</t>
  </si>
  <si>
    <t>0890</t>
  </si>
  <si>
    <t xml:space="preserve">Tallinna Heleni Kool </t>
  </si>
  <si>
    <t>0900</t>
  </si>
  <si>
    <t>Erki Korp</t>
  </si>
  <si>
    <t>marju.vaga@helen.edu.ee</t>
  </si>
  <si>
    <t>Marju Vaga</t>
  </si>
  <si>
    <t xml:space="preserve">Tallinna Kunstigümnaasium </t>
  </si>
  <si>
    <t>0920</t>
  </si>
  <si>
    <t>Mari-Liis Sults</t>
  </si>
  <si>
    <t>mari.liis.sults85@gmail.com</t>
  </si>
  <si>
    <t>Pelgulinna Gümnaasium</t>
  </si>
  <si>
    <t>0930</t>
  </si>
  <si>
    <t>Tõnu Piibur</t>
  </si>
  <si>
    <t>katrin.soon@pelgulinna.edu.ee</t>
  </si>
  <si>
    <t>Katrin Soon</t>
  </si>
  <si>
    <t xml:space="preserve">Kalamaja Põhikool </t>
  </si>
  <si>
    <t>0940</t>
  </si>
  <si>
    <t xml:space="preserve">Ristiku Pōhikool </t>
  </si>
  <si>
    <t>0950</t>
  </si>
  <si>
    <t>Katrin Luhaäär</t>
  </si>
  <si>
    <t>direktor@ristiku.tln.edu.ee</t>
  </si>
  <si>
    <t>Karjamaa Põhikool</t>
  </si>
  <si>
    <t>0970</t>
  </si>
  <si>
    <t>Anna Krõlova</t>
  </si>
  <si>
    <t>direktor@karjamaa.tln.edu.ee</t>
  </si>
  <si>
    <t xml:space="preserve">Ehte Humanitaargümnaasium </t>
  </si>
  <si>
    <t>0980</t>
  </si>
  <si>
    <t>Õnnela Leedo-Küngas</t>
  </si>
  <si>
    <t>onnela.leedo-kungas@ehtehg.ee</t>
  </si>
  <si>
    <t xml:space="preserve">Vana-Kalamaja Täiskasvanute Gümnaasium </t>
  </si>
  <si>
    <t>1000</t>
  </si>
  <si>
    <t xml:space="preserve">Tallinna Järveotsa Lasteaed </t>
  </si>
  <si>
    <t>1010</t>
  </si>
  <si>
    <t>Eve Filipova</t>
  </si>
  <si>
    <t>Merit Zavatski</t>
  </si>
  <si>
    <t>merit.zavatski@jarveotsala.edu.ee</t>
  </si>
  <si>
    <t>Tallinna Lauliku Lasteaed</t>
  </si>
  <si>
    <t>1015</t>
  </si>
  <si>
    <t>Agi Salumets</t>
  </si>
  <si>
    <t>direktor@lauliku.ee</t>
  </si>
  <si>
    <t xml:space="preserve">Tallinna Lasteaed Sinilill </t>
  </si>
  <si>
    <t>1020</t>
  </si>
  <si>
    <t>Sirje Veersalu</t>
  </si>
  <si>
    <t>Ljudmilla Parve</t>
  </si>
  <si>
    <t>hiltonm@list.ru</t>
  </si>
  <si>
    <t>Tallinna Kelmiküla Lasteaed</t>
  </si>
  <si>
    <t>1025</t>
  </si>
  <si>
    <t>Riina Läll</t>
  </si>
  <si>
    <t xml:space="preserve">direktor@kelmikyla.ee </t>
  </si>
  <si>
    <t>Merike Kivimäe</t>
  </si>
  <si>
    <t xml:space="preserve">Tallinna Lasteaed Pääsusilm </t>
  </si>
  <si>
    <t>1030</t>
  </si>
  <si>
    <t>Silvi Suur</t>
  </si>
  <si>
    <t>silvi.suur@paasusilm.edu.ee</t>
  </si>
  <si>
    <t>Tallinna Padriku Lasteaed</t>
  </si>
  <si>
    <t>1035</t>
  </si>
  <si>
    <t>Monika Kerse</t>
  </si>
  <si>
    <t>Monika.Kerse@padriku.edu.ee</t>
  </si>
  <si>
    <t xml:space="preserve">Tallinna Lasteaed Karikakar </t>
  </si>
  <si>
    <t>1040</t>
  </si>
  <si>
    <t>Marge Kiel</t>
  </si>
  <si>
    <t>marge.kiel@karikakar.ee</t>
  </si>
  <si>
    <t>Tallinna Rännaku Lasteaed</t>
  </si>
  <si>
    <t>1045</t>
  </si>
  <si>
    <t>Tiiu Reino</t>
  </si>
  <si>
    <t>Pille Siimpoeg</t>
  </si>
  <si>
    <t>pille.siimpoeg@rannaku.ee</t>
  </si>
  <si>
    <t xml:space="preserve">Tallinna Nurmenuku Lasteaed </t>
  </si>
  <si>
    <t>1050</t>
  </si>
  <si>
    <t>Aina Arro</t>
  </si>
  <si>
    <t>arro.aina@gmail.com</t>
  </si>
  <si>
    <t>Lilia Kärner</t>
  </si>
  <si>
    <t>Tallinna Kihnu Lastead</t>
  </si>
  <si>
    <t>1055</t>
  </si>
  <si>
    <t>Eve Kalimulina</t>
  </si>
  <si>
    <t>eve.kalimulina@kihnula.edu.ee</t>
  </si>
  <si>
    <t xml:space="preserve">Tallinna Rukkilille Lasteaed </t>
  </si>
  <si>
    <t>1060</t>
  </si>
  <si>
    <t>Valentina Koval</t>
  </si>
  <si>
    <t>rukkilille@la.tln.edu.ee</t>
  </si>
  <si>
    <t>Maiga Ilus</t>
  </si>
  <si>
    <t xml:space="preserve">Tallinna Meelespea Lasteaed </t>
  </si>
  <si>
    <t>1070</t>
  </si>
  <si>
    <t>Kristina Märks</t>
  </si>
  <si>
    <t>kristina.marks@meelespea.edu.ee</t>
  </si>
  <si>
    <t>Marge Kõiv</t>
  </si>
  <si>
    <t xml:space="preserve">Tallinna Lasteaed Vikerkaar </t>
  </si>
  <si>
    <t>1080</t>
  </si>
  <si>
    <t>Ly Ross</t>
  </si>
  <si>
    <t>Ly.Ross@vikerkaar.edu.ee</t>
  </si>
  <si>
    <t>Tallinna Kiisupere Lasteaed</t>
  </si>
  <si>
    <t>1090</t>
  </si>
  <si>
    <t>Sirje Roosnurm</t>
  </si>
  <si>
    <t>Laidi Kaldoja</t>
  </si>
  <si>
    <t>direktor@kiisupere.ee</t>
  </si>
  <si>
    <t xml:space="preserve">Siisikese Lasteaed </t>
  </si>
  <si>
    <t>1110</t>
  </si>
  <si>
    <t xml:space="preserve">Muumipere Lastesōim </t>
  </si>
  <si>
    <t>1120</t>
  </si>
  <si>
    <t>Maire Tiitus</t>
  </si>
  <si>
    <t>Marika Hallikmann</t>
  </si>
  <si>
    <t>muumipere@muumipere.edu.ee </t>
  </si>
  <si>
    <t xml:space="preserve">Lastesōim Planeedi Mudila </t>
  </si>
  <si>
    <t>1130</t>
  </si>
  <si>
    <t>Oivi Saluri</t>
  </si>
  <si>
    <t>lastesoim@planeedi.edu.ee</t>
  </si>
  <si>
    <t>Tallinna Mardi Lasteaed</t>
  </si>
  <si>
    <t>1140</t>
  </si>
  <si>
    <t>Triinu Kotkas</t>
  </si>
  <si>
    <t>triinu.kotkas@mardila.edu.ee</t>
  </si>
  <si>
    <t>Tallinna Kullatera  Lasteaed</t>
  </si>
  <si>
    <t>1150</t>
  </si>
  <si>
    <t>Piret Määr</t>
  </si>
  <si>
    <t>piret.maar@kullatera.edu.ee</t>
  </si>
  <si>
    <t>Tallinna Jaan Poska Lasteaed</t>
  </si>
  <si>
    <t>1160</t>
  </si>
  <si>
    <t>Helve-Annela Õisma </t>
  </si>
  <si>
    <t>Helveannela.oisma@viies.edu.ee</t>
  </si>
  <si>
    <t>Rõõmutarekese Lasteaed</t>
  </si>
  <si>
    <t>1180</t>
  </si>
  <si>
    <t xml:space="preserve"> k.t Marika Hallikmann</t>
  </si>
  <si>
    <t xml:space="preserve">Tallinna 22. Lasteaed </t>
  </si>
  <si>
    <t>1190</t>
  </si>
  <si>
    <t>Eve Golovkina</t>
  </si>
  <si>
    <t>eve.golovkina@22la.edu.ee</t>
  </si>
  <si>
    <t xml:space="preserve">Tallinna Päevalille Lasteaed </t>
  </si>
  <si>
    <t>1200</t>
  </si>
  <si>
    <t>Marina Groznova</t>
  </si>
  <si>
    <t>paevalille@la.tln.edu.ee</t>
  </si>
  <si>
    <t xml:space="preserve">Tallinna Endla Lasteaed </t>
  </si>
  <si>
    <t>1210</t>
  </si>
  <si>
    <t>Inge Keskla</t>
  </si>
  <si>
    <t>Inge.Keskla@endla.edu.ee</t>
  </si>
  <si>
    <t xml:space="preserve">Kadrioru Lasteaed </t>
  </si>
  <si>
    <t>1220</t>
  </si>
  <si>
    <t>Larissa Zaytseva </t>
  </si>
  <si>
    <t>kadrioru@la.tln.edu.ee</t>
  </si>
  <si>
    <t xml:space="preserve">Tallinna Virmalise Lasteaed </t>
  </si>
  <si>
    <t>1240</t>
  </si>
  <si>
    <t>Raili Mäe</t>
  </si>
  <si>
    <t>virmalise@la.tln.edu.ee</t>
  </si>
  <si>
    <t>Tallinna Mürakaru Lasteaed</t>
  </si>
  <si>
    <t>1260</t>
  </si>
  <si>
    <t>Aile Aatonen</t>
  </si>
  <si>
    <t>direktor@myrakaru.edu.ee</t>
  </si>
  <si>
    <t xml:space="preserve">Tallinna Terakese Lasteaed </t>
  </si>
  <si>
    <t>1270</t>
  </si>
  <si>
    <t>Ene Kalmurand</t>
  </si>
  <si>
    <t>Svetlana Jasska</t>
  </si>
  <si>
    <t>terakese@la.tln.edu.ee</t>
  </si>
  <si>
    <t xml:space="preserve">Tallinna Liivalossi Lasteaed </t>
  </si>
  <si>
    <t>1280</t>
  </si>
  <si>
    <t>Reinika Männamaa</t>
  </si>
  <si>
    <t>direktor@liivalossi.edu.ee</t>
  </si>
  <si>
    <t xml:space="preserve">Tallinna Päikesejänku Lasteaed </t>
  </si>
  <si>
    <t>1290</t>
  </si>
  <si>
    <t>Signe Tamm</t>
  </si>
  <si>
    <t>signe.tamm@janku.edu.ee</t>
  </si>
  <si>
    <t xml:space="preserve">Tallinna Lasteaed Südameke </t>
  </si>
  <si>
    <t>1300</t>
  </si>
  <si>
    <t>Margit Hiiet</t>
  </si>
  <si>
    <t>Margit.Hiiet@sydameke.edu.ee</t>
  </si>
  <si>
    <t>Tallinna Kiisa Lasteaed</t>
  </si>
  <si>
    <t>1310</t>
  </si>
  <si>
    <t>Teele Saul</t>
  </si>
  <si>
    <t>teele.saul@26la.edu.ee</t>
  </si>
  <si>
    <t xml:space="preserve">Tallinna Liivalaia Lasteaed </t>
  </si>
  <si>
    <t>1320</t>
  </si>
  <si>
    <t xml:space="preserve">Tallinna Mesimummu Lasteaed </t>
  </si>
  <si>
    <t>1330</t>
  </si>
  <si>
    <t>Gerdy Kangur</t>
  </si>
  <si>
    <t>info@mesimummu.edu.ee</t>
  </si>
  <si>
    <t xml:space="preserve">Tallinna Luha Lasteaed </t>
  </si>
  <si>
    <t>1340</t>
  </si>
  <si>
    <t>Aita Saar</t>
  </si>
  <si>
    <t>luha@luhala.edu.ee</t>
  </si>
  <si>
    <t xml:space="preserve">Tallinna Komeedi Lasteaed </t>
  </si>
  <si>
    <t>1350</t>
  </si>
  <si>
    <t>Helina Värtina</t>
  </si>
  <si>
    <t>komeedi@komeedila.edu.ee</t>
  </si>
  <si>
    <t xml:space="preserve">Tallinna Suitsupääsupesa Lasteaed </t>
  </si>
  <si>
    <t>1360</t>
  </si>
  <si>
    <t>Triin Andreas</t>
  </si>
  <si>
    <t>triin.andreas@rahvuslind.edu.ee</t>
  </si>
  <si>
    <t xml:space="preserve">Tallinna Unistuse Lasteaed </t>
  </si>
  <si>
    <t>1370</t>
  </si>
  <si>
    <t>Jelena Mere</t>
  </si>
  <si>
    <t>unistuse@unistuse.edu.ee</t>
  </si>
  <si>
    <t>Tallinna Liivamäe Lasteaed</t>
  </si>
  <si>
    <t>1380</t>
  </si>
  <si>
    <t>Imbi Pajula</t>
  </si>
  <si>
    <t>imbi12@hot.ee</t>
  </si>
  <si>
    <t xml:space="preserve">Tallinna Kannikese Lasteaed </t>
  </si>
  <si>
    <t>1390</t>
  </si>
  <si>
    <t>Irja Keiv</t>
  </si>
  <si>
    <t>kannike@kannike.edu.ee</t>
  </si>
  <si>
    <t xml:space="preserve">Tallinna Tihase Lasteaed </t>
  </si>
  <si>
    <t>1400</t>
  </si>
  <si>
    <t>Ruth Lukas</t>
  </si>
  <si>
    <t>ruth.lukas@tihase.edu.ee </t>
  </si>
  <si>
    <t>Ulvi Aidnik</t>
  </si>
  <si>
    <t xml:space="preserve">Tallinna Kullerkupu Lasteaed </t>
  </si>
  <si>
    <t>1410</t>
  </si>
  <si>
    <t>Klaire Jaanus</t>
  </si>
  <si>
    <t>klaire.jaanus@kullerkupu.edu.ee</t>
  </si>
  <si>
    <t xml:space="preserve">Tallinna Mutionu Lasteaed </t>
  </si>
  <si>
    <t>1420</t>
  </si>
  <si>
    <t>Maire Lukas</t>
  </si>
  <si>
    <t>maire.lukas@mutionu.edu.ee</t>
  </si>
  <si>
    <t xml:space="preserve">Tallinna Lepatriinu Lasteaed </t>
  </si>
  <si>
    <t>1430</t>
  </si>
  <si>
    <t>Tiiu Parbus</t>
  </si>
  <si>
    <t>Tiiu.Parbus@lepatriinulasteaed.ee</t>
  </si>
  <si>
    <t xml:space="preserve">Tallinna Haraka Lasteaed </t>
  </si>
  <si>
    <t>1440</t>
  </si>
  <si>
    <t>Anne Avakivi</t>
  </si>
  <si>
    <t>Anne.Avakivi@haraka.edu.ee</t>
  </si>
  <si>
    <t xml:space="preserve">Tallinna Muinasjutu Lasteaed </t>
  </si>
  <si>
    <t>1450</t>
  </si>
  <si>
    <t>muinasjutu@la.tln.edu.ee</t>
  </si>
  <si>
    <t xml:space="preserve">Tallinna Linnupesa Lasteaed </t>
  </si>
  <si>
    <t>1460</t>
  </si>
  <si>
    <t>Karin Saar</t>
  </si>
  <si>
    <t>linnupesa@la.tln.edu.ee</t>
  </si>
  <si>
    <t xml:space="preserve">Tallinna Lille Lasteaed </t>
  </si>
  <si>
    <t>1470</t>
  </si>
  <si>
    <t>Veronika Kübar</t>
  </si>
  <si>
    <t>veronika.kubar@lille.edu.ee</t>
  </si>
  <si>
    <t xml:space="preserve">Tallinna Asunduse Lasteaed </t>
  </si>
  <si>
    <t>1480</t>
  </si>
  <si>
    <t>Annela Ojaste</t>
  </si>
  <si>
    <t>Annela.Ojaste@asunduse.edu.ee</t>
  </si>
  <si>
    <t>Kaja Pihlak</t>
  </si>
  <si>
    <t xml:space="preserve">Tallinna Liikuri Lasteaed </t>
  </si>
  <si>
    <t>1490</t>
  </si>
  <si>
    <t>Tatjana Konovalenko</t>
  </si>
  <si>
    <t>Tatjana Waldek</t>
  </si>
  <si>
    <t>liikuri@la.tln.edu.ee</t>
  </si>
  <si>
    <t xml:space="preserve">Tallinna Pae Lasteaed </t>
  </si>
  <si>
    <t>1500</t>
  </si>
  <si>
    <t>Juulia Djomina</t>
  </si>
  <si>
    <t>pae@la.tln.edu.ee</t>
  </si>
  <si>
    <t xml:space="preserve">Tallinna Kivimurru Lasteaed </t>
  </si>
  <si>
    <t>1510</t>
  </si>
  <si>
    <t>Marina Abrosimova</t>
  </si>
  <si>
    <t>info@kivimurru.edu.ee</t>
  </si>
  <si>
    <t xml:space="preserve">Tallinna Pallasti Lasteaed </t>
  </si>
  <si>
    <t>1520</t>
  </si>
  <si>
    <t>Valentina Valltoft</t>
  </si>
  <si>
    <t>pallasti@la.tln.edu.ee</t>
  </si>
  <si>
    <t xml:space="preserve">Tallinna Raadiku Lasteaed </t>
  </si>
  <si>
    <t>1530</t>
  </si>
  <si>
    <t>Tatjana Slutskaja</t>
  </si>
  <si>
    <t>raadiku@la.tln.edu.ee</t>
  </si>
  <si>
    <t xml:space="preserve">Tallinna Sikupilli Lasteaed </t>
  </si>
  <si>
    <t>1540</t>
  </si>
  <si>
    <t>Marika Jurin</t>
  </si>
  <si>
    <t>sikupilli@la.tln.edu.ee</t>
  </si>
  <si>
    <t>1550</t>
  </si>
  <si>
    <t>Antonina Saveljeva</t>
  </si>
  <si>
    <t>ylemiste@la.tln.edu.ee</t>
  </si>
  <si>
    <t xml:space="preserve">Tallinna Läänemere Lasteaed </t>
  </si>
  <si>
    <t>1560</t>
  </si>
  <si>
    <t>Mae Säinas</t>
  </si>
  <si>
    <t>eam@hot.ee</t>
  </si>
  <si>
    <t xml:space="preserve">Tallinna Paekaare Lasteaed </t>
  </si>
  <si>
    <t>1570</t>
  </si>
  <si>
    <t>Anne Kurviste</t>
  </si>
  <si>
    <t>paekaarela@la.tln.edu.ee</t>
  </si>
  <si>
    <t xml:space="preserve">Tallinna Lindakivi Lasteaed </t>
  </si>
  <si>
    <t>1580</t>
  </si>
  <si>
    <t>Tamara Krõssina</t>
  </si>
  <si>
    <t>lindakivi@la.tln.edu.ee</t>
  </si>
  <si>
    <t xml:space="preserve">Tallinna Suur-Pae Lasteaed </t>
  </si>
  <si>
    <t>1590</t>
  </si>
  <si>
    <t>Tatjana Požõgina</t>
  </si>
  <si>
    <t>info@suurpae.edu.ee</t>
  </si>
  <si>
    <t xml:space="preserve">Tallinna Loitsu Lasteaed </t>
  </si>
  <si>
    <t>1600</t>
  </si>
  <si>
    <t>Jekaterina Gritsevskaja</t>
  </si>
  <si>
    <t>direktor@loitsu.edu.ee</t>
  </si>
  <si>
    <t xml:space="preserve">Tallinna Arbu Lasteaed </t>
  </si>
  <si>
    <t>1610</t>
  </si>
  <si>
    <t>Alvina Maasik</t>
  </si>
  <si>
    <t>arbu@la.tln.edu.ee </t>
  </si>
  <si>
    <t>Kalli Soom</t>
  </si>
  <si>
    <t xml:space="preserve">Tallinna Lasteaed Laagna Rukkilill </t>
  </si>
  <si>
    <t>1620</t>
  </si>
  <si>
    <t>Merike Plutus</t>
  </si>
  <si>
    <t>merike.plutus@gmail.com</t>
  </si>
  <si>
    <t xml:space="preserve">Tallinna Mustakivi Lasteaed </t>
  </si>
  <si>
    <t>1630</t>
  </si>
  <si>
    <t>Svetlana Hruštšova</t>
  </si>
  <si>
    <t>mustakivi@la.tln.edu.ee</t>
  </si>
  <si>
    <t xml:space="preserve">Tallinna Kivila Lasteaed </t>
  </si>
  <si>
    <t>1640</t>
  </si>
  <si>
    <t>Annika Kongi</t>
  </si>
  <si>
    <t>kivila@la.tln.edu.ee</t>
  </si>
  <si>
    <t xml:space="preserve">Tallinna Seli Lasteaed </t>
  </si>
  <si>
    <t>1650</t>
  </si>
  <si>
    <t>Eret Poom</t>
  </si>
  <si>
    <t>Tatjana Sinskaja</t>
  </si>
  <si>
    <t>seli@la.tln.edu.ee</t>
  </si>
  <si>
    <t xml:space="preserve">Tallinna Ümera Lasteaed </t>
  </si>
  <si>
    <t>1660</t>
  </si>
  <si>
    <t>Linda Eino</t>
  </si>
  <si>
    <t>ymera@la.tln.edu.ee</t>
  </si>
  <si>
    <t xml:space="preserve">Tallinna Kuristiku Lasteaed </t>
  </si>
  <si>
    <t>1670</t>
  </si>
  <si>
    <t>Tatjana Sõtšjova</t>
  </si>
  <si>
    <t>info@kuristikula.edu.ee</t>
  </si>
  <si>
    <t xml:space="preserve">Tallinna Linnamäe Lasteaed </t>
  </si>
  <si>
    <t>1680</t>
  </si>
  <si>
    <t>Valeria Erm</t>
  </si>
  <si>
    <t>valeria.erm@linnamae.edu.ee</t>
  </si>
  <si>
    <t xml:space="preserve">Tallinna Muhu Lasteaed </t>
  </si>
  <si>
    <t>1690</t>
  </si>
  <si>
    <t>Ljubov Abramova</t>
  </si>
  <si>
    <t>muhu@la.tln.edu.ee</t>
  </si>
  <si>
    <t xml:space="preserve">Tallinna Vormsi Lasteaed </t>
  </si>
  <si>
    <t>1700</t>
  </si>
  <si>
    <t>Aide Vare</t>
  </si>
  <si>
    <t>vormsi@la.tln.edu.ee</t>
  </si>
  <si>
    <t>6373984, 5267190</t>
  </si>
  <si>
    <t xml:space="preserve">Tallinna Priisle Lasteaed </t>
  </si>
  <si>
    <t>1710</t>
  </si>
  <si>
    <t>Anne Orn</t>
  </si>
  <si>
    <t>priisle@la.tln.edu.ee</t>
  </si>
  <si>
    <t xml:space="preserve">Tallinna Mahtra Lasteaed </t>
  </si>
  <si>
    <t>1720</t>
  </si>
  <si>
    <t>Pille Kibur</t>
  </si>
  <si>
    <t>mahtra@la.tln.edu.ee</t>
  </si>
  <si>
    <t xml:space="preserve">Tallinna Lasteaed Vesiroos </t>
  </si>
  <si>
    <t>1730</t>
  </si>
  <si>
    <t>Jaanika Raudsepp</t>
  </si>
  <si>
    <t>juhataja@lavesiroos.ee</t>
  </si>
  <si>
    <t xml:space="preserve">Tallinna Sõbrakese Lasteaed </t>
  </si>
  <si>
    <t>1740</t>
  </si>
  <si>
    <t>Irina Tumanova</t>
  </si>
  <si>
    <t>direktor@sobrakese.edu.ee</t>
  </si>
  <si>
    <t xml:space="preserve">Tallinna Lasteaed Mooniõied </t>
  </si>
  <si>
    <t>1750</t>
  </si>
  <si>
    <t>Ülle Roosve</t>
  </si>
  <si>
    <t>moonioied@la.tln.edu.ee</t>
  </si>
  <si>
    <t>Tallinna Allika Lasteaed</t>
  </si>
  <si>
    <t>1760</t>
  </si>
  <si>
    <t>Tatjana Gorjatševa</t>
  </si>
  <si>
    <t>juhataja@allika.edu.ee</t>
  </si>
  <si>
    <t xml:space="preserve">Tallinna Lasteaed Pallipõnn </t>
  </si>
  <si>
    <t>1770</t>
  </si>
  <si>
    <t>Maire Kaljuveer</t>
  </si>
  <si>
    <t>palliponn@la.tln.edu.ee</t>
  </si>
  <si>
    <t xml:space="preserve">Tallinna Tähekese Lasteaed </t>
  </si>
  <si>
    <t>1780</t>
  </si>
  <si>
    <t>Marina Blitsõna</t>
  </si>
  <si>
    <t>marina.blitsona@haridus.ee</t>
  </si>
  <si>
    <t xml:space="preserve">Tallinna Männikäbi Lasteaed </t>
  </si>
  <si>
    <t>1790</t>
  </si>
  <si>
    <t>Aino Kallavus</t>
  </si>
  <si>
    <t>mannikabi@la.tln.edu.ee</t>
  </si>
  <si>
    <t xml:space="preserve">Tallinna Kadaka Lasteaed </t>
  </si>
  <si>
    <t>1800</t>
  </si>
  <si>
    <t>Marianne Liiv</t>
  </si>
  <si>
    <t>marianne.liiv@kadaka.edu.ee</t>
  </si>
  <si>
    <t xml:space="preserve">Tallinna Männi Lasteaed </t>
  </si>
  <si>
    <t>1810</t>
  </si>
  <si>
    <t>Lee Kerde</t>
  </si>
  <si>
    <t>manni@la.tln.edu.ee</t>
  </si>
  <si>
    <t>6536361, 56245690</t>
  </si>
  <si>
    <t xml:space="preserve">Tallinna Lasteaed Kikas </t>
  </si>
  <si>
    <t>1820</t>
  </si>
  <si>
    <t>Tiina Lall</t>
  </si>
  <si>
    <t>kikas@kikas.edu.ee</t>
  </si>
  <si>
    <t xml:space="preserve">Tallinna Lasteaed Sinilind </t>
  </si>
  <si>
    <t>1830</t>
  </si>
  <si>
    <t>Merle Toompark</t>
  </si>
  <si>
    <t>direktor@sinilind.edu.ee</t>
  </si>
  <si>
    <t xml:space="preserve">Tallinna Lehola Lasteaed </t>
  </si>
  <si>
    <t>1840</t>
  </si>
  <si>
    <t>Merike Pappel</t>
  </si>
  <si>
    <t>lehola@la.tln.edu.ee</t>
  </si>
  <si>
    <t xml:space="preserve">Tallinna Rõõmupesa Lasteaed </t>
  </si>
  <si>
    <t>1850</t>
  </si>
  <si>
    <t>Lea Pihelgas</t>
  </si>
  <si>
    <t>roomupesa@la.tln.edu.ee</t>
  </si>
  <si>
    <t xml:space="preserve">Tallinna Lasteaed Kiikhobu </t>
  </si>
  <si>
    <t>1860</t>
  </si>
  <si>
    <t>Katrin Rasina</t>
  </si>
  <si>
    <t>juhataja@kiikhobu.ee</t>
  </si>
  <si>
    <t xml:space="preserve">Tallinna Liivaku Lasteaed </t>
  </si>
  <si>
    <t>1870</t>
  </si>
  <si>
    <t>Ene Ritso</t>
  </si>
  <si>
    <t>ene.ritso@liivaku.edu.ee</t>
  </si>
  <si>
    <t xml:space="preserve">Tallinna Lasteaed Õunake </t>
  </si>
  <si>
    <t>1880</t>
  </si>
  <si>
    <t>Katrin Kakkori</t>
  </si>
  <si>
    <t>ounake@ounake.edu.ee</t>
  </si>
  <si>
    <t xml:space="preserve">Tallinna Piiri Lasteaed </t>
  </si>
  <si>
    <t>1890</t>
  </si>
  <si>
    <t>Eve Liigmann</t>
  </si>
  <si>
    <t>piiri@la.tln.edu.ee</t>
  </si>
  <si>
    <t>Sirje Roosfeld</t>
  </si>
  <si>
    <t xml:space="preserve">Tallinna Lasteaed Nõmmekannike </t>
  </si>
  <si>
    <t>1900</t>
  </si>
  <si>
    <t>Aet Taalkis</t>
  </si>
  <si>
    <t>Tiiu Jõeväli</t>
  </si>
  <si>
    <t>nommekannike@la.tln.edu.ee</t>
  </si>
  <si>
    <t xml:space="preserve">Tallinna Lasteaed Mikumanni </t>
  </si>
  <si>
    <t>1910</t>
  </si>
  <si>
    <t>Mari Viira</t>
  </si>
  <si>
    <t>mikumanni@la.tln.edu.ee</t>
  </si>
  <si>
    <t xml:space="preserve">Tallinna Lasteaed Kraavikrõll </t>
  </si>
  <si>
    <t>1920</t>
  </si>
  <si>
    <t>Ulvi Moosel</t>
  </si>
  <si>
    <t>ulvi.moosel@kraavila.edu.ee</t>
  </si>
  <si>
    <t xml:space="preserve">Tallinna Männiku Lasteaed </t>
  </si>
  <si>
    <t>1930</t>
  </si>
  <si>
    <t>Leelo Nairismägi</t>
  </si>
  <si>
    <t>manniku@la.tln.edu.ee</t>
  </si>
  <si>
    <t xml:space="preserve">Tallinna Lasteaed Männimudila </t>
  </si>
  <si>
    <t>1940</t>
  </si>
  <si>
    <t>Pille Puna</t>
  </si>
  <si>
    <t>pille.puna@mannila.edu.ee</t>
  </si>
  <si>
    <t xml:space="preserve">Tallinna Lasteaed Kaseke </t>
  </si>
  <si>
    <t>1950</t>
  </si>
  <si>
    <t>Marge Lass</t>
  </si>
  <si>
    <t>info@kaseke.edu.ee</t>
  </si>
  <si>
    <t xml:space="preserve">Tallinna Lasteaed Rabarüblik </t>
  </si>
  <si>
    <t>1960</t>
  </si>
  <si>
    <t>Tiiu Annus</t>
  </si>
  <si>
    <t>rabaryblik@rabaryblik.ee</t>
  </si>
  <si>
    <t>Tallinna Lasteaed Mõmmik</t>
  </si>
  <si>
    <t>1970</t>
  </si>
  <si>
    <t>Heli Aunap</t>
  </si>
  <si>
    <t>info@mommik.edu.ee</t>
  </si>
  <si>
    <t xml:space="preserve">Tallinna Lastesōim Hellik </t>
  </si>
  <si>
    <t>1980</t>
  </si>
  <si>
    <t>Katrin Roman</t>
  </si>
  <si>
    <t>hellik@la.tln.edu.ee</t>
  </si>
  <si>
    <t xml:space="preserve">Tallinna Raku Lasteaed </t>
  </si>
  <si>
    <t>1990</t>
  </si>
  <si>
    <t>Tatjana Tamme</t>
  </si>
  <si>
    <t>raku@la.tln.edu.ee</t>
  </si>
  <si>
    <t xml:space="preserve">Pirita Kose Lasteaed </t>
  </si>
  <si>
    <t>2000</t>
  </si>
  <si>
    <t>Selje Kuusk</t>
  </si>
  <si>
    <t>piritakose@la.tln.edu.ee</t>
  </si>
  <si>
    <t xml:space="preserve">Pirita Lasteaed </t>
  </si>
  <si>
    <t>2010</t>
  </si>
  <si>
    <t>Terje Laanemets</t>
  </si>
  <si>
    <t>Terje.Laanemets@piritalasteaed.ee</t>
  </si>
  <si>
    <t xml:space="preserve">Merivälja Lasteaed </t>
  </si>
  <si>
    <t>2020</t>
  </si>
  <si>
    <t>Lea Elstrok</t>
  </si>
  <si>
    <t>merivalja@la.tln.edu.ee</t>
  </si>
  <si>
    <t xml:space="preserve">Lasteaed Pääsupesa </t>
  </si>
  <si>
    <t>2030</t>
  </si>
  <si>
    <t>Meka Meeli Laats</t>
  </si>
  <si>
    <t>mekameeli@gmail.com</t>
  </si>
  <si>
    <t xml:space="preserve">Kopli Lasteaed </t>
  </si>
  <si>
    <t>2040</t>
  </si>
  <si>
    <t>Marika Ärmpalu</t>
  </si>
  <si>
    <t>kopli@la.tln.edu.ee</t>
  </si>
  <si>
    <t xml:space="preserve">Kolde Lasteaed </t>
  </si>
  <si>
    <t>2050</t>
  </si>
  <si>
    <t>Aime Ruhno</t>
  </si>
  <si>
    <t>aimeruhno@hot.ee</t>
  </si>
  <si>
    <t xml:space="preserve">Lasteaed Kelluke </t>
  </si>
  <si>
    <t>2070</t>
  </si>
  <si>
    <t>Tamara Borsuk</t>
  </si>
  <si>
    <t>Kelluke@la.tln.edu.ee</t>
  </si>
  <si>
    <t xml:space="preserve">Lasteaed Maasikas </t>
  </si>
  <si>
    <t>2080</t>
  </si>
  <si>
    <t>Stella Kallisaar</t>
  </si>
  <si>
    <t>syda@online.ee</t>
  </si>
  <si>
    <t xml:space="preserve">Sitsi Lasteaed </t>
  </si>
  <si>
    <t>2090</t>
  </si>
  <si>
    <t>Irina Voinova</t>
  </si>
  <si>
    <t>sitsi@la.tln.edu.ee</t>
  </si>
  <si>
    <t xml:space="preserve">Lastesõim Päkapikk </t>
  </si>
  <si>
    <t>2100</t>
  </si>
  <si>
    <t>Rena Lepikult</t>
  </si>
  <si>
    <t>pakapikk@pakapikk.edu.ee</t>
  </si>
  <si>
    <t xml:space="preserve">Lasteaed Kajakas </t>
  </si>
  <si>
    <t>2110</t>
  </si>
  <si>
    <t>Jekaterina Arro</t>
  </si>
  <si>
    <t>info@kajakasla.edu.ee</t>
  </si>
  <si>
    <t xml:space="preserve">Taime Lasteaed </t>
  </si>
  <si>
    <t>2120</t>
  </si>
  <si>
    <t>Tatjana Šukurova</t>
  </si>
  <si>
    <t>taime@la.tln.edu.ee</t>
  </si>
  <si>
    <t xml:space="preserve">Kalamaja Lasteaed </t>
  </si>
  <si>
    <t>2130</t>
  </si>
  <si>
    <t>Marika Liiv</t>
  </si>
  <si>
    <t>kalamaja@la.tln.edu.ee</t>
  </si>
  <si>
    <t xml:space="preserve">Lasteaed Naeratus </t>
  </si>
  <si>
    <t>2140</t>
  </si>
  <si>
    <t>Niina Tammemets</t>
  </si>
  <si>
    <t>naeratus@la.tln.edu.ee</t>
  </si>
  <si>
    <t xml:space="preserve">Lasteaed Rukkirääk </t>
  </si>
  <si>
    <t>2150</t>
  </si>
  <si>
    <t>Kaja Valdma</t>
  </si>
  <si>
    <t>rukkiraak@la.tln.edu.ee</t>
  </si>
  <si>
    <t>Tallinna Lasteaed Mudila</t>
  </si>
  <si>
    <t>2160</t>
  </si>
  <si>
    <t>Inga Kolk</t>
  </si>
  <si>
    <t>mudila@mudila.edu.ee</t>
  </si>
  <si>
    <t xml:space="preserve">Pelguranna Lasteaed </t>
  </si>
  <si>
    <t>2170</t>
  </si>
  <si>
    <t>pelguranna@la.tln.edu.ee</t>
  </si>
  <si>
    <t xml:space="preserve">Lasteaed Ojake </t>
  </si>
  <si>
    <t>2180</t>
  </si>
  <si>
    <t>Natalja Jakuškina</t>
  </si>
  <si>
    <t>ojake@la.tln.edu.ee</t>
  </si>
  <si>
    <t>Tallinna Lasteaed Sipsik</t>
  </si>
  <si>
    <t>2190</t>
  </si>
  <si>
    <t>Carmen Soo</t>
  </si>
  <si>
    <t>Carmen.Soo@sipsik.edu.ee</t>
  </si>
  <si>
    <t xml:space="preserve">Lasteaed Päikene </t>
  </si>
  <si>
    <t>2200</t>
  </si>
  <si>
    <t>paikene@la.tln.edu.ee</t>
  </si>
  <si>
    <t xml:space="preserve">Lasteaed Mesipuu </t>
  </si>
  <si>
    <t>2210</t>
  </si>
  <si>
    <t>Larissa Komissaarova</t>
  </si>
  <si>
    <t>mesipuu@la.tln.edu.ee</t>
  </si>
  <si>
    <t>6619285, 6626664</t>
  </si>
  <si>
    <t>tel</t>
  </si>
  <si>
    <t>mail</t>
  </si>
  <si>
    <t>Aime.Heinsalu@tallinnlv.ee</t>
  </si>
  <si>
    <t>Aivi.Viht@tallinnlv.ee</t>
  </si>
  <si>
    <t>Anne.Nurmik-Neidre@tallinnlv.ee</t>
  </si>
  <si>
    <t>Eda.Annikve@tallinnlv.ee</t>
  </si>
  <si>
    <t>Eda.Polusk@tallinnlv.ee</t>
  </si>
  <si>
    <t>Ene.Kalmurand@tallinnlv.ee</t>
  </si>
  <si>
    <t>Eret.Poom@tallinnlv.ee</t>
  </si>
  <si>
    <t>Eve.Filipova@tallinnlv.ee</t>
  </si>
  <si>
    <t>Evelin.Valdre@tallinnlv.ee</t>
  </si>
  <si>
    <t>Galina.Misjutina@tallinnlv.ee</t>
  </si>
  <si>
    <t>Gatlin.Vunk@tallinnlv.ee</t>
  </si>
  <si>
    <t>Heilike.Summla@tallinnlv.ee</t>
  </si>
  <si>
    <t>Heivi.Heinala@tallinnlv.ee</t>
  </si>
  <si>
    <t>Inge.Kukk@tallinnlv.ee</t>
  </si>
  <si>
    <t>Kadi.Pilv@tallinnlv.ee</t>
  </si>
  <si>
    <t>Kaja.Hagur@tallinnlv.ee</t>
  </si>
  <si>
    <t>Katrin.Kersten@tallinnlv.ee</t>
  </si>
  <si>
    <t>Katrin.Kink@tallinnlv.ee</t>
  </si>
  <si>
    <t>Kersti.Kynnapuu@tallinnlv.ee</t>
  </si>
  <si>
    <t>Lemmi.Kask@tallinnlv.ee</t>
  </si>
  <si>
    <t>Liidia.Heinsalu@tallinnlv.ee</t>
  </si>
  <si>
    <t>Liina.Raidna@tallinnlv.ee</t>
  </si>
  <si>
    <t>Ljudmilla.Sedaja@tallinnlv.ee</t>
  </si>
  <si>
    <t>Maire.Tiitus@tallinnlv.ee</t>
  </si>
  <si>
    <t xml:space="preserve">Tallinna Vanalinna Hariduskolleegium </t>
  </si>
  <si>
    <t>Mare.Kerge@tallinnlv.ee</t>
  </si>
  <si>
    <t>Margarita.Tapsi@tallinnlv.ee</t>
  </si>
  <si>
    <t>Margit.Marrak@tallinnlv.ee</t>
  </si>
  <si>
    <t>Marika.Seerme@tallinnlv.ee</t>
  </si>
  <si>
    <t>Merle.Partel@tallinnlv.ee</t>
  </si>
  <si>
    <t>Olga.Beketova@tallinnlv.ee</t>
  </si>
  <si>
    <t>Olga.Matukevits@tallinnlv.ee</t>
  </si>
  <si>
    <t>Piia.Ludvi@tallinnlv.ee</t>
  </si>
  <si>
    <t>Piret.Hansar@tallinnlv.ee</t>
  </si>
  <si>
    <t>Piret.Ivandi@tallinnlv.ee</t>
  </si>
  <si>
    <t>Piret.Parbus@tallinnlv.ee</t>
  </si>
  <si>
    <t>Reili.Silm@tallinnlv.ee</t>
  </si>
  <si>
    <t>Riina.Svarpstins@tallinnlv.ee</t>
  </si>
  <si>
    <t>Riina.Viidas@tallinnlv.ee</t>
  </si>
  <si>
    <t>Rut.Tsiugand@tallinnlv.ee</t>
  </si>
  <si>
    <t>Ruth.Vallistu@tallinnlv.ee</t>
  </si>
  <si>
    <t>Silva.Tinn@tallinnlv.ee</t>
  </si>
  <si>
    <t>Siret.Sarapuu@tallinnlv.ee</t>
  </si>
  <si>
    <t>Sirje.Ojamaa@tallinnlv.ee</t>
  </si>
  <si>
    <t>Sirje.Roosnurm@tallinnlv.ee</t>
  </si>
  <si>
    <t>Sirje.Tee@tallinnlv.ee</t>
  </si>
  <si>
    <t>Tatjana.Konovalenko@tallinnlv.ee</t>
  </si>
  <si>
    <t>Tiina.Piirisaar@tallinnlv.ee</t>
  </si>
  <si>
    <t>Tiina.Vainrauh@tallinnlv.ee</t>
  </si>
  <si>
    <t>Tiiu.Reino@tallinnlv.ee</t>
  </si>
  <si>
    <t>Heli.Tosin-Liddell@tallinnlv.ee</t>
  </si>
  <si>
    <t>Margit.Vahtra@tallinnlv.ee</t>
  </si>
  <si>
    <t>Ruth.Kallo@tallinnlv.ee</t>
  </si>
  <si>
    <t>Svetlana.Sheng@tallinnlv.ee</t>
  </si>
  <si>
    <t>Elina.Koppel@tallinnlv.ee</t>
  </si>
  <si>
    <t>Kairi.Parl@tallinnlv.ee</t>
  </si>
  <si>
    <t>Mari-Liis.Luks@tallinnlv.ee</t>
  </si>
  <si>
    <t>Andrus.Parm@tallinnlv.ee</t>
  </si>
  <si>
    <t>Marika.Kallas@tallinnlv.ee</t>
  </si>
  <si>
    <t>Merike.Kivimae@tallinnlv.ee</t>
  </si>
  <si>
    <t>Piret.Lind@tallinnlv.ee</t>
  </si>
  <si>
    <t>Urve.Tammiku@tallinnlv.ee</t>
  </si>
  <si>
    <t>Maie.Ojakoiv@tallinnlv.ee</t>
  </si>
  <si>
    <t>Anu.Raamat@tallinnlv.ee</t>
  </si>
  <si>
    <t>Inge.Tomingas@tallinnlv.ee</t>
  </si>
  <si>
    <t>Evelin.Elbach@tallinnlv.ee</t>
  </si>
  <si>
    <t>Ylle.Oja@tallinnlv.ee</t>
  </si>
  <si>
    <t>Karin.Juur@tallinnlv.ee</t>
  </si>
  <si>
    <t>Rahel.Tooma@tallinnlv.ee</t>
  </si>
  <si>
    <t>Lilia.Karner@tallinnlv.ee</t>
  </si>
  <si>
    <t>Maiga.Ilus@tallinnlv.ee</t>
  </si>
  <si>
    <t>Marge.Koiv@tallinnlv.ee</t>
  </si>
  <si>
    <t>Ulvi.Aidnik@tallinnlv.ee</t>
  </si>
  <si>
    <t>Kaja.Pihlak@tallinnlv.ee</t>
  </si>
  <si>
    <t>Kalli.Soom@tallinnlv.ee</t>
  </si>
  <si>
    <t>Sirje.Roosfeld@tallinnlv.ee</t>
  </si>
  <si>
    <t xml:space="preserve">Tallinna Lastesōim Mõmmik </t>
  </si>
  <si>
    <t xml:space="preserve">Lasteaed Mudila </t>
  </si>
  <si>
    <t>Li Saaremägi</t>
  </si>
  <si>
    <t>Marika Vänt</t>
  </si>
  <si>
    <t>Konõgina</t>
  </si>
  <si>
    <t xml:space="preserve">Heila Viilas </t>
  </si>
  <si>
    <t>Merike Reinman</t>
  </si>
  <si>
    <t>Elvi Luts</t>
  </si>
  <si>
    <t>Heli Vesilind (vara)</t>
  </si>
  <si>
    <t>Ruth Vallistu ( oa)</t>
  </si>
  <si>
    <t>Ruth Vallistu ( vara )</t>
  </si>
  <si>
    <t>Eret Poom (oa)</t>
  </si>
  <si>
    <t>Eret Poom (vara)</t>
  </si>
  <si>
    <t>Kersti Künnapuu (oa)</t>
  </si>
  <si>
    <t>Kersti Künnapuu ( vara )</t>
  </si>
  <si>
    <t>Aet Talkis (oa)</t>
  </si>
  <si>
    <t>Aet Talkis (vara )</t>
  </si>
  <si>
    <t>Maire Tiitus ( oa)</t>
  </si>
  <si>
    <t>Maire Tiitus (vara)</t>
  </si>
  <si>
    <t>Juno Raba (oa)</t>
  </si>
  <si>
    <t>Juno Raba ( vara)</t>
  </si>
  <si>
    <t>X</t>
  </si>
  <si>
    <t xml:space="preserve">Tallinna Öismäe Vene Lütseum </t>
  </si>
  <si>
    <t xml:space="preserve">Tallinna Mustjōe Gümnaasium </t>
  </si>
  <si>
    <t>Lasnamäe Lastekeskus</t>
  </si>
  <si>
    <t>Jrk nr</t>
  </si>
  <si>
    <t>SAP kood</t>
  </si>
  <si>
    <t>TP kood</t>
  </si>
  <si>
    <t>Ametiasutus/Asutuse nimi</t>
  </si>
  <si>
    <t>104101</t>
  </si>
  <si>
    <t>104138</t>
  </si>
  <si>
    <t>104141</t>
  </si>
  <si>
    <t>104134</t>
  </si>
  <si>
    <t>104136</t>
  </si>
  <si>
    <t>104137</t>
  </si>
  <si>
    <t>104139</t>
  </si>
  <si>
    <t>104140</t>
  </si>
  <si>
    <t>104133</t>
  </si>
  <si>
    <t>104142</t>
  </si>
  <si>
    <t>104143</t>
  </si>
  <si>
    <t>1041M0</t>
  </si>
  <si>
    <t>104145</t>
  </si>
  <si>
    <t>104147</t>
  </si>
  <si>
    <t>104148</t>
  </si>
  <si>
    <t>104149</t>
  </si>
  <si>
    <t>104103</t>
  </si>
  <si>
    <t>104104</t>
  </si>
  <si>
    <t>104105</t>
  </si>
  <si>
    <t>104106</t>
  </si>
  <si>
    <t>Tallinna Inglise Kolledz</t>
  </si>
  <si>
    <t>104107</t>
  </si>
  <si>
    <t>104108</t>
  </si>
  <si>
    <t>104109</t>
  </si>
  <si>
    <t>104111</t>
  </si>
  <si>
    <t>104112</t>
  </si>
  <si>
    <t>104113</t>
  </si>
  <si>
    <t>104114</t>
  </si>
  <si>
    <t>104115</t>
  </si>
  <si>
    <t>104116</t>
  </si>
  <si>
    <t>104117</t>
  </si>
  <si>
    <t>104118</t>
  </si>
  <si>
    <t>104119</t>
  </si>
  <si>
    <t>104120</t>
  </si>
  <si>
    <t>104121</t>
  </si>
  <si>
    <t>104122</t>
  </si>
  <si>
    <t>104123</t>
  </si>
  <si>
    <t>104124</t>
  </si>
  <si>
    <t>104125</t>
  </si>
  <si>
    <t>104126</t>
  </si>
  <si>
    <t>104128</t>
  </si>
  <si>
    <t>104129</t>
  </si>
  <si>
    <t>104130</t>
  </si>
  <si>
    <t>104131</t>
  </si>
  <si>
    <t>104150</t>
  </si>
  <si>
    <t>104152</t>
  </si>
  <si>
    <t>104153</t>
  </si>
  <si>
    <t>104154</t>
  </si>
  <si>
    <t>104155</t>
  </si>
  <si>
    <t>104156</t>
  </si>
  <si>
    <t>104158</t>
  </si>
  <si>
    <t>104159</t>
  </si>
  <si>
    <t>104160</t>
  </si>
  <si>
    <t>104161</t>
  </si>
  <si>
    <t>104162</t>
  </si>
  <si>
    <t>104163</t>
  </si>
  <si>
    <t>104164</t>
  </si>
  <si>
    <t>104167</t>
  </si>
  <si>
    <t>104168</t>
  </si>
  <si>
    <t>104170</t>
  </si>
  <si>
    <t>104171</t>
  </si>
  <si>
    <t>104172</t>
  </si>
  <si>
    <t>104173</t>
  </si>
  <si>
    <t>104175</t>
  </si>
  <si>
    <t>104176</t>
  </si>
  <si>
    <t>104178</t>
  </si>
  <si>
    <t>104180</t>
  </si>
  <si>
    <t>104181</t>
  </si>
  <si>
    <t>104182</t>
  </si>
  <si>
    <t>104183</t>
  </si>
  <si>
    <t>104184</t>
  </si>
  <si>
    <t>104186</t>
  </si>
  <si>
    <t>104187</t>
  </si>
  <si>
    <t>104188</t>
  </si>
  <si>
    <t>104189</t>
  </si>
  <si>
    <t>104191</t>
  </si>
  <si>
    <t>104192</t>
  </si>
  <si>
    <t>104194</t>
  </si>
  <si>
    <t>104195</t>
  </si>
  <si>
    <t>1041M3</t>
  </si>
  <si>
    <t>104196</t>
  </si>
  <si>
    <t>1041M4</t>
  </si>
  <si>
    <t>104197</t>
  </si>
  <si>
    <t>1041M5</t>
  </si>
  <si>
    <t>104198</t>
  </si>
  <si>
    <t>1041M6</t>
  </si>
  <si>
    <t>104199</t>
  </si>
  <si>
    <t>1041M7</t>
  </si>
  <si>
    <t>1041A0</t>
  </si>
  <si>
    <t>1041A1</t>
  </si>
  <si>
    <t>1041A2</t>
  </si>
  <si>
    <t>1041L8</t>
  </si>
  <si>
    <t>1041A6</t>
  </si>
  <si>
    <t>1041A7</t>
  </si>
  <si>
    <t>1041L9</t>
  </si>
  <si>
    <t>1041A9</t>
  </si>
  <si>
    <t>1041B0</t>
  </si>
  <si>
    <t>1041B2</t>
  </si>
  <si>
    <t>1041B3</t>
  </si>
  <si>
    <t>1041B4</t>
  </si>
  <si>
    <t>1041B5</t>
  </si>
  <si>
    <t>1041B6</t>
  </si>
  <si>
    <t>1041B9</t>
  </si>
  <si>
    <t>1041C1</t>
  </si>
  <si>
    <t>1041C2</t>
  </si>
  <si>
    <t>1041C3</t>
  </si>
  <si>
    <t>1041C4</t>
  </si>
  <si>
    <t>1041C5</t>
  </si>
  <si>
    <t>1041C6</t>
  </si>
  <si>
    <t>1041C8</t>
  </si>
  <si>
    <t>1041D0</t>
  </si>
  <si>
    <t>1041D1</t>
  </si>
  <si>
    <t>1041D2</t>
  </si>
  <si>
    <t>1041D3</t>
  </si>
  <si>
    <t>1041D4</t>
  </si>
  <si>
    <t>1041D5</t>
  </si>
  <si>
    <t>1041D6</t>
  </si>
  <si>
    <t>1041D7</t>
  </si>
  <si>
    <t>1041D8</t>
  </si>
  <si>
    <t>1041D9</t>
  </si>
  <si>
    <t>1041E0</t>
  </si>
  <si>
    <t>1041E1</t>
  </si>
  <si>
    <t>1041E2</t>
  </si>
  <si>
    <t>1041E3</t>
  </si>
  <si>
    <t>1041E4</t>
  </si>
  <si>
    <t>1041E5</t>
  </si>
  <si>
    <t>1041E6</t>
  </si>
  <si>
    <t>1041E7</t>
  </si>
  <si>
    <t>1041E9</t>
  </si>
  <si>
    <t>1041F0</t>
  </si>
  <si>
    <t>1041F1</t>
  </si>
  <si>
    <t>1041F2</t>
  </si>
  <si>
    <t>1041F3</t>
  </si>
  <si>
    <t>1041F4</t>
  </si>
  <si>
    <t>1041F5</t>
  </si>
  <si>
    <t>1041F6</t>
  </si>
  <si>
    <t>1041F7</t>
  </si>
  <si>
    <t>1041F8</t>
  </si>
  <si>
    <t>1041F9</t>
  </si>
  <si>
    <t>1041G0</t>
  </si>
  <si>
    <t>1041G1</t>
  </si>
  <si>
    <t>1041G2</t>
  </si>
  <si>
    <t>1041G3</t>
  </si>
  <si>
    <t>1041G4</t>
  </si>
  <si>
    <t>1041G5</t>
  </si>
  <si>
    <t>1041G6</t>
  </si>
  <si>
    <t>1041G7</t>
  </si>
  <si>
    <t>1041G8</t>
  </si>
  <si>
    <t>1041G9</t>
  </si>
  <si>
    <t>1041H0</t>
  </si>
  <si>
    <t>1041H1</t>
  </si>
  <si>
    <t>1041H2</t>
  </si>
  <si>
    <t>1041H3</t>
  </si>
  <si>
    <t>1041H4</t>
  </si>
  <si>
    <t>1041H5</t>
  </si>
  <si>
    <t>1041H6</t>
  </si>
  <si>
    <t>1041H7</t>
  </si>
  <si>
    <t>1041H8</t>
  </si>
  <si>
    <t>1041H9</t>
  </si>
  <si>
    <t>1041I0</t>
  </si>
  <si>
    <t>1041I1</t>
  </si>
  <si>
    <t>1041I2</t>
  </si>
  <si>
    <t>1041I3</t>
  </si>
  <si>
    <t>1041I4</t>
  </si>
  <si>
    <t>1041I5</t>
  </si>
  <si>
    <t>1041I6</t>
  </si>
  <si>
    <t>1041I7</t>
  </si>
  <si>
    <t>1041I8</t>
  </si>
  <si>
    <t>1041I9</t>
  </si>
  <si>
    <t>1041J0</t>
  </si>
  <si>
    <t>1041J1</t>
  </si>
  <si>
    <t>1041J2</t>
  </si>
  <si>
    <t>1041J3</t>
  </si>
  <si>
    <t>1041J4</t>
  </si>
  <si>
    <t>1041J5</t>
  </si>
  <si>
    <t>1041J6</t>
  </si>
  <si>
    <t>1041J7</t>
  </si>
  <si>
    <t>1041J8</t>
  </si>
  <si>
    <t>1041J9</t>
  </si>
  <si>
    <t>1041K0</t>
  </si>
  <si>
    <t>1041K1</t>
  </si>
  <si>
    <t>1041K2</t>
  </si>
  <si>
    <t>1041K4</t>
  </si>
  <si>
    <t>1041K5</t>
  </si>
  <si>
    <t>1041K6</t>
  </si>
  <si>
    <t>1041K7</t>
  </si>
  <si>
    <t>1041K8</t>
  </si>
  <si>
    <t>1041K9</t>
  </si>
  <si>
    <t>1041L0</t>
  </si>
  <si>
    <t>1041L1</t>
  </si>
  <si>
    <t>1041L2</t>
  </si>
  <si>
    <t>1041L3</t>
  </si>
  <si>
    <t>1041L4</t>
  </si>
  <si>
    <t>1041L5</t>
  </si>
  <si>
    <t>1041M1</t>
  </si>
  <si>
    <t>1041L6</t>
  </si>
  <si>
    <t>1041L7</t>
  </si>
  <si>
    <t>Kooli nimetus</t>
  </si>
  <si>
    <t>Üldkontakt</t>
  </si>
  <si>
    <t>Kontaktisiku andmed</t>
  </si>
  <si>
    <t>kopliak@kopliak.tln.edu.ee</t>
  </si>
  <si>
    <t>direktor@oishum.tln.edu.ee</t>
  </si>
  <si>
    <t>SIRET PAASMÄE</t>
  </si>
  <si>
    <t>6180115 Paul Mesek</t>
  </si>
  <si>
    <t>hvg@hvg.tln.edu.ee</t>
  </si>
  <si>
    <t>olga.heina@hvg.tln.edu.ee    Olga Heina</t>
  </si>
  <si>
    <t>RITA JUHANSON </t>
  </si>
  <si>
    <t>6749551 Olga Stassenko</t>
  </si>
  <si>
    <t>direktor@mustjoe.tln.edu.ee</t>
  </si>
  <si>
    <t>6566468 Svetlana Bauer</t>
  </si>
  <si>
    <t>info@gag.ee</t>
  </si>
  <si>
    <t>HENDRIK AGUR </t>
  </si>
  <si>
    <t>lea@matti.ee   Lea Kraavi</t>
  </si>
  <si>
    <t>kool@real.edu.ee</t>
  </si>
  <si>
    <t>heti.nomm@real.edu.ee</t>
  </si>
  <si>
    <t>kvg@kvg.tln.edu.ee</t>
  </si>
  <si>
    <t>direktor@tkvg.ee  direktor</t>
  </si>
  <si>
    <t>tik@tik.edu.ee</t>
  </si>
  <si>
    <t>TOOMAS KRUUSIMÄGI</t>
  </si>
  <si>
    <t>NIINA SÕTNIK</t>
  </si>
  <si>
    <t>6440271 Anna Nikolenko</t>
  </si>
  <si>
    <t>tyhg@tyhg.edu.ee</t>
  </si>
  <si>
    <t>MEHIS PEVER</t>
  </si>
  <si>
    <t>info@21k.ee</t>
  </si>
  <si>
    <t>luule.kosler@humg.edu.ee</t>
  </si>
  <si>
    <t>LUULE KÖSLER </t>
  </si>
  <si>
    <t>6180133 Anna Petrova</t>
  </si>
  <si>
    <t>kadrioru@kadrioru.tln.edu.ee</t>
  </si>
  <si>
    <t>direktor@ksg.edu.ee  direktor</t>
  </si>
  <si>
    <t>liivalaia@liivalaia.tln.edu.ee</t>
  </si>
  <si>
    <t>postmaster@tpl.edu.ee</t>
  </si>
  <si>
    <t>LAURI LEESI </t>
  </si>
  <si>
    <t>westholm@westholm.tln.edu.ee</t>
  </si>
  <si>
    <t>direktor@westholm.tln.edu.ee  direktor</t>
  </si>
  <si>
    <t>IGOR ILTŠENKO</t>
  </si>
  <si>
    <t>6623757 Merike Ratas</t>
  </si>
  <si>
    <t>lpk@lpk.tln.edu.ee</t>
  </si>
  <si>
    <t>ALLA ZOLOTOVA </t>
  </si>
  <si>
    <t>vtg@vtg.tln.edu.ee</t>
  </si>
  <si>
    <t>kool@tg.tln.edu.ee</t>
  </si>
  <si>
    <t>HEIKI KIIDLI</t>
  </si>
  <si>
    <t>1eik@1eik.tln.edu.ee</t>
  </si>
  <si>
    <t>lillekyla@lillekyla.tln.edu.ee</t>
  </si>
  <si>
    <t>JAAN PAAS</t>
  </si>
  <si>
    <t>kristiine@kristiine.tln.edu.ee</t>
  </si>
  <si>
    <t>TIINA PALL </t>
  </si>
  <si>
    <t>maret.valge@kristiine.edu.ee Maret Valge</t>
  </si>
  <si>
    <t>lasgy@lasgy.tln.edu.ee</t>
  </si>
  <si>
    <t>ALEKSANDER HAAK </t>
  </si>
  <si>
    <t>t.kravtsenko@lasgy.tln.edu.ee  Tatjana Kravtšenko</t>
  </si>
  <si>
    <t>marika.ruus@laagna.edu.ee</t>
  </si>
  <si>
    <t>6327323 Regina Tambek</t>
  </si>
  <si>
    <t>direktor@sikupilli.tln.edu.ee</t>
  </si>
  <si>
    <t>6069631 Maarja Poolem</t>
  </si>
  <si>
    <t>IZABELLA RIITSAAR </t>
  </si>
  <si>
    <t>6211963 Valentina Didenko</t>
  </si>
  <si>
    <t>laveg@laveg.tln.edu.ee</t>
  </si>
  <si>
    <t>SVETLANA HEMKOVA</t>
  </si>
  <si>
    <t>6327858 Jelena Põld</t>
  </si>
  <si>
    <t>direktor@mahtra.tln.edu.ee</t>
  </si>
  <si>
    <t>ALLA BATRAKOVA </t>
  </si>
  <si>
    <t>6218184 Rita Januskevitšute</t>
  </si>
  <si>
    <t>kuristiku@kuristiku.tln.edu.ee</t>
  </si>
  <si>
    <t>direktor@lasylg.tln.edu.ee</t>
  </si>
  <si>
    <t>6366091 Mare Siig</t>
  </si>
  <si>
    <t>SERGEI GARANÞA </t>
  </si>
  <si>
    <t>6373979 Sv.Kravtšenko 6372709 Marina Fisun</t>
  </si>
  <si>
    <t>laanemere@laanemere.tln.edu.ee</t>
  </si>
  <si>
    <t>6750581  Tatjana Rak</t>
  </si>
  <si>
    <t>kool@32kk.edu.ee</t>
  </si>
  <si>
    <t>657 99 52</t>
  </si>
  <si>
    <t>ttg@ttg.edu.ee</t>
  </si>
  <si>
    <t>ANNELI ERRIT </t>
  </si>
  <si>
    <t>anneli.errit@ttg.edu.ee  direktor</t>
  </si>
  <si>
    <t>kool@mg.edu.ee</t>
  </si>
  <si>
    <t>KAIDOR DAMBERG </t>
  </si>
  <si>
    <t>kool@arte.edu.ee</t>
  </si>
  <si>
    <t>sirje.ebral@arte.edu.ee   direktor</t>
  </si>
  <si>
    <t>mreal@mreal.tln.edu.ee</t>
  </si>
  <si>
    <t>6522533 Irina Amontova</t>
  </si>
  <si>
    <t>mhum@mhum.tln.edu.ee</t>
  </si>
  <si>
    <t>TATJANA LÜTER </t>
  </si>
  <si>
    <t>6390328 Raissa Frei</t>
  </si>
  <si>
    <t>MAIE BRAGINA </t>
  </si>
  <si>
    <t>6521643, 5083526</t>
  </si>
  <si>
    <t>6521644 Svetlana Iljina</t>
  </si>
  <si>
    <t>kool@saksa.tln.edu.ee</t>
  </si>
  <si>
    <t>ilvi@saksa.tln.edu.ee  Ilvi Kern</t>
  </si>
  <si>
    <t>nommeg@nommeg.tln.edu.ee</t>
  </si>
  <si>
    <t>paaskyla@paaskyla.tln.edu.ee</t>
  </si>
  <si>
    <t>rahumae@rahumae.tln.edu.ee</t>
  </si>
  <si>
    <t>direktor@rahumae.edu.ee    direktor</t>
  </si>
  <si>
    <t>nommepk@nommepk.tln.edu.ee</t>
  </si>
  <si>
    <t>ARDI PAUL </t>
  </si>
  <si>
    <t xml:space="preserve"> direktor@nommepk.tln.edu.ee  direktor</t>
  </si>
  <si>
    <t>MAIE SEPP </t>
  </si>
  <si>
    <t>direktor@kivimae.ee  direktor</t>
  </si>
  <si>
    <t>piritamg@piritamg.tln.edu.ee</t>
  </si>
  <si>
    <t>merialg@merialg.tln.edu.ee</t>
  </si>
  <si>
    <t>KAJA LAANMÄE </t>
  </si>
  <si>
    <t>direktor@merialg.tln.edu.ee  direktor</t>
  </si>
  <si>
    <t>kool@koplikool.ee</t>
  </si>
  <si>
    <t>sirje.odrats@koplikool.ee Sirje Odrats</t>
  </si>
  <si>
    <t>direktor@pelgulinna.tln.edu.ee</t>
  </si>
  <si>
    <t>TÕNU PIIBUR </t>
  </si>
  <si>
    <t>6733866, 5116265</t>
  </si>
  <si>
    <t>6738648 Katrin Soon 5296525</t>
  </si>
  <si>
    <t>kp@kp.tln.edu.ee</t>
  </si>
  <si>
    <t>MARKO RÖÖPSON </t>
  </si>
  <si>
    <t>ristiku@ristiku.tln.edu.ee</t>
  </si>
  <si>
    <t>KATRIN LUHAÄÄR </t>
  </si>
  <si>
    <t>karjamaa@karjamaa.tln.edu.ee</t>
  </si>
  <si>
    <t>ANNA KRÕLOVA </t>
  </si>
  <si>
    <t>6487626, 5139859</t>
  </si>
  <si>
    <t>ehte@ehte.tln.edu.ee</t>
  </si>
  <si>
    <t>6020736 Jelena Vassiljeva</t>
  </si>
  <si>
    <t>direktor@kyld.tln.edu.ee</t>
  </si>
  <si>
    <t>JURI BELJAJEV </t>
  </si>
  <si>
    <t>Aprillis ületulevas lasteaiad</t>
  </si>
  <si>
    <t xml:space="preserve"> </t>
  </si>
  <si>
    <t>Palgapäev</t>
  </si>
  <si>
    <t xml:space="preserve">Töötajate </t>
  </si>
  <si>
    <t>Kood</t>
  </si>
  <si>
    <t>HA palgaarvestaja</t>
  </si>
  <si>
    <t>Palgaala</t>
  </si>
  <si>
    <t>FT palgaarvestaja</t>
  </si>
  <si>
    <t>Kesklinna Lasteaiad</t>
  </si>
  <si>
    <t>Asutuse</t>
  </si>
  <si>
    <t>Juhi</t>
  </si>
  <si>
    <t>Asutuse telefon</t>
  </si>
  <si>
    <t>Maksuameti</t>
  </si>
  <si>
    <t>HA personali-</t>
  </si>
  <si>
    <t>HA juhtiv-</t>
  </si>
  <si>
    <t>Kesklinna Valitsus</t>
  </si>
  <si>
    <t>arv</t>
  </si>
  <si>
    <t>juht</t>
  </si>
  <si>
    <t>e-posti aadress</t>
  </si>
  <si>
    <t>reg nr.</t>
  </si>
  <si>
    <t>viitenumber</t>
  </si>
  <si>
    <t>arvestaja</t>
  </si>
  <si>
    <t>spetsialist</t>
  </si>
  <si>
    <t>M.Sabolotny</t>
  </si>
  <si>
    <t>N1</t>
  </si>
  <si>
    <t>01170049</t>
  </si>
  <si>
    <t>Endla Lasteaed</t>
  </si>
  <si>
    <t>M1</t>
  </si>
  <si>
    <t>01170117</t>
  </si>
  <si>
    <t>Jaan Poska Lasteaed</t>
  </si>
  <si>
    <t>K6</t>
  </si>
  <si>
    <r>
      <t xml:space="preserve">Kadrioru Lasteaed    </t>
    </r>
    <r>
      <rPr>
        <sz val="11"/>
        <color indexed="10"/>
        <rFont val="Calibri"/>
        <family val="2"/>
        <charset val="186"/>
      </rPr>
      <t>piloot</t>
    </r>
  </si>
  <si>
    <t>I.Kukk</t>
  </si>
  <si>
    <t>M2</t>
  </si>
  <si>
    <t>Kadrioru Lasteaed</t>
  </si>
  <si>
    <r>
      <t xml:space="preserve">Kiisupere Lasteaed   </t>
    </r>
    <r>
      <rPr>
        <sz val="11"/>
        <color indexed="10"/>
        <rFont val="Calibri"/>
        <family val="2"/>
        <charset val="186"/>
      </rPr>
      <t>piloot</t>
    </r>
  </si>
  <si>
    <t>J9</t>
  </si>
  <si>
    <t>Kiisupere Lasteaed</t>
  </si>
  <si>
    <r>
      <t xml:space="preserve">Komeedi Lasteaed   </t>
    </r>
    <r>
      <rPr>
        <sz val="11"/>
        <color indexed="10"/>
        <rFont val="Calibri"/>
        <family val="2"/>
        <charset val="186"/>
      </rPr>
      <t>piloot</t>
    </r>
  </si>
  <si>
    <t>N5</t>
  </si>
  <si>
    <t>Komeedi Lasteaed</t>
  </si>
  <si>
    <t>01169995</t>
  </si>
  <si>
    <t>Lasteaed Kullatera</t>
  </si>
  <si>
    <t>K5</t>
  </si>
  <si>
    <t>01170065</t>
  </si>
  <si>
    <t>Lasteaed Sipsik</t>
  </si>
  <si>
    <t>Y9</t>
  </si>
  <si>
    <t>Lasteaed Südameke</t>
  </si>
  <si>
    <t>N0</t>
  </si>
  <si>
    <t xml:space="preserve">Lastesõim Planeedi Mudila </t>
  </si>
  <si>
    <t>K3</t>
  </si>
  <si>
    <t>01170230</t>
  </si>
  <si>
    <r>
      <t xml:space="preserve">Liivalossi Lasteaed    </t>
    </r>
    <r>
      <rPr>
        <sz val="11"/>
        <color indexed="10"/>
        <rFont val="Calibri"/>
        <family val="2"/>
        <charset val="186"/>
      </rPr>
      <t>piloot</t>
    </r>
  </si>
  <si>
    <t>M8</t>
  </si>
  <si>
    <t>Liivalossi Lasteaed</t>
  </si>
  <si>
    <t>01170162</t>
  </si>
  <si>
    <t>Luha Lasteaed</t>
  </si>
  <si>
    <t>N4</t>
  </si>
  <si>
    <t>01170023</t>
  </si>
  <si>
    <t>Mardi Lasteaed</t>
  </si>
  <si>
    <t>K4</t>
  </si>
  <si>
    <t>Mesimummu Lasteaed</t>
  </si>
  <si>
    <t>N3</t>
  </si>
  <si>
    <r>
      <t xml:space="preserve">Muumipere Lastesõim   </t>
    </r>
    <r>
      <rPr>
        <sz val="11"/>
        <color indexed="10"/>
        <rFont val="Calibri"/>
        <family val="2"/>
        <charset val="186"/>
      </rPr>
      <t>piloot</t>
    </r>
  </si>
  <si>
    <t>K2</t>
  </si>
  <si>
    <t>Muumipere Lastesõim</t>
  </si>
  <si>
    <t>01170227</t>
  </si>
  <si>
    <r>
      <t xml:space="preserve">Mürakaru Lasteaed      </t>
    </r>
    <r>
      <rPr>
        <sz val="11"/>
        <color indexed="10"/>
        <rFont val="Calibri"/>
        <family val="2"/>
        <charset val="186"/>
      </rPr>
      <t>piloot</t>
    </r>
  </si>
  <si>
    <t>M6</t>
  </si>
  <si>
    <t>Mürakaru Lasteaed</t>
  </si>
  <si>
    <t>01162989</t>
  </si>
  <si>
    <r>
      <t xml:space="preserve">Päevalille Lasteaed     </t>
    </r>
    <r>
      <rPr>
        <sz val="11"/>
        <color indexed="10"/>
        <rFont val="Calibri"/>
        <family val="2"/>
        <charset val="186"/>
      </rPr>
      <t>piloot</t>
    </r>
  </si>
  <si>
    <t>M0</t>
  </si>
  <si>
    <t>Päevalille Lasteaed</t>
  </si>
  <si>
    <t xml:space="preserve">Päikesejänku Lasteaed </t>
  </si>
  <si>
    <t>M9</t>
  </si>
  <si>
    <t>01170175</t>
  </si>
  <si>
    <r>
      <t xml:space="preserve">Rõõmutarekese Lasteaed   </t>
    </r>
    <r>
      <rPr>
        <sz val="11"/>
        <color indexed="10"/>
        <rFont val="Calibri"/>
        <family val="2"/>
        <charset val="186"/>
      </rPr>
      <t xml:space="preserve"> piloot</t>
    </r>
  </si>
  <si>
    <t>K8</t>
  </si>
  <si>
    <t>01170104</t>
  </si>
  <si>
    <t>Suitsupääsupesa Lasteaed</t>
  </si>
  <si>
    <t>N6</t>
  </si>
  <si>
    <t>Unistuse Lasteaed</t>
  </si>
  <si>
    <t>N7</t>
  </si>
  <si>
    <t>01163247</t>
  </si>
  <si>
    <r>
      <t xml:space="preserve">Virmalise Lasteaed    </t>
    </r>
    <r>
      <rPr>
        <sz val="11"/>
        <color indexed="10"/>
        <rFont val="Calibri"/>
        <family val="2"/>
        <charset val="186"/>
      </rPr>
      <t>piloot</t>
    </r>
  </si>
  <si>
    <t>M4</t>
  </si>
  <si>
    <t>Virmalise Lasteaed</t>
  </si>
  <si>
    <t>01170120</t>
  </si>
  <si>
    <t>Magdaleena Lasteaed</t>
  </si>
  <si>
    <t>P.Ludvi</t>
  </si>
  <si>
    <t>C3</t>
  </si>
  <si>
    <t>Kai Lass</t>
  </si>
  <si>
    <t>Kai.lass@magda.edu.ee</t>
  </si>
  <si>
    <t>Tallinna 22.Lasteaed</t>
  </si>
  <si>
    <t>K9</t>
  </si>
  <si>
    <t>Liivamäe Lasteaed</t>
  </si>
  <si>
    <t>N8</t>
  </si>
  <si>
    <t>01170007</t>
  </si>
  <si>
    <t>Terakese Lasteaed</t>
  </si>
  <si>
    <t>M7</t>
  </si>
  <si>
    <t>01170159</t>
  </si>
  <si>
    <t>Liivaku Lasteaed</t>
  </si>
  <si>
    <t>L.Martjanova</t>
  </si>
  <si>
    <t>T7</t>
  </si>
  <si>
    <t>Lasteaed Õunake</t>
  </si>
  <si>
    <t>T8</t>
  </si>
  <si>
    <t>E8</t>
  </si>
  <si>
    <t>Lasteaed Kiikhobu</t>
  </si>
  <si>
    <t>R.Prorok</t>
  </si>
  <si>
    <t>T6</t>
  </si>
  <si>
    <t>Lasteaed Mooniõied</t>
  </si>
  <si>
    <t>S5</t>
  </si>
  <si>
    <t>Lasteaed Pallipõnn</t>
  </si>
  <si>
    <t>S7</t>
  </si>
  <si>
    <t>Kadaka Lasteaed</t>
  </si>
  <si>
    <t>T.Vorobjova</t>
  </si>
  <si>
    <t>T0</t>
  </si>
  <si>
    <t>Männikäbi Lasteaed</t>
  </si>
  <si>
    <t>S9</t>
  </si>
  <si>
    <t>Sõbrakese Lasteaed</t>
  </si>
  <si>
    <t>S4</t>
  </si>
  <si>
    <t>Tähekese Lasteaed</t>
  </si>
  <si>
    <t>S8</t>
  </si>
  <si>
    <t>Allika Lasteaed</t>
  </si>
  <si>
    <t>V.Gluhih</t>
  </si>
  <si>
    <t>S6</t>
  </si>
  <si>
    <t>Lasteaed Delfiin</t>
  </si>
  <si>
    <t>E9</t>
  </si>
  <si>
    <t>Lasteaed Kikas</t>
  </si>
  <si>
    <t>T2</t>
  </si>
  <si>
    <t>Lasteaed Sinilind</t>
  </si>
  <si>
    <t>T3</t>
  </si>
  <si>
    <t>Lasteaed Vesiroos</t>
  </si>
  <si>
    <t>S3</t>
  </si>
  <si>
    <t>Lehola Lasteaed</t>
  </si>
  <si>
    <t>T4</t>
  </si>
  <si>
    <t>Männi Lasteaed</t>
  </si>
  <si>
    <t>T1</t>
  </si>
  <si>
    <t>Rõõmupesa Lasteaed</t>
  </si>
  <si>
    <t>T5</t>
  </si>
  <si>
    <t>F0</t>
  </si>
  <si>
    <t>Liikuri Lasteaed</t>
  </si>
  <si>
    <t>O9</t>
  </si>
  <si>
    <t>01163218</t>
  </si>
  <si>
    <t>Kivimurru Lasteaed</t>
  </si>
  <si>
    <t>P1</t>
  </si>
  <si>
    <t>01163234</t>
  </si>
  <si>
    <t>Ülemiste Lasteaed</t>
  </si>
  <si>
    <t>P5</t>
  </si>
  <si>
    <t>01163221</t>
  </si>
  <si>
    <t>Lindakivi Lasteaed</t>
  </si>
  <si>
    <t>P8</t>
  </si>
  <si>
    <t>01168831</t>
  </si>
  <si>
    <t>Suur Pae Lasteaed</t>
  </si>
  <si>
    <t>P9</t>
  </si>
  <si>
    <t>01163205</t>
  </si>
  <si>
    <t>Arbu Lasteaed</t>
  </si>
  <si>
    <t>R1</t>
  </si>
  <si>
    <t>01168815</t>
  </si>
  <si>
    <t xml:space="preserve">Lasteaed Laagna Rukkilill </t>
  </si>
  <si>
    <t>R2</t>
  </si>
  <si>
    <t>01169348</t>
  </si>
  <si>
    <t>Kivila Lasteaed</t>
  </si>
  <si>
    <t>R4</t>
  </si>
  <si>
    <t>01168792</t>
  </si>
  <si>
    <t>Seli Lasteaed</t>
  </si>
  <si>
    <t>R5</t>
  </si>
  <si>
    <t>01168789</t>
  </si>
  <si>
    <r>
      <t xml:space="preserve">Kihnu Lasteaed   </t>
    </r>
    <r>
      <rPr>
        <sz val="11"/>
        <color indexed="10"/>
        <rFont val="Calibri"/>
        <family val="2"/>
        <charset val="186"/>
      </rPr>
      <t>piloot</t>
    </r>
  </si>
  <si>
    <t>M3</t>
  </si>
  <si>
    <t>Kihnu Lasteaed</t>
  </si>
  <si>
    <t>Tuule Lasteaed</t>
  </si>
  <si>
    <t>E5</t>
  </si>
  <si>
    <t>01168873</t>
  </si>
  <si>
    <t>Riina Svarptinš</t>
  </si>
  <si>
    <t>Muhu Lasteaed</t>
  </si>
  <si>
    <t>R9</t>
  </si>
  <si>
    <t>01168747</t>
  </si>
  <si>
    <t>Pae Lasteaed</t>
  </si>
  <si>
    <t>P0</t>
  </si>
  <si>
    <t>01168297</t>
  </si>
  <si>
    <t>Sikupilli Lasteaed</t>
  </si>
  <si>
    <t>P4</t>
  </si>
  <si>
    <t>Vormsi Lasteaed</t>
  </si>
  <si>
    <t>S0</t>
  </si>
  <si>
    <t>01324646</t>
  </si>
  <si>
    <t>Ümera Lasteaed</t>
  </si>
  <si>
    <t>R6</t>
  </si>
  <si>
    <t>01168776</t>
  </si>
  <si>
    <t>Kuristiku Lasteaed</t>
  </si>
  <si>
    <t>R7</t>
  </si>
  <si>
    <t>01168763</t>
  </si>
  <si>
    <t>Linnamäe Lasteaed</t>
  </si>
  <si>
    <t>R8</t>
  </si>
  <si>
    <t>01168750</t>
  </si>
  <si>
    <t>Loitsu Lasteaed</t>
  </si>
  <si>
    <t>R0</t>
  </si>
  <si>
    <t>01168828</t>
  </si>
  <si>
    <t>Läänemere Lasteaed</t>
  </si>
  <si>
    <t>P6</t>
  </si>
  <si>
    <t>01168886</t>
  </si>
  <si>
    <t>Mahtra Lasteaed</t>
  </si>
  <si>
    <t>S2</t>
  </si>
  <si>
    <t>01162196</t>
  </si>
  <si>
    <t>Mustakivi Lasteaed</t>
  </si>
  <si>
    <t>R3</t>
  </si>
  <si>
    <t>01168802</t>
  </si>
  <si>
    <t>Pallasti Lasteaed</t>
  </si>
  <si>
    <t>P2</t>
  </si>
  <si>
    <t>01165685</t>
  </si>
  <si>
    <t>Asunduse Lasteaed</t>
  </si>
  <si>
    <t>O8</t>
  </si>
  <si>
    <t>01168310</t>
  </si>
  <si>
    <t>Paekaare Lasteaed</t>
  </si>
  <si>
    <t>P7</t>
  </si>
  <si>
    <t>01168860</t>
  </si>
  <si>
    <t>Priisle Lasteaed</t>
  </si>
  <si>
    <t>S1</t>
  </si>
  <si>
    <t>01168734</t>
  </si>
  <si>
    <t>Raadiku Lasteaed</t>
  </si>
  <si>
    <t>P3</t>
  </si>
  <si>
    <t>01168899</t>
  </si>
  <si>
    <t>Lasteaed Kirsike</t>
  </si>
  <si>
    <t>E6</t>
  </si>
  <si>
    <t>01168284</t>
  </si>
  <si>
    <t>Lasteaed Rabarüblik</t>
  </si>
  <si>
    <t>U6</t>
  </si>
  <si>
    <t>01170010</t>
  </si>
  <si>
    <t>Lastesõim Hellik</t>
  </si>
  <si>
    <t>U8</t>
  </si>
  <si>
    <t>01170201</t>
  </si>
  <si>
    <t>Raku Lasteaed</t>
  </si>
  <si>
    <t>U9</t>
  </si>
  <si>
    <t>01349676</t>
  </si>
  <si>
    <t>Piiri Lasteaed</t>
  </si>
  <si>
    <t>T9</t>
  </si>
  <si>
    <t>01170078</t>
  </si>
  <si>
    <t>Lasteaed Kraavikrõll</t>
  </si>
  <si>
    <t>U2</t>
  </si>
  <si>
    <t>Lasteaed Männimudila</t>
  </si>
  <si>
    <t>U4</t>
  </si>
  <si>
    <t>01170036</t>
  </si>
  <si>
    <t>Lasteaed Nõmmekannike</t>
  </si>
  <si>
    <t>U0</t>
  </si>
  <si>
    <t>01170094</t>
  </si>
  <si>
    <t>Rännaku Lasteaed</t>
  </si>
  <si>
    <t>KM</t>
  </si>
  <si>
    <t>Lastesõim Mõmmik</t>
  </si>
  <si>
    <t>U7</t>
  </si>
  <si>
    <t>01170191</t>
  </si>
  <si>
    <t>Lasteaed Kaseke</t>
  </si>
  <si>
    <t>U5</t>
  </si>
  <si>
    <t>01349689</t>
  </si>
  <si>
    <t>Lasteaed Mikumanni</t>
  </si>
  <si>
    <t>U1</t>
  </si>
  <si>
    <t>01170188</t>
  </si>
  <si>
    <t>Lauliku Lasteaed</t>
  </si>
  <si>
    <t>X3</t>
  </si>
  <si>
    <t>Männiku Lasteaed</t>
  </si>
  <si>
    <t>U3</t>
  </si>
  <si>
    <t>01170052</t>
  </si>
  <si>
    <t>Pirita Kose Lasteaed</t>
  </si>
  <si>
    <t>V0</t>
  </si>
  <si>
    <t>Pirita Lasteaed</t>
  </si>
  <si>
    <t>V1</t>
  </si>
  <si>
    <t>Merivälja Lasteaed</t>
  </si>
  <si>
    <t>V2</t>
  </si>
  <si>
    <t>Padriku Lasteaed</t>
  </si>
  <si>
    <t>X4</t>
  </si>
  <si>
    <t>Haraka Lasteaed</t>
  </si>
  <si>
    <t>O4</t>
  </si>
  <si>
    <t>ANNE AVAKIVI</t>
  </si>
  <si>
    <t>Lepatriinu Lasteaed</t>
  </si>
  <si>
    <t>O3</t>
  </si>
  <si>
    <t>TIIU PARBUS</t>
  </si>
  <si>
    <t>Kannikese Lasteaed</t>
  </si>
  <si>
    <t>N9</t>
  </si>
  <si>
    <t>IRJA KEIV</t>
  </si>
  <si>
    <t>Vindi Lasteaed</t>
  </si>
  <si>
    <t>J0</t>
  </si>
  <si>
    <t>NONNA MELTSAS</t>
  </si>
  <si>
    <t>direktor@vindi.edu.ee</t>
  </si>
  <si>
    <t>Kullerkupu Lasteaed</t>
  </si>
  <si>
    <t>O1</t>
  </si>
  <si>
    <t>KLAIRE JAANUS</t>
  </si>
  <si>
    <t>Linnupesa Lasteaed</t>
  </si>
  <si>
    <t>O6</t>
  </si>
  <si>
    <t>KARIN SAAR</t>
  </si>
  <si>
    <t>Mutionu Lasteaed</t>
  </si>
  <si>
    <t>O2</t>
  </si>
  <si>
    <t>MAIRE LUKAS</t>
  </si>
  <si>
    <t>Tihase Lasteaed</t>
  </si>
  <si>
    <t>O0</t>
  </si>
  <si>
    <t>RUTH LUKAS</t>
  </si>
  <si>
    <t>Lille Lasteaed</t>
  </si>
  <si>
    <t>O7</t>
  </si>
  <si>
    <t>VERONIKA KÜBAR</t>
  </si>
  <si>
    <t>Muinasjutu Lasteaed</t>
  </si>
  <si>
    <t>O5</t>
  </si>
  <si>
    <t>HEILI VAST</t>
  </si>
  <si>
    <t>Kristiine Lasteaed</t>
  </si>
  <si>
    <t>I1</t>
  </si>
  <si>
    <t>HELLE LUMIS</t>
  </si>
  <si>
    <t>direktor@kristiinealg.tln.edu.ee</t>
  </si>
  <si>
    <t>Lasteaed Sinilill</t>
  </si>
  <si>
    <t>J2</t>
  </si>
  <si>
    <t>LJUDMILLA PARVE</t>
  </si>
  <si>
    <t>01166600</t>
  </si>
  <si>
    <t>Lasteaed Pääsusilm</t>
  </si>
  <si>
    <t>J3</t>
  </si>
  <si>
    <t>SILVI SUUR</t>
  </si>
  <si>
    <t>01166516</t>
  </si>
  <si>
    <t>Järveotsa Lasteaed</t>
  </si>
  <si>
    <t>J1</t>
  </si>
  <si>
    <t>MERIT ZAVATSKI</t>
  </si>
  <si>
    <t>Lasteaed Karikakar</t>
  </si>
  <si>
    <t>J4</t>
  </si>
  <si>
    <t>MARGE KIEL</t>
  </si>
  <si>
    <t>01166590</t>
  </si>
  <si>
    <t>Nurmenuku Lasteaed</t>
  </si>
  <si>
    <t>J5</t>
  </si>
  <si>
    <t>AINA ARRO</t>
  </si>
  <si>
    <t>Rukkilille Lasteaed</t>
  </si>
  <si>
    <t>J6</t>
  </si>
  <si>
    <t>VALENTINA KOVAL</t>
  </si>
  <si>
    <t>01166480</t>
  </si>
  <si>
    <t>Lasteaed Vikerkaar</t>
  </si>
  <si>
    <t>J8</t>
  </si>
  <si>
    <t>LY ROSS</t>
  </si>
  <si>
    <t>01166587</t>
  </si>
  <si>
    <t>Meelespea Lasteaed</t>
  </si>
  <si>
    <t>J7</t>
  </si>
  <si>
    <t>KRISTINA MÄRKS</t>
  </si>
  <si>
    <t>01166574</t>
  </si>
  <si>
    <r>
      <t xml:space="preserve">Lasteaed Kelluke         </t>
    </r>
    <r>
      <rPr>
        <sz val="11"/>
        <color indexed="10"/>
        <rFont val="Calibri"/>
        <family val="2"/>
        <charset val="186"/>
      </rPr>
      <t xml:space="preserve"> piloot</t>
    </r>
  </si>
  <si>
    <t>V7</t>
  </si>
  <si>
    <t>Lasteaed Kelluke</t>
  </si>
  <si>
    <t>TAMARA BORSUK</t>
  </si>
  <si>
    <t>01169254</t>
  </si>
  <si>
    <r>
      <t xml:space="preserve">Lasteaed Naeratus   </t>
    </r>
    <r>
      <rPr>
        <sz val="11"/>
        <color indexed="10"/>
        <rFont val="Calibri"/>
        <family val="2"/>
        <charset val="186"/>
      </rPr>
      <t xml:space="preserve">  piloot</t>
    </r>
  </si>
  <si>
    <t>Y4</t>
  </si>
  <si>
    <t>Lasteaed Naeratus</t>
  </si>
  <si>
    <t>NIINA TAMMEMETS</t>
  </si>
  <si>
    <t>01166435</t>
  </si>
  <si>
    <t>Lasteaed Kajakas</t>
  </si>
  <si>
    <t>Y1</t>
  </si>
  <si>
    <t>JEKATERINA ARRO</t>
  </si>
  <si>
    <r>
      <t xml:space="preserve">Lasteaed Mesipuu    </t>
    </r>
    <r>
      <rPr>
        <sz val="11"/>
        <color indexed="10"/>
        <rFont val="Calibri"/>
        <family val="2"/>
        <charset val="186"/>
      </rPr>
      <t xml:space="preserve"> piloot</t>
    </r>
  </si>
  <si>
    <t>X1</t>
  </si>
  <si>
    <t>Lasteaed Mesipuu</t>
  </si>
  <si>
    <t>LARISSA KOMISSAROVA</t>
  </si>
  <si>
    <t>Pelguranna Lasteaed</t>
  </si>
  <si>
    <t>Y7</t>
  </si>
  <si>
    <t>HEDI SAUL</t>
  </si>
  <si>
    <t>01166503</t>
  </si>
  <si>
    <r>
      <t xml:space="preserve">Kolde Lasteaed    </t>
    </r>
    <r>
      <rPr>
        <sz val="11"/>
        <color indexed="10"/>
        <rFont val="Calibri"/>
        <family val="2"/>
        <charset val="186"/>
      </rPr>
      <t xml:space="preserve">  piloot</t>
    </r>
  </si>
  <si>
    <t>V5</t>
  </si>
  <si>
    <t>Kolde Lasteaed</t>
  </si>
  <si>
    <t>AIME RUHNO</t>
  </si>
  <si>
    <t>01166477</t>
  </si>
  <si>
    <r>
      <t xml:space="preserve">Taime Lasteaed   </t>
    </r>
    <r>
      <rPr>
        <sz val="11"/>
        <color indexed="10"/>
        <rFont val="Calibri"/>
        <family val="2"/>
        <charset val="186"/>
      </rPr>
      <t>piloot</t>
    </r>
  </si>
  <si>
    <t>Y2</t>
  </si>
  <si>
    <t>Taime Lasteaed</t>
  </si>
  <si>
    <t>TATJANA ŠUKUROVA</t>
  </si>
  <si>
    <t>01166464</t>
  </si>
  <si>
    <r>
      <t xml:space="preserve">Kopli Lasteaed      </t>
    </r>
    <r>
      <rPr>
        <sz val="11"/>
        <color indexed="10"/>
        <rFont val="Calibri"/>
        <family val="2"/>
        <charset val="186"/>
      </rPr>
      <t xml:space="preserve"> piloot</t>
    </r>
  </si>
  <si>
    <t>V4</t>
  </si>
  <si>
    <t>Kopli Lasteaed</t>
  </si>
  <si>
    <t>MARIKA ÄRMPALU</t>
  </si>
  <si>
    <r>
      <t xml:space="preserve">Lasteaed Rukkirääk   </t>
    </r>
    <r>
      <rPr>
        <sz val="11"/>
        <color indexed="10"/>
        <rFont val="Calibri"/>
        <family val="2"/>
        <charset val="186"/>
      </rPr>
      <t xml:space="preserve"> piloot</t>
    </r>
  </si>
  <si>
    <t>Y5</t>
  </si>
  <si>
    <t>Lasteaed Rukkirääk</t>
  </si>
  <si>
    <t>KAJA VALDMA</t>
  </si>
  <si>
    <t>Kalamaja Lasteaed</t>
  </si>
  <si>
    <t>Y3</t>
  </si>
  <si>
    <t>MARIKA LIIV</t>
  </si>
  <si>
    <t>01166451</t>
  </si>
  <si>
    <t>Lasteaed Maasikas</t>
  </si>
  <si>
    <t>V8</t>
  </si>
  <si>
    <t>STELLA KALLISAAR</t>
  </si>
  <si>
    <t>Lasteaed Ojake</t>
  </si>
  <si>
    <t>Y8</t>
  </si>
  <si>
    <t>NATALJA JAKUŠKINA</t>
  </si>
  <si>
    <t>Lasteaed Päikene</t>
  </si>
  <si>
    <t>X0</t>
  </si>
  <si>
    <t>ELSA LAASI</t>
  </si>
  <si>
    <t>01166558</t>
  </si>
  <si>
    <t>Lasteaed Pääsupesa</t>
  </si>
  <si>
    <t>V3</t>
  </si>
  <si>
    <t>MEKA MEELI LAATS</t>
  </si>
  <si>
    <t>01166529</t>
  </si>
  <si>
    <t>Lastesõim Päkapikk</t>
  </si>
  <si>
    <t>Y0</t>
  </si>
  <si>
    <t>RENA LEPIKULT</t>
  </si>
  <si>
    <t>01166419</t>
  </si>
  <si>
    <t>Sitsi Lasteaed</t>
  </si>
  <si>
    <t>V9</t>
  </si>
  <si>
    <t>IRINA VOINOVA</t>
  </si>
  <si>
    <t>01166532</t>
  </si>
  <si>
    <t>Kelmiküla Lasteaed</t>
  </si>
  <si>
    <t>AB</t>
  </si>
  <si>
    <t>RIINA LÄLL</t>
  </si>
  <si>
    <t>Lasteaed Mudila</t>
  </si>
  <si>
    <t>Y6</t>
  </si>
  <si>
    <t>INGA KOLK</t>
  </si>
  <si>
    <t>01167188</t>
  </si>
  <si>
    <t>Tallinna Õpetajate Maja</t>
  </si>
  <si>
    <t>AC</t>
  </si>
  <si>
    <t>Sirje Puust-Mumme</t>
  </si>
  <si>
    <t>sirje@opetajatemaja.ee</t>
  </si>
  <si>
    <t>01165850</t>
  </si>
  <si>
    <t>Viktoria-Enger T</t>
  </si>
  <si>
    <t>Anne.Targem@tallinnlv.ee</t>
  </si>
  <si>
    <t>Andres.Vakra@tallinnlv.ee</t>
  </si>
  <si>
    <t>Aet.Taalkis@tallinnlv.ee</t>
  </si>
  <si>
    <t>Põhieelarvega seotud küsimused</t>
  </si>
  <si>
    <t>Projektide ja annetuste eelarvega seotud küsimused</t>
  </si>
  <si>
    <t>Nõustamine sotsiaalkohtade, koolide omatulude eelarve küsimustes</t>
  </si>
  <si>
    <t>Nõustamine projektide toetuse kasutamise osas, kuludokumentide kinnitamine</t>
  </si>
  <si>
    <t>Finantsteenistuse finantsinfosüsteemide osakond</t>
  </si>
  <si>
    <t xml:space="preserve">fis@tallinnlv.ee </t>
  </si>
  <si>
    <t>Finantstöötajate  kasutajaõigused        SAP-is /  SAP Portalis  sh E-kanalis</t>
  </si>
  <si>
    <t>Asutuse kontaktisik</t>
  </si>
  <si>
    <t>jzemenkova@koplinoortemaja.edu.ee</t>
  </si>
  <si>
    <t>Raili.Lindpere@tallinnlv.ee</t>
  </si>
  <si>
    <t>Annely.Kruusenberg@tallinnlv.ee</t>
  </si>
  <si>
    <t>Kirsti.Kynnapas@tallinnlv.ee</t>
  </si>
  <si>
    <t>Jana.Zastserinski@tallinnlv.ee</t>
  </si>
  <si>
    <t>Nonna Meltsas</t>
  </si>
  <si>
    <t>info@magda.edu.ee</t>
  </si>
  <si>
    <t>Hele Leek-Ambur</t>
  </si>
  <si>
    <t>hele.leek@nnm.edu.ee</t>
  </si>
  <si>
    <t>Laine Marjamägi</t>
  </si>
  <si>
    <t>Laine.Marjamagi@tallinnlv.ee</t>
  </si>
  <si>
    <t>Erika Jefimova</t>
  </si>
  <si>
    <t>Katri Siikki</t>
  </si>
  <si>
    <t>Toomas Pikhof</t>
  </si>
  <si>
    <t>Evelin Pajo</t>
  </si>
  <si>
    <t>Teele Piirits</t>
  </si>
  <si>
    <t>Teele.Piirits@tallinnlv.ee</t>
  </si>
  <si>
    <t>Kadri Org</t>
  </si>
  <si>
    <t>Kadri.Org@tallinnlv.ee</t>
  </si>
  <si>
    <t>Natalia Kond</t>
  </si>
  <si>
    <t>natalia.kond@laagnakool.ee</t>
  </si>
  <si>
    <t> 56692987</t>
  </si>
  <si>
    <t>0135</t>
  </si>
  <si>
    <t>Sergei Ptšjolkin</t>
  </si>
  <si>
    <t>direktor@tondiraba.edu.ee</t>
  </si>
  <si>
    <t>Reet Ott</t>
  </si>
  <si>
    <t>Reet.Ott@tallinnlv.ee</t>
  </si>
  <si>
    <t>Tallinna Tondiraba Huvikool</t>
  </si>
  <si>
    <t>Katrin Kink</t>
  </si>
  <si>
    <t>Ostuarved</t>
  </si>
  <si>
    <t>Andrei Kante</t>
  </si>
  <si>
    <t>Anna Larionova</t>
  </si>
  <si>
    <t>Reelika Täht</t>
  </si>
  <si>
    <t>Elen Kõima</t>
  </si>
  <si>
    <t>1230</t>
  </si>
  <si>
    <t xml:space="preserve">Tallinna Lotte Lasteaed </t>
  </si>
  <si>
    <t>1065</t>
  </si>
  <si>
    <t>Tallinna Veerise Lasteaed</t>
  </si>
  <si>
    <t>Kaie Hein</t>
  </si>
  <si>
    <t>Eha Porkma</t>
  </si>
  <si>
    <t>direktor@tkak.ee</t>
  </si>
  <si>
    <t>Tallinna Lastesõim Mõmmik</t>
  </si>
  <si>
    <t>Berit Ojaniit</t>
  </si>
  <si>
    <t>Grünne Ott</t>
  </si>
  <si>
    <t>endla@endla.edu.ee</t>
  </si>
  <si>
    <t>Tallinna Kanutiaia Huvikool</t>
  </si>
  <si>
    <t>Eva-Maria Koort</t>
  </si>
  <si>
    <t>Eva-Maria.Koort@tallinnlv.ee</t>
  </si>
  <si>
    <t>Katrin.Parve@tallinnlv.ee</t>
  </si>
  <si>
    <t>Katrin Parve</t>
  </si>
  <si>
    <t>Viivi Lokk</t>
  </si>
  <si>
    <t>Kristi Ausmees</t>
  </si>
  <si>
    <t>Kristi.Ausmees@tallinnlv.ee</t>
  </si>
  <si>
    <t>Olesja Tandorf</t>
  </si>
  <si>
    <t>Kerttu Olesja Kroon</t>
  </si>
  <si>
    <t>Lea Treiberg</t>
  </si>
  <si>
    <t>direktor@moonioied.edu.ee</t>
  </si>
  <si>
    <t>direktor@kalamajakool.ee</t>
  </si>
  <si>
    <t>Katrin Elme</t>
  </si>
  <si>
    <t xml:space="preserve">Ülle Mandre </t>
  </si>
  <si>
    <t>Ülle Mandre</t>
  </si>
  <si>
    <t>ulle.mandre@lepistiku.edu.ee</t>
  </si>
  <si>
    <t>direktor@lotte.edu.ee</t>
  </si>
  <si>
    <t>Kadi Land-Priivits</t>
  </si>
  <si>
    <t>Kadi.Land-Priivits@tallinnlv.ee</t>
  </si>
  <si>
    <t>Tallinna Õppenõustamiskeskus</t>
  </si>
  <si>
    <t>direktor@onk.tln.edu.ee</t>
  </si>
  <si>
    <t>0075</t>
  </si>
  <si>
    <t>Georg Teras</t>
  </si>
  <si>
    <t>Mairold Leht</t>
  </si>
  <si>
    <t>Mairold.Leht@tallinnlv.ee</t>
  </si>
  <si>
    <t>len</t>
  </si>
  <si>
    <t>elen.koima@magda.edu.ee</t>
  </si>
  <si>
    <t>nonna.meltsas@vindi.edu.ee</t>
  </si>
  <si>
    <t>sinilill@la.tln.edu.ee</t>
  </si>
  <si>
    <t>direktor@veerise.edu.ee</t>
  </si>
  <si>
    <t>gruune.ott@endla.edu.ee</t>
  </si>
  <si>
    <t>aita.saar@luhala.edu.ee</t>
  </si>
  <si>
    <t>reinika.mannamaa@liivalossi.edu.ee</t>
  </si>
  <si>
    <t>Jelena.Mere@unistuse.edu.ee</t>
  </si>
  <si>
    <t>liivamae@liivamae.edu.ee</t>
  </si>
  <si>
    <t>laanemere@la.tln.edu.ee</t>
  </si>
  <si>
    <t>Katrin.Elme@ounake.edu.ee</t>
  </si>
  <si>
    <t>pille.roosiorg@mannila.edu.ee</t>
  </si>
  <si>
    <t>kaseke@la.tln.edu.ee</t>
  </si>
  <si>
    <t>rabaryblik@la.tln.edu.ee</t>
  </si>
  <si>
    <t>mommik@la.tln.edu.ee</t>
  </si>
  <si>
    <t>hellik@la.tln.ee</t>
  </si>
  <si>
    <t>aime.ruhno@kolde.edu.ee</t>
  </si>
  <si>
    <t>direktor@paasupesa.edu.ee</t>
  </si>
  <si>
    <t>maasikas@la.tln.edu.ee</t>
  </si>
  <si>
    <t>merike.plutus@rukkilill.edu.ee</t>
  </si>
  <si>
    <t>merike.kuttis@jarveotsala.edu.ee</t>
  </si>
  <si>
    <t>nurmenuku@la.tln.edu.ee</t>
  </si>
  <si>
    <t>oivi.saluri@planeedi.edu.ee</t>
  </si>
  <si>
    <t>marika.hallikmann@muumipere.edu.ee</t>
  </si>
  <si>
    <t>aile.aatonen@myrakaru.edu.ee</t>
  </si>
  <si>
    <t xml:space="preserve">riina.lall@kelmikyla.ee </t>
  </si>
  <si>
    <t>taime@tln.edu.ee</t>
  </si>
  <si>
    <t>direktor@tammetoru,ee</t>
  </si>
  <si>
    <t>monika.kerse@padriku.edu.ee</t>
  </si>
  <si>
    <t>ly.ross@vikerkaar.edu.ee</t>
  </si>
  <si>
    <t>helveannela.oisma@viies.edu.ee</t>
  </si>
  <si>
    <t>Maiu Plumer</t>
  </si>
  <si>
    <t>maiu.plumer@meripohi.edu.ee</t>
  </si>
  <si>
    <t xml:space="preserve">toomas.pikhof@pmg.edu.ee </t>
  </si>
  <si>
    <t>Anu Sarap</t>
  </si>
  <si>
    <t>Greta Ammer</t>
  </si>
  <si>
    <t>direktor@merialg.tln.edu.ee</t>
  </si>
  <si>
    <t>Tallinna Nõmme Huvikool</t>
  </si>
  <si>
    <t>Tallinna Pääsküla Kool</t>
  </si>
  <si>
    <t>Julia Bondar</t>
  </si>
  <si>
    <t>Julia.Bondar@asunduse.edu.ee</t>
  </si>
  <si>
    <t>Stella Lusmägi</t>
  </si>
  <si>
    <t>Larissa Zaytseva</t>
  </si>
  <si>
    <t>direktor@liikuri.ee</t>
  </si>
  <si>
    <t>Tagi Viilmaa</t>
  </si>
  <si>
    <t>tagi.viilmaa@mutionu.edu.ee</t>
  </si>
  <si>
    <t>Tagi.Viilmaa@mutionu.edu.ee</t>
  </si>
  <si>
    <t>Natalja Broi</t>
  </si>
  <si>
    <t>Peter Pedak</t>
  </si>
  <si>
    <t>Peter.Pedak@tpl.edu.ee</t>
  </si>
  <si>
    <t>Kerli Stein</t>
  </si>
  <si>
    <t>Sirly-Eneken Praun</t>
  </si>
  <si>
    <t>vormsi@la.tln.edu.ee </t>
  </si>
  <si>
    <t>Marika.Vant@tallinnlv.ee</t>
  </si>
  <si>
    <t>Kaspar Kaugija</t>
  </si>
  <si>
    <t>Grüüne Ott</t>
  </si>
  <si>
    <t>Helin Värtina</t>
  </si>
  <si>
    <t>Tatjana Požogina</t>
  </si>
  <si>
    <t>Pille Roosiorg</t>
  </si>
  <si>
    <t>Larissa Komissarova</t>
  </si>
  <si>
    <t xml:space="preserve">Urmas Sadam </t>
  </si>
  <si>
    <t>urmas.sadam@laagna.edu.ee</t>
  </si>
  <si>
    <t>Haridusameti kuraatorid ning muud kontaktisikud</t>
  </si>
  <si>
    <t>Linna finants- ja personaaliteenistuse töötajad</t>
  </si>
  <si>
    <t>Raamatupidamise juhtivspetsialist</t>
  </si>
  <si>
    <t>Maris Pükkenen</t>
  </si>
  <si>
    <t>Viivi.Lokk@tallinnlv.ee</t>
  </si>
  <si>
    <t>Maris.Pykkenen@tallinnlv.ee</t>
  </si>
  <si>
    <t>Helle Kapp</t>
  </si>
  <si>
    <t>Helle.Kapp@tallinnlv.ee</t>
  </si>
  <si>
    <t>Siret Telliskivi</t>
  </si>
  <si>
    <t>Siret.Telliskivi@tallinnlv.ee</t>
  </si>
  <si>
    <t>Kertu Mellikov</t>
  </si>
  <si>
    <t>Kätlin Tanin</t>
  </si>
  <si>
    <t>Märt Sults</t>
  </si>
  <si>
    <t>Mart.Sults@tallinnakunstikool.ee</t>
  </si>
  <si>
    <t>Lonni Floren</t>
  </si>
  <si>
    <t>Lonni.Floren@tallinnlv.ee</t>
  </si>
  <si>
    <t>Kertu.Mellikov@lepatriinulasteaed.ee</t>
  </si>
  <si>
    <t>Katlin.Tanin@mesimummu.edu.ee</t>
  </si>
  <si>
    <t>Henrik Salum</t>
  </si>
  <si>
    <t>Henrik.Salum@gag.ee</t>
  </si>
  <si>
    <t>Evelin Vanaselja</t>
  </si>
  <si>
    <t>Evelin.Vanaselja@tallinnlv.ee</t>
  </si>
  <si>
    <t>Madis Annus</t>
  </si>
  <si>
    <t>Anu Luure</t>
  </si>
  <si>
    <t>anu.luure@lillekyla.edu.ee</t>
  </si>
  <si>
    <t> 668 4804</t>
  </si>
  <si>
    <t>Karin Lember</t>
  </si>
  <si>
    <t>Karin.Lember@tallinnlv.ee</t>
  </si>
  <si>
    <t>direktor@muinasjutu.edu.ee</t>
  </si>
  <si>
    <t>Katrin.Rasina@kiikhobu.ee</t>
  </si>
  <si>
    <t>direktor@manni.edu.ee</t>
  </si>
  <si>
    <t>Üldosakonna kuraator haldusküsimustes</t>
  </si>
  <si>
    <t>Madis.Annus@tallinnlv.ee</t>
  </si>
  <si>
    <t>Aune Pauts</t>
  </si>
  <si>
    <t>Svetlana Sheng (kool) / Heli Tosin-Liddell (lasteaed)</t>
  </si>
  <si>
    <t>Svetlana Sheng (kool) / Elina Koppel (lasteaed)</t>
  </si>
  <si>
    <t>Ranno- Eduard Linde</t>
  </si>
  <si>
    <t>Jarmo Piirsalu</t>
  </si>
  <si>
    <t>Aune.Pauts@tallinnlv.ee</t>
  </si>
  <si>
    <t>Jarmo.Piirsalu@tallinnlv.ee</t>
  </si>
  <si>
    <t>Ranno-Eduard.Linde@tallinnlv.ee</t>
  </si>
  <si>
    <t>6404902 / 6404687</t>
  </si>
  <si>
    <t>Svetlana.Sheng@tallinnlv.ee / Elina.Koppel@tallinnlv.ee</t>
  </si>
  <si>
    <t>6404902 / 6404971</t>
  </si>
  <si>
    <t>Svetlana.Sheng@tallinnlv.ee / Heli.Tosin-Liddell@tallinnlv.ee</t>
  </si>
  <si>
    <t>Üldsosakond haldusküsimustes</t>
  </si>
  <si>
    <t>Personaliarvestaja (tegeleb e-kanalisse saabuvate andmetega asutuste töötajate osas)</t>
  </si>
  <si>
    <t>Personalitarkvara juurutamise sektor (SAP kasutajate SAP-i ja SAP Portali personalihaldus   kasutajatugi)</t>
  </si>
  <si>
    <t>Finantsteenistuse finantsinfosüsteemide osakond (Finantstöötajate  kasutajaõigused SAP-is / SAP Portalis, sh e-kanalis)</t>
  </si>
  <si>
    <t xml:space="preserve"> - </t>
  </si>
  <si>
    <t>Marian Vares</t>
  </si>
  <si>
    <t>Ronne Sära</t>
  </si>
  <si>
    <t>kullo@kullo.ee</t>
  </si>
  <si>
    <t>ronne@kullo.ee</t>
  </si>
  <si>
    <t>Eelarve osakond, projektide ja annetuste eelarved, nõustamine projektide toetuste kasutamise osas ning toetuste kasutamise kuludokumentide kinnitamine</t>
  </si>
  <si>
    <t>Õnnela Villand</t>
  </si>
  <si>
    <t>Onnela.Villand@tallinnlv.ee</t>
  </si>
  <si>
    <t>direktor@rukkiraak.edu.ee</t>
  </si>
  <si>
    <t>direktor@taime.edu.ee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</si>
</sst>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&quot;kr&quot;_-;\-* #,##0.00\ &quot;kr&quot;_-;_-* &quot;-&quot;??\ &quot;kr&quot;_-;_-@_-"/>
  </numFmts>
  <fonts count="59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u/>
      <sz val="11"/>
      <color theme="10"/>
      <name val="Calibri"/>
      <family val="2"/>
      <charset val="186"/>
      <scheme val="minor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sz val="10"/>
      <name val="Arial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u/>
      <sz val="8.5"/>
      <color indexed="12"/>
      <name val="Arial"/>
      <family val="2"/>
      <charset val="186"/>
    </font>
    <font>
      <u/>
      <sz val="11"/>
      <color indexed="12"/>
      <name val="Calibri"/>
      <family val="2"/>
      <charset val="186"/>
    </font>
    <font>
      <u/>
      <sz val="10"/>
      <color indexed="12"/>
      <name val="Arial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sz val="8"/>
      <name val="Arial"/>
      <family val="2"/>
      <charset val="186"/>
    </font>
    <font>
      <b/>
      <sz val="11"/>
      <color indexed="63"/>
      <name val="Calibri"/>
      <family val="2"/>
      <charset val="186"/>
    </font>
    <font>
      <b/>
      <sz val="18"/>
      <color indexed="56"/>
      <name val="Cambria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0"/>
      <name val="Calibri"/>
      <family val="2"/>
      <charset val="186"/>
    </font>
    <font>
      <sz val="11"/>
      <color theme="1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sz val="11"/>
      <name val="Calibri"/>
      <family val="2"/>
      <charset val="186"/>
      <scheme val="minor"/>
    </font>
    <font>
      <b/>
      <sz val="8"/>
      <name val="Arial"/>
      <family val="2"/>
      <charset val="186"/>
    </font>
    <font>
      <b/>
      <sz val="8.5"/>
      <name val="Verdana"/>
      <family val="2"/>
      <charset val="186"/>
    </font>
    <font>
      <sz val="8.5"/>
      <name val="Verdana"/>
      <family val="2"/>
      <charset val="186"/>
    </font>
    <font>
      <b/>
      <i/>
      <sz val="10"/>
      <name val="Arial"/>
      <family val="2"/>
      <charset val="186"/>
    </font>
    <font>
      <sz val="11"/>
      <name val="Arial"/>
      <family val="2"/>
      <charset val="186"/>
    </font>
    <font>
      <u/>
      <sz val="9"/>
      <color indexed="12"/>
      <name val="Arial"/>
      <family val="2"/>
      <charset val="186"/>
    </font>
    <font>
      <sz val="9"/>
      <name val="Arial"/>
      <family val="2"/>
      <charset val="186"/>
    </font>
    <font>
      <sz val="12"/>
      <name val="Arial"/>
      <family val="2"/>
      <charset val="186"/>
    </font>
    <font>
      <sz val="8"/>
      <color indexed="8"/>
      <name val="Verdana"/>
      <family val="2"/>
      <charset val="186"/>
    </font>
    <font>
      <sz val="11"/>
      <name val="Calibri"/>
      <family val="2"/>
      <charset val="186"/>
    </font>
    <font>
      <sz val="11"/>
      <color rgb="FF000000"/>
      <name val="Calibri"/>
      <family val="2"/>
      <charset val="186"/>
      <scheme val="minor"/>
    </font>
    <font>
      <sz val="14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sz val="12"/>
      <name val="Calibri"/>
      <family val="2"/>
      <charset val="186"/>
      <scheme val="minor"/>
    </font>
    <font>
      <b/>
      <sz val="12"/>
      <color theme="0"/>
      <name val="Calibri"/>
      <family val="2"/>
      <charset val="186"/>
      <scheme val="minor"/>
    </font>
    <font>
      <b/>
      <sz val="18"/>
      <color theme="0"/>
      <name val="Calibri"/>
      <family val="2"/>
      <charset val="186"/>
      <scheme val="minor"/>
    </font>
    <font>
      <sz val="11"/>
      <color theme="1"/>
      <name val="Arial"/>
      <family val="2"/>
      <charset val="186"/>
    </font>
    <font>
      <u/>
      <sz val="11"/>
      <color rgb="FF0070C0"/>
      <name val="Calibri"/>
      <family val="2"/>
      <charset val="186"/>
      <scheme val="minor"/>
    </font>
    <font>
      <u/>
      <sz val="10"/>
      <color rgb="FF0070C0"/>
      <name val="Arial"/>
      <family val="2"/>
      <charset val="186"/>
    </font>
    <font>
      <sz val="11"/>
      <color rgb="FF0070C0"/>
      <name val="Calibri"/>
      <family val="2"/>
      <charset val="186"/>
      <scheme val="minor"/>
    </font>
    <font>
      <sz val="9"/>
      <color rgb="FF333333"/>
      <name val="Inherit"/>
    </font>
    <font>
      <b/>
      <sz val="16"/>
      <color theme="1"/>
      <name val="Calibri"/>
      <family val="2"/>
      <charset val="186"/>
      <scheme val="minor"/>
    </font>
    <font>
      <b/>
      <sz val="18"/>
      <color theme="1"/>
      <name val="Calibri"/>
      <family val="2"/>
      <charset val="186"/>
      <scheme val="minor"/>
    </font>
    <font>
      <sz val="14"/>
      <name val="Calibri"/>
      <family val="2"/>
      <charset val="186"/>
      <scheme val="minor"/>
    </font>
    <font>
      <sz val="11"/>
      <color rgb="FF160F29"/>
      <name val="Arial"/>
      <family val="2"/>
      <charset val="186"/>
    </font>
    <font>
      <sz val="11"/>
      <color rgb="FF004777"/>
      <name val="Arial"/>
      <family val="2"/>
      <charset val="186"/>
    </font>
    <font>
      <sz val="10"/>
      <color rgb="FF333333"/>
      <name val="Helvetica"/>
      <family val="2"/>
    </font>
    <font>
      <b/>
      <sz val="14"/>
      <color theme="1"/>
      <name val="Calibri"/>
      <family val="2"/>
      <charset val="186"/>
      <scheme val="minor"/>
    </font>
  </fonts>
  <fills count="30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medium">
        <color rgb="FF019FD5"/>
      </right>
      <top style="thin">
        <color rgb="FF000000"/>
      </top>
      <bottom style="thin">
        <color rgb="FF000000"/>
      </bottom>
      <diagonal/>
    </border>
    <border>
      <left style="medium">
        <color rgb="FF019FD5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54">
    <xf numFmtId="0" fontId="0" fillId="0" borderId="0"/>
    <xf numFmtId="0" fontId="3" fillId="0" borderId="0" applyNumberFormat="0" applyFill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7" fillId="23" borderId="8" applyNumberFormat="0" applyAlignment="0" applyProtection="0"/>
    <xf numFmtId="0" fontId="7" fillId="23" borderId="8" applyNumberFormat="0" applyAlignment="0" applyProtection="0"/>
    <xf numFmtId="0" fontId="7" fillId="23" borderId="8" applyNumberFormat="0" applyAlignment="0" applyProtection="0"/>
    <xf numFmtId="0" fontId="8" fillId="24" borderId="9" applyNumberFormat="0" applyAlignment="0" applyProtection="0"/>
    <xf numFmtId="0" fontId="8" fillId="24" borderId="9" applyNumberFormat="0" applyAlignment="0" applyProtection="0"/>
    <xf numFmtId="0" fontId="8" fillId="24" borderId="9" applyNumberFormat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8" fillId="10" borderId="8" applyNumberFormat="0" applyAlignment="0" applyProtection="0"/>
    <xf numFmtId="0" fontId="18" fillId="10" borderId="8" applyNumberFormat="0" applyAlignment="0" applyProtection="0"/>
    <xf numFmtId="0" fontId="18" fillId="10" borderId="8" applyNumberFormat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26" borderId="14" applyNumberFormat="0" applyFont="0" applyAlignment="0" applyProtection="0"/>
    <xf numFmtId="0" fontId="9" fillId="26" borderId="14" applyNumberFormat="0" applyFont="0" applyAlignment="0" applyProtection="0"/>
    <xf numFmtId="0" fontId="9" fillId="26" borderId="14" applyNumberFormat="0" applyFont="0" applyAlignment="0" applyProtection="0"/>
    <xf numFmtId="0" fontId="22" fillId="23" borderId="15" applyNumberFormat="0" applyAlignment="0" applyProtection="0"/>
    <xf numFmtId="0" fontId="22" fillId="23" borderId="15" applyNumberFormat="0" applyAlignment="0" applyProtection="0"/>
    <xf numFmtId="0" fontId="22" fillId="23" borderId="15" applyNumberFormat="0" applyAlignment="0" applyProtection="0"/>
    <xf numFmtId="9" fontId="9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164" fontId="9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1" fillId="0" borderId="0"/>
    <xf numFmtId="0" fontId="9" fillId="0" borderId="0"/>
    <xf numFmtId="0" fontId="3" fillId="0" borderId="0" applyNumberFormat="0" applyFill="0" applyBorder="0" applyAlignment="0" applyProtection="0"/>
  </cellStyleXfs>
  <cellXfs count="253">
    <xf numFmtId="0" fontId="0" fillId="0" borderId="0" xfId="0"/>
    <xf numFmtId="0" fontId="2" fillId="0" borderId="1" xfId="0" applyFont="1" applyFill="1" applyBorder="1"/>
    <xf numFmtId="0" fontId="0" fillId="0" borderId="1" xfId="0" applyBorder="1"/>
    <xf numFmtId="0" fontId="0" fillId="0" borderId="1" xfId="0" applyFont="1" applyFill="1" applyBorder="1"/>
    <xf numFmtId="0" fontId="0" fillId="0" borderId="0" xfId="0" applyBorder="1"/>
    <xf numFmtId="49" fontId="0" fillId="0" borderId="1" xfId="0" applyNumberFormat="1" applyBorder="1"/>
    <xf numFmtId="0" fontId="0" fillId="0" borderId="0" xfId="0" applyFill="1" applyBorder="1"/>
    <xf numFmtId="0" fontId="0" fillId="0" borderId="1" xfId="0" applyFill="1" applyBorder="1"/>
    <xf numFmtId="0" fontId="26" fillId="0" borderId="1" xfId="0" applyFont="1" applyFill="1" applyBorder="1" applyAlignment="1">
      <alignment horizontal="center" vertical="center" wrapText="1"/>
    </xf>
    <xf numFmtId="49" fontId="26" fillId="0" borderId="1" xfId="0" applyNumberFormat="1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0" fillId="0" borderId="0" xfId="0" applyFill="1"/>
    <xf numFmtId="0" fontId="27" fillId="0" borderId="1" xfId="151" applyFont="1" applyFill="1" applyBorder="1" applyAlignment="1">
      <alignment vertical="center" wrapText="1"/>
    </xf>
    <xf numFmtId="49" fontId="27" fillId="0" borderId="1" xfId="151" applyNumberFormat="1" applyFont="1" applyFill="1" applyBorder="1" applyAlignment="1">
      <alignment horizontal="center" vertical="center"/>
    </xf>
    <xf numFmtId="0" fontId="17" fillId="0" borderId="1" xfId="107" applyFill="1" applyBorder="1" applyAlignment="1" applyProtection="1"/>
    <xf numFmtId="0" fontId="28" fillId="0" borderId="1" xfId="151" applyFont="1" applyFill="1" applyBorder="1" applyAlignment="1">
      <alignment vertical="center" wrapText="1"/>
    </xf>
    <xf numFmtId="49" fontId="28" fillId="0" borderId="1" xfId="151" applyNumberFormat="1" applyFont="1" applyFill="1" applyBorder="1" applyAlignment="1">
      <alignment horizontal="center" vertical="center"/>
    </xf>
    <xf numFmtId="0" fontId="17" fillId="0" borderId="5" xfId="107" applyFill="1" applyBorder="1" applyAlignment="1" applyProtection="1"/>
    <xf numFmtId="0" fontId="17" fillId="0" borderId="0" xfId="107" applyFill="1" applyAlignment="1" applyProtection="1"/>
    <xf numFmtId="0" fontId="0" fillId="0" borderId="5" xfId="0" applyFill="1" applyBorder="1"/>
    <xf numFmtId="49" fontId="28" fillId="0" borderId="1" xfId="151" applyNumberFormat="1" applyFont="1" applyFill="1" applyBorder="1" applyAlignment="1">
      <alignment horizontal="left" vertical="center" wrapText="1"/>
    </xf>
    <xf numFmtId="49" fontId="28" fillId="0" borderId="1" xfId="151" applyNumberFormat="1" applyFont="1" applyFill="1" applyBorder="1" applyAlignment="1">
      <alignment vertical="center" wrapText="1"/>
    </xf>
    <xf numFmtId="0" fontId="0" fillId="0" borderId="1" xfId="0" applyFill="1" applyBorder="1" applyAlignment="1">
      <alignment horizontal="right"/>
    </xf>
    <xf numFmtId="49" fontId="0" fillId="0" borderId="0" xfId="0" applyNumberFormat="1" applyFill="1"/>
    <xf numFmtId="1" fontId="0" fillId="0" borderId="0" xfId="0" applyNumberFormat="1"/>
    <xf numFmtId="0" fontId="17" fillId="0" borderId="0" xfId="107" applyAlignment="1" applyProtection="1"/>
    <xf numFmtId="0" fontId="0" fillId="27" borderId="0" xfId="0" applyFill="1"/>
    <xf numFmtId="0" fontId="0" fillId="28" borderId="0" xfId="0" applyFill="1" applyBorder="1"/>
    <xf numFmtId="49" fontId="0" fillId="0" borderId="0" xfId="0" applyNumberFormat="1"/>
    <xf numFmtId="0" fontId="0" fillId="0" borderId="1" xfId="0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30" fillId="0" borderId="1" xfId="151" applyFont="1" applyFill="1" applyBorder="1" applyAlignment="1">
      <alignment horizontal="center" vertical="center"/>
    </xf>
    <xf numFmtId="0" fontId="30" fillId="0" borderId="1" xfId="151" applyFont="1" applyFill="1" applyBorder="1" applyAlignment="1">
      <alignment vertical="center" wrapText="1"/>
    </xf>
    <xf numFmtId="0" fontId="21" fillId="0" borderId="1" xfId="151" applyFont="1" applyFill="1" applyBorder="1" applyAlignment="1">
      <alignment horizontal="center" vertical="center"/>
    </xf>
    <xf numFmtId="0" fontId="21" fillId="0" borderId="1" xfId="151" applyFont="1" applyFill="1" applyBorder="1" applyAlignment="1">
      <alignment vertical="center" wrapText="1"/>
    </xf>
    <xf numFmtId="49" fontId="21" fillId="0" borderId="1" xfId="151" applyNumberFormat="1" applyFont="1" applyFill="1" applyBorder="1" applyAlignment="1">
      <alignment horizontal="center" vertical="center"/>
    </xf>
    <xf numFmtId="0" fontId="21" fillId="0" borderId="17" xfId="151" applyFont="1" applyFill="1" applyBorder="1" applyAlignment="1">
      <alignment horizontal="center" vertical="center"/>
    </xf>
    <xf numFmtId="0" fontId="21" fillId="0" borderId="17" xfId="151" applyFont="1" applyFill="1" applyBorder="1" applyAlignment="1">
      <alignment vertical="center" wrapText="1"/>
    </xf>
    <xf numFmtId="0" fontId="0" fillId="0" borderId="17" xfId="0" applyFill="1" applyBorder="1"/>
    <xf numFmtId="0" fontId="0" fillId="0" borderId="2" xfId="0" applyFill="1" applyBorder="1"/>
    <xf numFmtId="0" fontId="21" fillId="0" borderId="18" xfId="151" applyFont="1" applyFill="1" applyBorder="1" applyAlignment="1">
      <alignment horizontal="center" vertical="center"/>
    </xf>
    <xf numFmtId="0" fontId="21" fillId="0" borderId="19" xfId="151" applyFont="1" applyFill="1" applyBorder="1" applyAlignment="1">
      <alignment vertical="center" wrapText="1"/>
    </xf>
    <xf numFmtId="0" fontId="0" fillId="0" borderId="4" xfId="0" applyFill="1" applyBorder="1"/>
    <xf numFmtId="0" fontId="21" fillId="0" borderId="20" xfId="151" applyFont="1" applyFill="1" applyBorder="1" applyAlignment="1">
      <alignment horizontal="center" vertical="center"/>
    </xf>
    <xf numFmtId="0" fontId="21" fillId="0" borderId="21" xfId="151" applyFont="1" applyFill="1" applyBorder="1" applyAlignment="1">
      <alignment vertical="center" wrapText="1"/>
    </xf>
    <xf numFmtId="0" fontId="21" fillId="0" borderId="22" xfId="151" applyFont="1" applyFill="1" applyBorder="1" applyAlignment="1">
      <alignment horizontal="center" vertical="center"/>
    </xf>
    <xf numFmtId="0" fontId="21" fillId="0" borderId="23" xfId="151" applyFont="1" applyFill="1" applyBorder="1" applyAlignment="1">
      <alignment vertical="center" wrapText="1"/>
    </xf>
    <xf numFmtId="0" fontId="21" fillId="0" borderId="24" xfId="151" applyFont="1" applyFill="1" applyBorder="1" applyAlignment="1">
      <alignment horizontal="center" vertical="center"/>
    </xf>
    <xf numFmtId="0" fontId="21" fillId="0" borderId="25" xfId="151" applyFont="1" applyFill="1" applyBorder="1" applyAlignment="1">
      <alignment vertical="center" wrapText="1"/>
    </xf>
    <xf numFmtId="0" fontId="21" fillId="0" borderId="26" xfId="151" applyFont="1" applyFill="1" applyBorder="1" applyAlignment="1">
      <alignment vertical="center" wrapText="1"/>
    </xf>
    <xf numFmtId="0" fontId="21" fillId="0" borderId="27" xfId="151" applyFont="1" applyFill="1" applyBorder="1" applyAlignment="1">
      <alignment vertical="center" wrapText="1"/>
    </xf>
    <xf numFmtId="1" fontId="21" fillId="0" borderId="20" xfId="151" applyNumberFormat="1" applyFont="1" applyFill="1" applyBorder="1" applyAlignment="1">
      <alignment horizontal="center" vertical="center"/>
    </xf>
    <xf numFmtId="49" fontId="21" fillId="0" borderId="21" xfId="151" applyNumberFormat="1" applyFont="1" applyFill="1" applyBorder="1" applyAlignment="1">
      <alignment horizontal="left" vertical="center" wrapText="1"/>
    </xf>
    <xf numFmtId="49" fontId="21" fillId="0" borderId="20" xfId="151" applyNumberFormat="1" applyFont="1" applyFill="1" applyBorder="1" applyAlignment="1">
      <alignment horizontal="center" vertical="center"/>
    </xf>
    <xf numFmtId="49" fontId="21" fillId="0" borderId="21" xfId="151" applyNumberFormat="1" applyFont="1" applyFill="1" applyBorder="1" applyAlignment="1">
      <alignment vertical="center" wrapText="1"/>
    </xf>
    <xf numFmtId="0" fontId="31" fillId="0" borderId="20" xfId="129" applyFont="1" applyFill="1" applyBorder="1" applyAlignment="1">
      <alignment horizontal="center" vertical="top"/>
    </xf>
    <xf numFmtId="0" fontId="31" fillId="0" borderId="20" xfId="129" applyFont="1" applyFill="1" applyBorder="1" applyAlignment="1">
      <alignment horizontal="center" vertical="top" wrapText="1"/>
    </xf>
    <xf numFmtId="0" fontId="31" fillId="0" borderId="20" xfId="129" applyNumberFormat="1" applyFont="1" applyFill="1" applyBorder="1" applyAlignment="1">
      <alignment horizontal="center" vertical="top" wrapText="1"/>
    </xf>
    <xf numFmtId="0" fontId="31" fillId="0" borderId="20" xfId="129" applyFont="1" applyFill="1" applyBorder="1" applyAlignment="1">
      <alignment vertical="top" wrapText="1"/>
    </xf>
    <xf numFmtId="0" fontId="31" fillId="0" borderId="20" xfId="129" applyFont="1" applyFill="1" applyBorder="1" applyAlignment="1">
      <alignment vertical="top"/>
    </xf>
    <xf numFmtId="0" fontId="9" fillId="0" borderId="0" xfId="129"/>
    <xf numFmtId="0" fontId="32" fillId="0" borderId="20" xfId="129" applyFont="1" applyFill="1" applyBorder="1" applyAlignment="1">
      <alignment horizontal="center" vertical="top"/>
    </xf>
    <xf numFmtId="0" fontId="32" fillId="0" borderId="20" xfId="151" applyFont="1" applyFill="1" applyBorder="1" applyAlignment="1">
      <alignment horizontal="center" vertical="top"/>
    </xf>
    <xf numFmtId="0" fontId="32" fillId="0" borderId="20" xfId="129" applyNumberFormat="1" applyFont="1" applyFill="1" applyBorder="1" applyAlignment="1">
      <alignment horizontal="center" vertical="top"/>
    </xf>
    <xf numFmtId="0" fontId="32" fillId="0" borderId="20" xfId="129" applyFont="1" applyFill="1" applyBorder="1" applyAlignment="1">
      <alignment vertical="top"/>
    </xf>
    <xf numFmtId="49" fontId="32" fillId="0" borderId="20" xfId="129" applyNumberFormat="1" applyFont="1" applyFill="1" applyBorder="1" applyAlignment="1">
      <alignment horizontal="center" vertical="top"/>
    </xf>
    <xf numFmtId="0" fontId="32" fillId="0" borderId="20" xfId="129" applyFont="1" applyFill="1" applyBorder="1" applyAlignment="1">
      <alignment vertical="top" wrapText="1"/>
    </xf>
    <xf numFmtId="49" fontId="32" fillId="0" borderId="20" xfId="151" applyNumberFormat="1" applyFont="1" applyFill="1" applyBorder="1" applyAlignment="1">
      <alignment horizontal="center" vertical="top"/>
    </xf>
    <xf numFmtId="2" fontId="32" fillId="0" borderId="20" xfId="151" applyNumberFormat="1" applyFont="1" applyFill="1" applyBorder="1" applyAlignment="1">
      <alignment horizontal="center" vertical="top"/>
    </xf>
    <xf numFmtId="49" fontId="32" fillId="0" borderId="20" xfId="152" applyNumberFormat="1" applyFont="1" applyFill="1" applyBorder="1" applyAlignment="1">
      <alignment horizontal="center" vertical="top"/>
    </xf>
    <xf numFmtId="0" fontId="32" fillId="27" borderId="20" xfId="129" applyFont="1" applyFill="1" applyBorder="1" applyAlignment="1">
      <alignment horizontal="center" vertical="top"/>
    </xf>
    <xf numFmtId="0" fontId="33" fillId="0" borderId="28" xfId="130" applyFont="1" applyFill="1" applyBorder="1" applyAlignment="1">
      <alignment horizontal="center"/>
    </xf>
    <xf numFmtId="49" fontId="33" fillId="0" borderId="28" xfId="130" applyNumberFormat="1" applyFont="1" applyFill="1" applyBorder="1" applyAlignment="1">
      <alignment horizontal="center"/>
    </xf>
    <xf numFmtId="0" fontId="33" fillId="0" borderId="28" xfId="130" applyFont="1" applyFill="1" applyBorder="1" applyAlignment="1">
      <alignment horizontal="left"/>
    </xf>
    <xf numFmtId="0" fontId="33" fillId="0" borderId="28" xfId="130" applyFont="1" applyFill="1" applyBorder="1" applyAlignment="1">
      <alignment horizontal="center" wrapText="1"/>
    </xf>
    <xf numFmtId="0" fontId="33" fillId="0" borderId="0" xfId="130" applyFont="1" applyFill="1" applyAlignment="1">
      <alignment horizontal="center"/>
    </xf>
    <xf numFmtId="0" fontId="34" fillId="0" borderId="18" xfId="130" applyFont="1" applyFill="1" applyBorder="1"/>
    <xf numFmtId="49" fontId="34" fillId="0" borderId="18" xfId="130" applyNumberFormat="1" applyFont="1" applyFill="1" applyBorder="1"/>
    <xf numFmtId="0" fontId="35" fillId="0" borderId="18" xfId="107" applyFont="1" applyFill="1" applyBorder="1" applyAlignment="1" applyProtection="1"/>
    <xf numFmtId="0" fontId="21" fillId="0" borderId="18" xfId="130" applyFont="1" applyFill="1" applyBorder="1" applyAlignment="1">
      <alignment horizontal="left"/>
    </xf>
    <xf numFmtId="3" fontId="36" fillId="0" borderId="18" xfId="130" applyNumberFormat="1" applyFont="1" applyFill="1" applyBorder="1" applyAlignment="1">
      <alignment horizontal="center"/>
    </xf>
    <xf numFmtId="3" fontId="36" fillId="0" borderId="18" xfId="130" applyNumberFormat="1" applyFont="1" applyFill="1" applyBorder="1" applyAlignment="1">
      <alignment horizontal="center" wrapText="1"/>
    </xf>
    <xf numFmtId="0" fontId="37" fillId="0" borderId="0" xfId="130" applyFont="1" applyFill="1"/>
    <xf numFmtId="0" fontId="35" fillId="0" borderId="20" xfId="107" applyFont="1" applyFill="1" applyBorder="1" applyAlignment="1" applyProtection="1"/>
    <xf numFmtId="0" fontId="21" fillId="0" borderId="20" xfId="130" applyFont="1" applyFill="1" applyBorder="1" applyAlignment="1">
      <alignment horizontal="left"/>
    </xf>
    <xf numFmtId="0" fontId="36" fillId="0" borderId="20" xfId="130" applyFont="1" applyFill="1" applyBorder="1" applyAlignment="1">
      <alignment horizontal="center"/>
    </xf>
    <xf numFmtId="0" fontId="36" fillId="0" borderId="20" xfId="130" applyFont="1" applyFill="1" applyBorder="1" applyAlignment="1">
      <alignment horizontal="center" wrapText="1"/>
    </xf>
    <xf numFmtId="0" fontId="17" fillId="0" borderId="20" xfId="107" applyFill="1" applyBorder="1" applyAlignment="1" applyProtection="1"/>
    <xf numFmtId="0" fontId="17" fillId="0" borderId="20" xfId="107" applyFill="1" applyBorder="1" applyAlignment="1" applyProtection="1">
      <alignment horizontal="center" wrapText="1"/>
    </xf>
    <xf numFmtId="0" fontId="21" fillId="0" borderId="0" xfId="130" applyFont="1" applyFill="1" applyAlignment="1">
      <alignment horizontal="left"/>
    </xf>
    <xf numFmtId="3" fontId="36" fillId="0" borderId="20" xfId="130" applyNumberFormat="1" applyFont="1" applyFill="1" applyBorder="1" applyAlignment="1">
      <alignment horizontal="center"/>
    </xf>
    <xf numFmtId="3" fontId="17" fillId="0" borderId="20" xfId="107" applyNumberFormat="1" applyFill="1" applyBorder="1" applyAlignment="1" applyProtection="1">
      <alignment horizontal="center" wrapText="1"/>
    </xf>
    <xf numFmtId="3" fontId="36" fillId="0" borderId="20" xfId="130" applyNumberFormat="1" applyFont="1" applyFill="1" applyBorder="1" applyAlignment="1">
      <alignment horizontal="center" wrapText="1"/>
    </xf>
    <xf numFmtId="0" fontId="36" fillId="0" borderId="18" xfId="130" applyFont="1" applyFill="1" applyBorder="1" applyAlignment="1">
      <alignment horizontal="center"/>
    </xf>
    <xf numFmtId="0" fontId="36" fillId="0" borderId="18" xfId="130" applyFont="1" applyFill="1" applyBorder="1" applyAlignment="1">
      <alignment horizontal="center" wrapText="1"/>
    </xf>
    <xf numFmtId="0" fontId="36" fillId="0" borderId="20" xfId="130" applyFont="1" applyFill="1" applyBorder="1" applyAlignment="1">
      <alignment horizontal="center" wrapText="1" shrinkToFit="1"/>
    </xf>
    <xf numFmtId="0" fontId="36" fillId="0" borderId="20" xfId="130" applyFont="1" applyFill="1" applyBorder="1" applyAlignment="1">
      <alignment horizontal="left"/>
    </xf>
    <xf numFmtId="0" fontId="17" fillId="0" borderId="0" xfId="107" applyAlignment="1" applyProtection="1">
      <alignment horizontal="center" wrapText="1"/>
    </xf>
    <xf numFmtId="0" fontId="35" fillId="0" borderId="24" xfId="107" applyFont="1" applyFill="1" applyBorder="1" applyAlignment="1" applyProtection="1"/>
    <xf numFmtId="0" fontId="21" fillId="0" borderId="24" xfId="130" applyFont="1" applyFill="1" applyBorder="1" applyAlignment="1">
      <alignment horizontal="left"/>
    </xf>
    <xf numFmtId="0" fontId="36" fillId="0" borderId="24" xfId="130" applyFont="1" applyFill="1" applyBorder="1" applyAlignment="1">
      <alignment horizontal="center"/>
    </xf>
    <xf numFmtId="0" fontId="36" fillId="0" borderId="24" xfId="130" applyFont="1" applyFill="1" applyBorder="1" applyAlignment="1">
      <alignment horizontal="center" wrapText="1"/>
    </xf>
    <xf numFmtId="0" fontId="35" fillId="0" borderId="29" xfId="107" applyFont="1" applyFill="1" applyBorder="1" applyAlignment="1" applyProtection="1"/>
    <xf numFmtId="0" fontId="21" fillId="0" borderId="29" xfId="130" applyFont="1" applyFill="1" applyBorder="1" applyAlignment="1">
      <alignment horizontal="left"/>
    </xf>
    <xf numFmtId="3" fontId="36" fillId="0" borderId="29" xfId="130" applyNumberFormat="1" applyFont="1" applyFill="1" applyBorder="1" applyAlignment="1">
      <alignment horizontal="center"/>
    </xf>
    <xf numFmtId="3" fontId="36" fillId="0" borderId="29" xfId="130" applyNumberFormat="1" applyFont="1" applyFill="1" applyBorder="1" applyAlignment="1">
      <alignment horizontal="center" wrapText="1"/>
    </xf>
    <xf numFmtId="0" fontId="34" fillId="0" borderId="0" xfId="130" applyFont="1" applyFill="1"/>
    <xf numFmtId="49" fontId="34" fillId="0" borderId="0" xfId="130" applyNumberFormat="1" applyFont="1" applyFill="1"/>
    <xf numFmtId="0" fontId="36" fillId="0" borderId="0" xfId="130" applyFont="1" applyFill="1"/>
    <xf numFmtId="0" fontId="37" fillId="0" borderId="0" xfId="130" applyFont="1" applyFill="1" applyBorder="1" applyAlignment="1">
      <alignment horizontal="center"/>
    </xf>
    <xf numFmtId="0" fontId="37" fillId="0" borderId="0" xfId="130" applyFont="1" applyFill="1" applyBorder="1" applyAlignment="1">
      <alignment horizontal="center" wrapText="1"/>
    </xf>
    <xf numFmtId="0" fontId="2" fillId="0" borderId="0" xfId="0" applyFont="1"/>
    <xf numFmtId="0" fontId="2" fillId="0" borderId="1" xfId="0" applyFont="1" applyBorder="1"/>
    <xf numFmtId="1" fontId="2" fillId="0" borderId="1" xfId="0" applyNumberFormat="1" applyFont="1" applyBorder="1"/>
    <xf numFmtId="1" fontId="0" fillId="0" borderId="1" xfId="0" applyNumberFormat="1" applyBorder="1"/>
    <xf numFmtId="0" fontId="39" fillId="0" borderId="1" xfId="0" applyFont="1" applyBorder="1"/>
    <xf numFmtId="0" fontId="0" fillId="0" borderId="1" xfId="0" applyBorder="1" applyAlignment="1">
      <alignment horizontal="left"/>
    </xf>
    <xf numFmtId="0" fontId="0" fillId="0" borderId="1" xfId="0" applyFont="1" applyBorder="1"/>
    <xf numFmtId="49" fontId="0" fillId="0" borderId="1" xfId="0" applyNumberFormat="1" applyBorder="1" applyAlignment="1">
      <alignment horizontal="right"/>
    </xf>
    <xf numFmtId="0" fontId="0" fillId="0" borderId="0" xfId="0" applyAlignment="1">
      <alignment vertical="center"/>
    </xf>
    <xf numFmtId="0" fontId="40" fillId="0" borderId="1" xfId="0" applyFont="1" applyBorder="1"/>
    <xf numFmtId="49" fontId="0" fillId="0" borderId="2" xfId="0" applyNumberFormat="1" applyBorder="1" applyAlignment="1">
      <alignment horizontal="right"/>
    </xf>
    <xf numFmtId="0" fontId="0" fillId="0" borderId="1" xfId="0" applyFont="1" applyBorder="1" applyAlignment="1">
      <alignment horizontal="right"/>
    </xf>
    <xf numFmtId="49" fontId="0" fillId="0" borderId="1" xfId="0" applyNumberFormat="1" applyFont="1" applyBorder="1"/>
    <xf numFmtId="0" fontId="0" fillId="0" borderId="1" xfId="0" applyFont="1" applyBorder="1" applyAlignment="1">
      <alignment horizontal="left"/>
    </xf>
    <xf numFmtId="0" fontId="17" fillId="0" borderId="1" xfId="107" applyBorder="1" applyAlignment="1" applyProtection="1"/>
    <xf numFmtId="49" fontId="0" fillId="0" borderId="1" xfId="0" applyNumberFormat="1" applyFill="1" applyBorder="1" applyAlignment="1">
      <alignment horizontal="right"/>
    </xf>
    <xf numFmtId="0" fontId="29" fillId="0" borderId="1" xfId="0" applyFont="1" applyBorder="1"/>
    <xf numFmtId="49" fontId="0" fillId="28" borderId="1" xfId="0" applyNumberFormat="1" applyFill="1" applyBorder="1" applyAlignment="1">
      <alignment horizontal="right" vertical="top"/>
    </xf>
    <xf numFmtId="0" fontId="29" fillId="0" borderId="1" xfId="0" applyFont="1" applyFill="1" applyBorder="1"/>
    <xf numFmtId="49" fontId="0" fillId="0" borderId="1" xfId="0" applyNumberFormat="1" applyBorder="1" applyAlignment="1">
      <alignment horizontal="left"/>
    </xf>
    <xf numFmtId="0" fontId="40" fillId="0" borderId="1" xfId="0" applyFont="1" applyFill="1" applyBorder="1"/>
    <xf numFmtId="0" fontId="0" fillId="0" borderId="5" xfId="0" applyBorder="1"/>
    <xf numFmtId="0" fontId="0" fillId="0" borderId="1" xfId="0" applyFill="1" applyBorder="1" applyAlignment="1">
      <alignment vertical="top"/>
    </xf>
    <xf numFmtId="0" fontId="0" fillId="28" borderId="1" xfId="0" applyFill="1" applyBorder="1"/>
    <xf numFmtId="0" fontId="3" fillId="0" borderId="1" xfId="1" applyBorder="1"/>
    <xf numFmtId="49" fontId="0" fillId="0" borderId="1" xfId="0" applyNumberFormat="1" applyFill="1" applyBorder="1"/>
    <xf numFmtId="0" fontId="0" fillId="0" borderId="1" xfId="0" applyFill="1" applyBorder="1" applyAlignment="1">
      <alignment horizontal="left"/>
    </xf>
    <xf numFmtId="0" fontId="40" fillId="0" borderId="1" xfId="0" applyFont="1" applyBorder="1" applyAlignment="1">
      <alignment vertical="center"/>
    </xf>
    <xf numFmtId="49" fontId="0" fillId="0" borderId="1" xfId="0" quotePrefix="1" applyNumberFormat="1" applyFill="1" applyBorder="1" applyAlignment="1">
      <alignment horizontal="right"/>
    </xf>
    <xf numFmtId="49" fontId="0" fillId="0" borderId="1" xfId="0" quotePrefix="1" applyNumberFormat="1" applyFill="1" applyBorder="1" applyAlignment="1">
      <alignment horizontal="left"/>
    </xf>
    <xf numFmtId="49" fontId="0" fillId="0" borderId="1" xfId="0" applyNumberFormat="1" applyFill="1" applyBorder="1" applyAlignment="1">
      <alignment horizontal="right" vertical="top"/>
    </xf>
    <xf numFmtId="49" fontId="0" fillId="28" borderId="1" xfId="0" applyNumberFormat="1" applyFill="1" applyBorder="1"/>
    <xf numFmtId="0" fontId="0" fillId="28" borderId="1" xfId="0" applyFill="1" applyBorder="1" applyAlignment="1">
      <alignment horizontal="left"/>
    </xf>
    <xf numFmtId="0" fontId="0" fillId="0" borderId="2" xfId="0" applyBorder="1"/>
    <xf numFmtId="0" fontId="0" fillId="0" borderId="30" xfId="0" applyBorder="1"/>
    <xf numFmtId="0" fontId="0" fillId="0" borderId="31" xfId="0" applyBorder="1"/>
    <xf numFmtId="0" fontId="0" fillId="28" borderId="1" xfId="0" applyFill="1" applyBorder="1" applyAlignment="1">
      <alignment vertical="top"/>
    </xf>
    <xf numFmtId="49" fontId="0" fillId="28" borderId="1" xfId="0" applyNumberFormat="1" applyFill="1" applyBorder="1" applyAlignment="1">
      <alignment horizontal="right"/>
    </xf>
    <xf numFmtId="49" fontId="0" fillId="0" borderId="1" xfId="0" applyNumberFormat="1" applyFill="1" applyBorder="1" applyAlignment="1">
      <alignment horizontal="left"/>
    </xf>
    <xf numFmtId="0" fontId="41" fillId="0" borderId="0" xfId="0" applyFont="1"/>
    <xf numFmtId="0" fontId="42" fillId="4" borderId="1" xfId="0" applyFont="1" applyFill="1" applyBorder="1" applyAlignment="1">
      <alignment horizontal="center"/>
    </xf>
    <xf numFmtId="0" fontId="43" fillId="0" borderId="1" xfId="0" applyFont="1" applyFill="1" applyBorder="1"/>
    <xf numFmtId="0" fontId="43" fillId="0" borderId="1" xfId="0" applyFont="1" applyBorder="1"/>
    <xf numFmtId="0" fontId="42" fillId="2" borderId="1" xfId="0" applyFont="1" applyFill="1" applyBorder="1"/>
    <xf numFmtId="0" fontId="42" fillId="3" borderId="1" xfId="0" applyFont="1" applyFill="1" applyBorder="1"/>
    <xf numFmtId="0" fontId="43" fillId="0" borderId="0" xfId="0" applyFont="1"/>
    <xf numFmtId="0" fontId="42" fillId="0" borderId="0" xfId="0" applyFont="1" applyFill="1" applyBorder="1"/>
    <xf numFmtId="0" fontId="43" fillId="0" borderId="0" xfId="0" applyFont="1" applyBorder="1"/>
    <xf numFmtId="0" fontId="42" fillId="4" borderId="1" xfId="0" applyFont="1" applyFill="1" applyBorder="1" applyAlignment="1">
      <alignment wrapText="1"/>
    </xf>
    <xf numFmtId="0" fontId="42" fillId="4" borderId="1" xfId="0" applyFont="1" applyFill="1" applyBorder="1"/>
    <xf numFmtId="0" fontId="42" fillId="4" borderId="1" xfId="0" applyFont="1" applyFill="1" applyBorder="1" applyAlignment="1">
      <alignment horizontal="left" wrapText="1"/>
    </xf>
    <xf numFmtId="49" fontId="42" fillId="4" borderId="1" xfId="0" applyNumberFormat="1" applyFont="1" applyFill="1" applyBorder="1"/>
    <xf numFmtId="0" fontId="43" fillId="0" borderId="0" xfId="0" applyFont="1" applyFill="1" applyBorder="1" applyAlignment="1">
      <alignment horizontal="center" vertical="top"/>
    </xf>
    <xf numFmtId="0" fontId="43" fillId="0" borderId="0" xfId="0" applyFont="1" applyFill="1" applyBorder="1" applyAlignment="1">
      <alignment horizontal="left" wrapText="1"/>
    </xf>
    <xf numFmtId="0" fontId="43" fillId="0" borderId="0" xfId="0" applyFont="1" applyFill="1" applyBorder="1"/>
    <xf numFmtId="0" fontId="43" fillId="0" borderId="0" xfId="0" applyFont="1" applyFill="1" applyBorder="1" applyAlignment="1">
      <alignment horizontal="center"/>
    </xf>
    <xf numFmtId="49" fontId="43" fillId="0" borderId="0" xfId="0" applyNumberFormat="1" applyFont="1" applyFill="1" applyBorder="1"/>
    <xf numFmtId="0" fontId="43" fillId="4" borderId="1" xfId="0" applyFont="1" applyFill="1" applyBorder="1"/>
    <xf numFmtId="0" fontId="43" fillId="0" borderId="1" xfId="0" applyFont="1" applyBorder="1" applyAlignment="1">
      <alignment horizontal="left" wrapText="1"/>
    </xf>
    <xf numFmtId="49" fontId="43" fillId="0" borderId="1" xfId="0" applyNumberFormat="1" applyFont="1" applyBorder="1"/>
    <xf numFmtId="0" fontId="43" fillId="0" borderId="1" xfId="0" applyFont="1" applyBorder="1" applyAlignment="1">
      <alignment wrapText="1"/>
    </xf>
    <xf numFmtId="0" fontId="43" fillId="0" borderId="1" xfId="0" applyFont="1" applyFill="1" applyBorder="1" applyAlignment="1">
      <alignment wrapText="1"/>
    </xf>
    <xf numFmtId="0" fontId="43" fillId="0" borderId="0" xfId="0" applyFont="1" applyBorder="1" applyAlignment="1">
      <alignment horizontal="center"/>
    </xf>
    <xf numFmtId="0" fontId="43" fillId="0" borderId="0" xfId="0" applyFont="1" applyBorder="1" applyAlignment="1">
      <alignment wrapText="1"/>
    </xf>
    <xf numFmtId="0" fontId="42" fillId="2" borderId="1" xfId="0" applyFont="1" applyFill="1" applyBorder="1" applyAlignment="1">
      <alignment wrapText="1"/>
    </xf>
    <xf numFmtId="0" fontId="43" fillId="0" borderId="1" xfId="0" applyFont="1" applyBorder="1" applyAlignment="1">
      <alignment horizontal="center"/>
    </xf>
    <xf numFmtId="0" fontId="44" fillId="0" borderId="1" xfId="0" applyFont="1" applyBorder="1" applyAlignment="1">
      <alignment wrapText="1"/>
    </xf>
    <xf numFmtId="0" fontId="44" fillId="0" borderId="1" xfId="0" applyFont="1" applyFill="1" applyBorder="1" applyAlignment="1">
      <alignment wrapText="1"/>
    </xf>
    <xf numFmtId="0" fontId="44" fillId="0" borderId="1" xfId="153" applyFont="1" applyBorder="1"/>
    <xf numFmtId="0" fontId="44" fillId="0" borderId="1" xfId="1" applyFont="1" applyBorder="1" applyAlignment="1">
      <alignment wrapText="1"/>
    </xf>
    <xf numFmtId="0" fontId="17" fillId="0" borderId="0" xfId="107" applyFill="1" applyBorder="1" applyAlignment="1" applyProtection="1"/>
    <xf numFmtId="0" fontId="45" fillId="29" borderId="1" xfId="0" applyFont="1" applyFill="1" applyBorder="1"/>
    <xf numFmtId="0" fontId="3" fillId="0" borderId="5" xfId="153" applyFill="1" applyBorder="1"/>
    <xf numFmtId="0" fontId="29" fillId="0" borderId="5" xfId="153" applyFont="1" applyFill="1" applyBorder="1"/>
    <xf numFmtId="0" fontId="3" fillId="0" borderId="1" xfId="153" applyFill="1" applyBorder="1" applyAlignment="1" applyProtection="1"/>
    <xf numFmtId="0" fontId="3" fillId="0" borderId="0" xfId="153"/>
    <xf numFmtId="0" fontId="47" fillId="0" borderId="32" xfId="0" applyFont="1" applyBorder="1" applyAlignment="1">
      <alignment vertical="center" wrapText="1"/>
    </xf>
    <xf numFmtId="0" fontId="3" fillId="0" borderId="33" xfId="153" applyBorder="1" applyAlignment="1">
      <alignment vertical="center" wrapText="1"/>
    </xf>
    <xf numFmtId="0" fontId="3" fillId="0" borderId="5" xfId="153" applyFill="1" applyBorder="1" applyAlignment="1" applyProtection="1"/>
    <xf numFmtId="0" fontId="47" fillId="0" borderId="0" xfId="0" applyFont="1" applyAlignment="1">
      <alignment horizontal="right"/>
    </xf>
    <xf numFmtId="0" fontId="3" fillId="0" borderId="1" xfId="153" applyFill="1" applyBorder="1"/>
    <xf numFmtId="0" fontId="3" fillId="0" borderId="0" xfId="153" applyFill="1" applyAlignment="1" applyProtection="1"/>
    <xf numFmtId="0" fontId="49" fillId="0" borderId="0" xfId="107" applyFont="1" applyFill="1" applyBorder="1" applyAlignment="1" applyProtection="1"/>
    <xf numFmtId="0" fontId="48" fillId="0" borderId="0" xfId="153" applyFont="1" applyFill="1" applyBorder="1"/>
    <xf numFmtId="0" fontId="48" fillId="0" borderId="0" xfId="153" applyFont="1" applyFill="1" applyBorder="1" applyAlignment="1" applyProtection="1"/>
    <xf numFmtId="0" fontId="48" fillId="0" borderId="0" xfId="153" applyFont="1" applyBorder="1"/>
    <xf numFmtId="0" fontId="50" fillId="0" borderId="0" xfId="0" applyFont="1" applyFill="1" applyBorder="1"/>
    <xf numFmtId="3" fontId="51" fillId="0" borderId="0" xfId="0" applyNumberFormat="1" applyFont="1"/>
    <xf numFmtId="0" fontId="41" fillId="0" borderId="1" xfId="0" applyFont="1" applyBorder="1"/>
    <xf numFmtId="0" fontId="54" fillId="0" borderId="1" xfId="1" applyFont="1" applyBorder="1" applyAlignment="1">
      <alignment vertical="center" wrapText="1"/>
    </xf>
    <xf numFmtId="0" fontId="41" fillId="0" borderId="1" xfId="0" applyFont="1" applyBorder="1" applyAlignment="1">
      <alignment vertical="center" wrapText="1"/>
    </xf>
    <xf numFmtId="0" fontId="54" fillId="0" borderId="1" xfId="153" applyFont="1" applyBorder="1" applyAlignment="1">
      <alignment vertical="center"/>
    </xf>
    <xf numFmtId="0" fontId="56" fillId="0" borderId="0" xfId="0" applyFont="1"/>
    <xf numFmtId="0" fontId="55" fillId="0" borderId="0" xfId="0" applyFont="1"/>
    <xf numFmtId="0" fontId="41" fillId="0" borderId="1" xfId="0" applyFont="1" applyBorder="1" applyAlignment="1">
      <alignment horizontal="center" vertical="center"/>
    </xf>
    <xf numFmtId="49" fontId="41" fillId="0" borderId="1" xfId="0" applyNumberFormat="1" applyFont="1" applyBorder="1" applyAlignment="1">
      <alignment vertical="center"/>
    </xf>
    <xf numFmtId="0" fontId="41" fillId="0" borderId="1" xfId="0" applyFont="1" applyBorder="1" applyAlignment="1">
      <alignment vertical="center"/>
    </xf>
    <xf numFmtId="0" fontId="43" fillId="0" borderId="0" xfId="0" applyFont="1" applyAlignment="1">
      <alignment vertical="center"/>
    </xf>
    <xf numFmtId="0" fontId="42" fillId="4" borderId="1" xfId="0" applyFont="1" applyFill="1" applyBorder="1" applyAlignment="1">
      <alignment vertical="center" wrapText="1"/>
    </xf>
    <xf numFmtId="0" fontId="42" fillId="4" borderId="1" xfId="0" applyFont="1" applyFill="1" applyBorder="1" applyAlignment="1">
      <alignment vertical="center"/>
    </xf>
    <xf numFmtId="0" fontId="42" fillId="4" borderId="1" xfId="0" applyFont="1" applyFill="1" applyBorder="1" applyAlignment="1">
      <alignment horizontal="left" vertical="center" wrapText="1"/>
    </xf>
    <xf numFmtId="0" fontId="42" fillId="0" borderId="1" xfId="0" applyFont="1" applyFill="1" applyBorder="1"/>
    <xf numFmtId="0" fontId="42" fillId="0" borderId="1" xfId="0" applyFont="1" applyBorder="1" applyAlignment="1">
      <alignment wrapText="1"/>
    </xf>
    <xf numFmtId="0" fontId="42" fillId="0" borderId="1" xfId="0" applyFont="1" applyBorder="1" applyAlignment="1">
      <alignment horizontal="left" vertical="center" wrapText="1"/>
    </xf>
    <xf numFmtId="0" fontId="52" fillId="2" borderId="1" xfId="0" applyFont="1" applyFill="1" applyBorder="1" applyAlignment="1">
      <alignment horizontal="left" vertical="center"/>
    </xf>
    <xf numFmtId="0" fontId="41" fillId="0" borderId="1" xfId="0" applyFont="1" applyBorder="1" applyAlignment="1">
      <alignment horizontal="left"/>
    </xf>
    <xf numFmtId="0" fontId="3" fillId="0" borderId="0" xfId="153" applyFill="1" applyBorder="1" applyAlignment="1" applyProtection="1"/>
    <xf numFmtId="0" fontId="57" fillId="0" borderId="0" xfId="0" applyFont="1" applyAlignment="1">
      <alignment horizontal="right"/>
    </xf>
    <xf numFmtId="0" fontId="0" fillId="0" borderId="0" xfId="0" applyAlignment="1">
      <alignment horizontal="right"/>
    </xf>
    <xf numFmtId="0" fontId="58" fillId="4" borderId="1" xfId="0" applyFont="1" applyFill="1" applyBorder="1" applyAlignment="1">
      <alignment horizontal="left" vertical="center"/>
    </xf>
    <xf numFmtId="0" fontId="58" fillId="4" borderId="1" xfId="0" applyFont="1" applyFill="1" applyBorder="1" applyAlignment="1">
      <alignment horizontal="left" vertical="center" wrapText="1"/>
    </xf>
    <xf numFmtId="0" fontId="53" fillId="2" borderId="1" xfId="0" applyFont="1" applyFill="1" applyBorder="1" applyAlignment="1">
      <alignment horizontal="center" vertical="center"/>
    </xf>
    <xf numFmtId="0" fontId="46" fillId="29" borderId="1" xfId="0" applyFont="1" applyFill="1" applyBorder="1" applyAlignment="1" applyProtection="1">
      <alignment horizontal="left" vertical="center" wrapText="1"/>
      <protection locked="0"/>
    </xf>
    <xf numFmtId="0" fontId="58" fillId="4" borderId="1" xfId="0" applyFont="1" applyFill="1" applyBorder="1" applyAlignment="1">
      <alignment horizontal="center" vertical="center"/>
    </xf>
    <xf numFmtId="0" fontId="58" fillId="4" borderId="1" xfId="0" applyFont="1" applyFill="1" applyBorder="1" applyAlignment="1">
      <alignment vertical="center"/>
    </xf>
    <xf numFmtId="0" fontId="58" fillId="4" borderId="1" xfId="0" applyFont="1" applyFill="1" applyBorder="1" applyAlignment="1">
      <alignment horizontal="center" vertical="center" wrapText="1"/>
    </xf>
    <xf numFmtId="0" fontId="58" fillId="4" borderId="1" xfId="0" applyFont="1" applyFill="1" applyBorder="1" applyAlignment="1">
      <alignment vertical="center" wrapText="1"/>
    </xf>
    <xf numFmtId="49" fontId="58" fillId="4" borderId="1" xfId="0" applyNumberFormat="1" applyFont="1" applyFill="1" applyBorder="1" applyAlignment="1">
      <alignment vertical="center"/>
    </xf>
    <xf numFmtId="0" fontId="58" fillId="2" borderId="31" xfId="0" applyFont="1" applyFill="1" applyBorder="1" applyAlignment="1">
      <alignment horizontal="left" vertical="center"/>
    </xf>
    <xf numFmtId="0" fontId="58" fillId="2" borderId="34" xfId="0" applyFont="1" applyFill="1" applyBorder="1" applyAlignment="1">
      <alignment horizontal="left" vertical="center"/>
    </xf>
    <xf numFmtId="0" fontId="42" fillId="0" borderId="5" xfId="0" applyFont="1" applyFill="1" applyBorder="1" applyAlignment="1">
      <alignment horizontal="left" vertical="center"/>
    </xf>
    <xf numFmtId="0" fontId="42" fillId="0" borderId="6" xfId="0" applyFont="1" applyFill="1" applyBorder="1" applyAlignment="1">
      <alignment horizontal="left" vertical="center"/>
    </xf>
    <xf numFmtId="0" fontId="42" fillId="0" borderId="7" xfId="0" applyFont="1" applyFill="1" applyBorder="1" applyAlignment="1">
      <alignment horizontal="left" vertical="center"/>
    </xf>
    <xf numFmtId="0" fontId="42" fillId="0" borderId="5" xfId="0" applyFont="1" applyBorder="1" applyAlignment="1">
      <alignment horizontal="left" vertical="center" wrapText="1"/>
    </xf>
    <xf numFmtId="0" fontId="42" fillId="0" borderId="6" xfId="0" applyFont="1" applyBorder="1" applyAlignment="1">
      <alignment horizontal="left" vertical="center" wrapText="1"/>
    </xf>
    <xf numFmtId="0" fontId="42" fillId="0" borderId="7" xfId="0" applyFont="1" applyBorder="1" applyAlignment="1">
      <alignment horizontal="left" vertical="center" wrapText="1"/>
    </xf>
    <xf numFmtId="0" fontId="42" fillId="4" borderId="2" xfId="0" applyFont="1" applyFill="1" applyBorder="1" applyAlignment="1">
      <alignment horizontal="center" vertical="center"/>
    </xf>
    <xf numFmtId="0" fontId="42" fillId="4" borderId="3" xfId="0" applyFont="1" applyFill="1" applyBorder="1" applyAlignment="1">
      <alignment horizontal="center" vertical="center"/>
    </xf>
    <xf numFmtId="0" fontId="42" fillId="4" borderId="4" xfId="0" applyFont="1" applyFill="1" applyBorder="1" applyAlignment="1">
      <alignment horizontal="center" vertical="center"/>
    </xf>
    <xf numFmtId="0" fontId="42" fillId="4" borderId="2" xfId="0" applyFont="1" applyFill="1" applyBorder="1" applyAlignment="1">
      <alignment horizontal="center" vertical="center" wrapText="1"/>
    </xf>
    <xf numFmtId="0" fontId="42" fillId="4" borderId="3" xfId="0" applyFont="1" applyFill="1" applyBorder="1" applyAlignment="1">
      <alignment horizontal="center" vertical="center" wrapText="1"/>
    </xf>
    <xf numFmtId="0" fontId="42" fillId="4" borderId="4" xfId="0" applyFont="1" applyFill="1" applyBorder="1" applyAlignment="1">
      <alignment horizontal="center" vertical="center" wrapText="1"/>
    </xf>
    <xf numFmtId="0" fontId="43" fillId="0" borderId="1" xfId="0" applyFont="1" applyBorder="1" applyAlignment="1">
      <alignment horizontal="center"/>
    </xf>
    <xf numFmtId="0" fontId="43" fillId="0" borderId="5" xfId="0" applyFont="1" applyFill="1" applyBorder="1" applyAlignment="1">
      <alignment horizontal="left"/>
    </xf>
    <xf numFmtId="0" fontId="43" fillId="0" borderId="6" xfId="0" applyFont="1" applyFill="1" applyBorder="1" applyAlignment="1">
      <alignment horizontal="left"/>
    </xf>
    <xf numFmtId="0" fontId="43" fillId="0" borderId="7" xfId="0" applyFont="1" applyFill="1" applyBorder="1" applyAlignment="1">
      <alignment horizontal="left"/>
    </xf>
    <xf numFmtId="0" fontId="43" fillId="0" borderId="5" xfId="0" applyFont="1" applyBorder="1" applyAlignment="1">
      <alignment horizontal="left"/>
    </xf>
    <xf numFmtId="0" fontId="43" fillId="0" borderId="6" xfId="0" applyFont="1" applyBorder="1" applyAlignment="1">
      <alignment horizontal="left"/>
    </xf>
    <xf numFmtId="0" fontId="43" fillId="0" borderId="7" xfId="0" applyFont="1" applyBorder="1" applyAlignment="1">
      <alignment horizontal="left"/>
    </xf>
    <xf numFmtId="0" fontId="17" fillId="0" borderId="22" xfId="107" applyBorder="1" applyAlignment="1" applyProtection="1"/>
    <xf numFmtId="0" fontId="38" fillId="0" borderId="18" xfId="130" applyFont="1" applyBorder="1"/>
  </cellXfs>
  <cellStyles count="154">
    <cellStyle name="20% - Accent1 2" xfId="2"/>
    <cellStyle name="20% - Accent1 3" xfId="3"/>
    <cellStyle name="20% - Accent1 4" xfId="4"/>
    <cellStyle name="20% - Accent2 2" xfId="5"/>
    <cellStyle name="20% - Accent2 3" xfId="6"/>
    <cellStyle name="20% - Accent2 4" xfId="7"/>
    <cellStyle name="20% - Accent3 2" xfId="8"/>
    <cellStyle name="20% - Accent3 3" xfId="9"/>
    <cellStyle name="20% - Accent3 4" xfId="10"/>
    <cellStyle name="20% - Accent4 2" xfId="11"/>
    <cellStyle name="20% - Accent4 3" xfId="12"/>
    <cellStyle name="20% - Accent4 4" xfId="13"/>
    <cellStyle name="20% - Accent5 2" xfId="14"/>
    <cellStyle name="20% - Accent5 3" xfId="15"/>
    <cellStyle name="20% - Accent5 4" xfId="16"/>
    <cellStyle name="20% - Accent6 2" xfId="17"/>
    <cellStyle name="20% - Accent6 3" xfId="18"/>
    <cellStyle name="20% - Accent6 4" xfId="19"/>
    <cellStyle name="40% - Accent1 2" xfId="20"/>
    <cellStyle name="40% - Accent1 3" xfId="21"/>
    <cellStyle name="40% - Accent1 4" xfId="22"/>
    <cellStyle name="40% - Accent2 2" xfId="23"/>
    <cellStyle name="40% - Accent2 3" xfId="24"/>
    <cellStyle name="40% - Accent2 4" xfId="25"/>
    <cellStyle name="40% - Accent3 2" xfId="26"/>
    <cellStyle name="40% - Accent3 3" xfId="27"/>
    <cellStyle name="40% - Accent3 4" xfId="28"/>
    <cellStyle name="40% - Accent4 2" xfId="29"/>
    <cellStyle name="40% - Accent4 3" xfId="30"/>
    <cellStyle name="40% - Accent4 4" xfId="31"/>
    <cellStyle name="40% - Accent5 2" xfId="32"/>
    <cellStyle name="40% - Accent5 3" xfId="33"/>
    <cellStyle name="40% - Accent5 4" xfId="34"/>
    <cellStyle name="40% - Accent6 2" xfId="35"/>
    <cellStyle name="40% - Accent6 3" xfId="36"/>
    <cellStyle name="40% - Accent6 4" xfId="37"/>
    <cellStyle name="60% - Accent1 2" xfId="38"/>
    <cellStyle name="60% - Accent1 3" xfId="39"/>
    <cellStyle name="60% - Accent1 4" xfId="40"/>
    <cellStyle name="60% - Accent2 2" xfId="41"/>
    <cellStyle name="60% - Accent2 3" xfId="42"/>
    <cellStyle name="60% - Accent2 4" xfId="43"/>
    <cellStyle name="60% - Accent3 2" xfId="44"/>
    <cellStyle name="60% - Accent3 3" xfId="45"/>
    <cellStyle name="60% - Accent3 4" xfId="46"/>
    <cellStyle name="60% - Accent4 2" xfId="47"/>
    <cellStyle name="60% - Accent4 3" xfId="48"/>
    <cellStyle name="60% - Accent4 4" xfId="49"/>
    <cellStyle name="60% - Accent5 2" xfId="50"/>
    <cellStyle name="60% - Accent5 3" xfId="51"/>
    <cellStyle name="60% - Accent5 4" xfId="52"/>
    <cellStyle name="60% - Accent6 2" xfId="53"/>
    <cellStyle name="60% - Accent6 3" xfId="54"/>
    <cellStyle name="60% - Accent6 4" xfId="55"/>
    <cellStyle name="Accent1 2" xfId="56"/>
    <cellStyle name="Accent1 3" xfId="57"/>
    <cellStyle name="Accent1 4" xfId="58"/>
    <cellStyle name="Accent2 2" xfId="59"/>
    <cellStyle name="Accent2 3" xfId="60"/>
    <cellStyle name="Accent2 4" xfId="61"/>
    <cellStyle name="Accent3 2" xfId="62"/>
    <cellStyle name="Accent3 3" xfId="63"/>
    <cellStyle name="Accent3 4" xfId="64"/>
    <cellStyle name="Accent4 2" xfId="65"/>
    <cellStyle name="Accent4 3" xfId="66"/>
    <cellStyle name="Accent4 4" xfId="67"/>
    <cellStyle name="Accent5 2" xfId="68"/>
    <cellStyle name="Accent5 3" xfId="69"/>
    <cellStyle name="Accent5 4" xfId="70"/>
    <cellStyle name="Accent6 2" xfId="71"/>
    <cellStyle name="Accent6 3" xfId="72"/>
    <cellStyle name="Accent6 4" xfId="73"/>
    <cellStyle name="Bad 2" xfId="74"/>
    <cellStyle name="Bad 3" xfId="75"/>
    <cellStyle name="Bad 4" xfId="76"/>
    <cellStyle name="Calculation 2" xfId="77"/>
    <cellStyle name="Calculation 3" xfId="78"/>
    <cellStyle name="Calculation 4" xfId="79"/>
    <cellStyle name="Check Cell 2" xfId="80"/>
    <cellStyle name="Check Cell 3" xfId="81"/>
    <cellStyle name="Check Cell 4" xfId="82"/>
    <cellStyle name="Currency 2" xfId="83"/>
    <cellStyle name="Currency 2 2" xfId="84"/>
    <cellStyle name="Currency 3" xfId="85"/>
    <cellStyle name="Currency 4" xfId="86"/>
    <cellStyle name="Explanatory Text 2" xfId="87"/>
    <cellStyle name="Explanatory Text 3" xfId="88"/>
    <cellStyle name="Explanatory Text 4" xfId="89"/>
    <cellStyle name="Good 2" xfId="90"/>
    <cellStyle name="Good 3" xfId="91"/>
    <cellStyle name="Good 4" xfId="92"/>
    <cellStyle name="Heading 1 2" xfId="93"/>
    <cellStyle name="Heading 1 3" xfId="94"/>
    <cellStyle name="Heading 1 4" xfId="95"/>
    <cellStyle name="Heading 2 2" xfId="96"/>
    <cellStyle name="Heading 2 3" xfId="97"/>
    <cellStyle name="Heading 2 4" xfId="98"/>
    <cellStyle name="Heading 3 2" xfId="99"/>
    <cellStyle name="Heading 3 3" xfId="100"/>
    <cellStyle name="Heading 3 4" xfId="101"/>
    <cellStyle name="Heading 4 2" xfId="102"/>
    <cellStyle name="Heading 4 3" xfId="103"/>
    <cellStyle name="Heading 4 4" xfId="104"/>
    <cellStyle name="Hüperlink" xfId="153" builtinId="8"/>
    <cellStyle name="Hüperlink 2" xfId="105"/>
    <cellStyle name="Hyperlink 2" xfId="1"/>
    <cellStyle name="Hyperlink 2 2" xfId="106"/>
    <cellStyle name="Hyperlink 3" xfId="107"/>
    <cellStyle name="Hyperlink 4" xfId="108"/>
    <cellStyle name="Input 2" xfId="109"/>
    <cellStyle name="Input 3" xfId="110"/>
    <cellStyle name="Input 4" xfId="111"/>
    <cellStyle name="Linked Cell 2" xfId="112"/>
    <cellStyle name="Linked Cell 3" xfId="113"/>
    <cellStyle name="Linked Cell 4" xfId="114"/>
    <cellStyle name="Neutral 2" xfId="115"/>
    <cellStyle name="Neutral 3" xfId="116"/>
    <cellStyle name="Neutral 4" xfId="117"/>
    <cellStyle name="Normaallaad" xfId="0" builtinId="0"/>
    <cellStyle name="Normaallaad 2" xfId="118"/>
    <cellStyle name="Normaallaad 2 2" xfId="119"/>
    <cellStyle name="Normaallaad 3" xfId="120"/>
    <cellStyle name="Normaallaad 7" xfId="121"/>
    <cellStyle name="Normal 2" xfId="122"/>
    <cellStyle name="Normal 2 2" xfId="123"/>
    <cellStyle name="Normal 2 2 2" xfId="124"/>
    <cellStyle name="Normal 3" xfId="125"/>
    <cellStyle name="Normal 3 2" xfId="126"/>
    <cellStyle name="Normal 4" xfId="127"/>
    <cellStyle name="Normal 4 2" xfId="128"/>
    <cellStyle name="Normal 5" xfId="129"/>
    <cellStyle name="Normal 6" xfId="130"/>
    <cellStyle name="Normal 7" xfId="131"/>
    <cellStyle name="Normal 8" xfId="132"/>
    <cellStyle name="Normal 9" xfId="133"/>
    <cellStyle name="Normal_Sheet1" xfId="152"/>
    <cellStyle name="Normal_Tallinna LV haldusala asutused_SAP_17.08.2006" xfId="151"/>
    <cellStyle name="Note 2" xfId="134"/>
    <cellStyle name="Note 3" xfId="135"/>
    <cellStyle name="Note 4" xfId="136"/>
    <cellStyle name="Output 2" xfId="137"/>
    <cellStyle name="Output 3" xfId="138"/>
    <cellStyle name="Output 4" xfId="139"/>
    <cellStyle name="Percent 2" xfId="140"/>
    <cellStyle name="Title 2" xfId="141"/>
    <cellStyle name="Title 3" xfId="142"/>
    <cellStyle name="Title 4" xfId="143"/>
    <cellStyle name="Total 2" xfId="144"/>
    <cellStyle name="Total 3" xfId="145"/>
    <cellStyle name="Total 4" xfId="146"/>
    <cellStyle name="Valuuta 2" xfId="147"/>
    <cellStyle name="Warning Text 2" xfId="148"/>
    <cellStyle name="Warning Text 3" xfId="149"/>
    <cellStyle name="Warning Text 4" xfId="15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id="1" name="Asutus" displayName="Asutus" ref="A1:A1048576" totalsRowShown="0">
  <autoFilter ref="A1:A1048576"/>
  <tableColumns count="1">
    <tableColumn id="1" name="Asutuse nimi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fis@tallinnlv.ee" TargetMode="External"/><Relationship Id="rId1" Type="http://schemas.openxmlformats.org/officeDocument/2006/relationships/hyperlink" Target="mailto:sappersonalihaldus@tallinnlv.ee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mailto:komeedi@komeedila.edu.ee" TargetMode="External"/><Relationship Id="rId2" Type="http://schemas.openxmlformats.org/officeDocument/2006/relationships/hyperlink" Target="mailto:direktor@kiisupere.ee" TargetMode="External"/><Relationship Id="rId1" Type="http://schemas.openxmlformats.org/officeDocument/2006/relationships/hyperlink" Target="mailto:liikuri@la.tln.edu.ee" TargetMode="External"/><Relationship Id="rId4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sappersonalihaldus@tallinnlv.ee" TargetMode="External"/><Relationship Id="rId2" Type="http://schemas.openxmlformats.org/officeDocument/2006/relationships/hyperlink" Target="mailto:Kairi.Parl@tallinnlv.ee" TargetMode="External"/><Relationship Id="rId1" Type="http://schemas.openxmlformats.org/officeDocument/2006/relationships/hyperlink" Target="mailto:Elina.Koppel@tallinnlv.ee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fis@tallinnlv.ee" TargetMode="Externa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mailto:anu.luure@lillekyla.edu.ee" TargetMode="External"/><Relationship Id="rId117" Type="http://schemas.openxmlformats.org/officeDocument/2006/relationships/hyperlink" Target="mailto:direktor@moonioied.edu.ee" TargetMode="External"/><Relationship Id="rId21" Type="http://schemas.openxmlformats.org/officeDocument/2006/relationships/hyperlink" Target="mailto:robert.ossipov@vtg.tln.edu.ee" TargetMode="External"/><Relationship Id="rId42" Type="http://schemas.openxmlformats.org/officeDocument/2006/relationships/hyperlink" Target="mailto:ilvi@saksa.tln.edu.ee" TargetMode="External"/><Relationship Id="rId47" Type="http://schemas.openxmlformats.org/officeDocument/2006/relationships/hyperlink" Target="mailto:ilvi@saksa.tln.edu.ee" TargetMode="External"/><Relationship Id="rId63" Type="http://schemas.openxmlformats.org/officeDocument/2006/relationships/hyperlink" Target="mailto:katrin.soon@pelgulinna.edu.ee" TargetMode="External"/><Relationship Id="rId68" Type="http://schemas.openxmlformats.org/officeDocument/2006/relationships/hyperlink" Target="mailto:direktor@karjamaa.tln.edu.ee" TargetMode="External"/><Relationship Id="rId84" Type="http://schemas.openxmlformats.org/officeDocument/2006/relationships/hyperlink" Target="mailto:direktor@mjg.ee" TargetMode="External"/><Relationship Id="rId89" Type="http://schemas.openxmlformats.org/officeDocument/2006/relationships/hyperlink" Target="mailto:direktor@humg.edu.ee" TargetMode="External"/><Relationship Id="rId112" Type="http://schemas.openxmlformats.org/officeDocument/2006/relationships/hyperlink" Target="mailto:hele.leek@nnm.edu.ee" TargetMode="External"/><Relationship Id="rId133" Type="http://schemas.openxmlformats.org/officeDocument/2006/relationships/hyperlink" Target="mailto:vormsi@la.tln.edu.ee" TargetMode="External"/><Relationship Id="rId138" Type="http://schemas.openxmlformats.org/officeDocument/2006/relationships/hyperlink" Target="mailto:Katlin.Tanin@mesimummu.edu.ee" TargetMode="External"/><Relationship Id="rId154" Type="http://schemas.openxmlformats.org/officeDocument/2006/relationships/hyperlink" Target="mailto:direktor@taime.edu.ee" TargetMode="External"/><Relationship Id="rId16" Type="http://schemas.openxmlformats.org/officeDocument/2006/relationships/hyperlink" Target="mailto:heti.nomm@reaalkool.ee" TargetMode="External"/><Relationship Id="rId107" Type="http://schemas.openxmlformats.org/officeDocument/2006/relationships/hyperlink" Target="mailto:direktor@saksa.tln.edu.ee" TargetMode="External"/><Relationship Id="rId11" Type="http://schemas.openxmlformats.org/officeDocument/2006/relationships/hyperlink" Target="mailto:katrin.nool@tyhg.edu.ee" TargetMode="External"/><Relationship Id="rId32" Type="http://schemas.openxmlformats.org/officeDocument/2006/relationships/hyperlink" Target="mailto:alla.batrakova@mahtra.edu.ee" TargetMode="External"/><Relationship Id="rId37" Type="http://schemas.openxmlformats.org/officeDocument/2006/relationships/hyperlink" Target="mailto:maarja.merigan@32kk.edu.ee" TargetMode="External"/><Relationship Id="rId53" Type="http://schemas.openxmlformats.org/officeDocument/2006/relationships/hyperlink" Target="mailto:kairi.jakobson@rahumae.edu.ee" TargetMode="External"/><Relationship Id="rId58" Type="http://schemas.openxmlformats.org/officeDocument/2006/relationships/hyperlink" Target="mailto:direktor@merialg.tln.edu.ee" TargetMode="External"/><Relationship Id="rId74" Type="http://schemas.openxmlformats.org/officeDocument/2006/relationships/hyperlink" Target="mailto:kadi.sarapik@mk.edu.ee" TargetMode="External"/><Relationship Id="rId79" Type="http://schemas.openxmlformats.org/officeDocument/2006/relationships/hyperlink" Target="mailto:direktor@kadakakool.edu.ee" TargetMode="External"/><Relationship Id="rId102" Type="http://schemas.openxmlformats.org/officeDocument/2006/relationships/hyperlink" Target="mailto:direktor@tuule.edu.ee" TargetMode="External"/><Relationship Id="rId123" Type="http://schemas.openxmlformats.org/officeDocument/2006/relationships/hyperlink" Target="mailto:direktor@onk.tln.edu.ee" TargetMode="External"/><Relationship Id="rId128" Type="http://schemas.openxmlformats.org/officeDocument/2006/relationships/hyperlink" Target="mailto:direktor@liikuri.ee" TargetMode="External"/><Relationship Id="rId144" Type="http://schemas.openxmlformats.org/officeDocument/2006/relationships/hyperlink" Target="mailto:direktor@muinasjutu.edu.ee" TargetMode="External"/><Relationship Id="rId149" Type="http://schemas.openxmlformats.org/officeDocument/2006/relationships/hyperlink" Target="mailto:direktor@manni.edu.ee" TargetMode="External"/><Relationship Id="rId5" Type="http://schemas.openxmlformats.org/officeDocument/2006/relationships/hyperlink" Target="mailto:janekristi.ruben@real.edu.ee" TargetMode="External"/><Relationship Id="rId90" Type="http://schemas.openxmlformats.org/officeDocument/2006/relationships/hyperlink" Target="mailto:Peter.Pedak@tpl.edu.ee" TargetMode="External"/><Relationship Id="rId95" Type="http://schemas.openxmlformats.org/officeDocument/2006/relationships/hyperlink" Target="mailto:direktor@kristiine.edu.ee" TargetMode="External"/><Relationship Id="rId22" Type="http://schemas.openxmlformats.org/officeDocument/2006/relationships/hyperlink" Target="mailto:direktor@tg.edu.ee" TargetMode="External"/><Relationship Id="rId27" Type="http://schemas.openxmlformats.org/officeDocument/2006/relationships/hyperlink" Target="mailto:maret.valge@kristiine.edu.ee" TargetMode="External"/><Relationship Id="rId43" Type="http://schemas.openxmlformats.org/officeDocument/2006/relationships/hyperlink" Target="mailto:direktor@mreal.tln.edu.ee" TargetMode="External"/><Relationship Id="rId48" Type="http://schemas.openxmlformats.org/officeDocument/2006/relationships/hyperlink" Target="mailto:direktor@tng.ee" TargetMode="External"/><Relationship Id="rId64" Type="http://schemas.openxmlformats.org/officeDocument/2006/relationships/hyperlink" Target="mailto:katrin.soon@pelgulinna.edu.ee" TargetMode="External"/><Relationship Id="rId69" Type="http://schemas.openxmlformats.org/officeDocument/2006/relationships/hyperlink" Target="mailto:onnela.leedo-kungas@ehtehg.ee" TargetMode="External"/><Relationship Id="rId113" Type="http://schemas.openxmlformats.org/officeDocument/2006/relationships/hyperlink" Target="mailto:direktor@lasgy.tln.edu.ee" TargetMode="External"/><Relationship Id="rId118" Type="http://schemas.openxmlformats.org/officeDocument/2006/relationships/hyperlink" Target="mailto:direktor@kalamajakool.ee" TargetMode="External"/><Relationship Id="rId134" Type="http://schemas.openxmlformats.org/officeDocument/2006/relationships/hyperlink" Target="mailto:toomas.pikhof@pmg.edu.ee" TargetMode="External"/><Relationship Id="rId139" Type="http://schemas.openxmlformats.org/officeDocument/2006/relationships/hyperlink" Target="mailto:Mart.Sults@tallinnakunstikool.ee" TargetMode="External"/><Relationship Id="rId80" Type="http://schemas.openxmlformats.org/officeDocument/2006/relationships/hyperlink" Target="mailto:direktor@oism&#228;e.edu.ee" TargetMode="External"/><Relationship Id="rId85" Type="http://schemas.openxmlformats.org/officeDocument/2006/relationships/hyperlink" Target="mailto:ene.saar@real.edu.ee" TargetMode="External"/><Relationship Id="rId150" Type="http://schemas.openxmlformats.org/officeDocument/2006/relationships/hyperlink" Target="mailto:kullo@kullo.ee" TargetMode="External"/><Relationship Id="rId155" Type="http://schemas.openxmlformats.org/officeDocument/2006/relationships/hyperlink" Target="mailto:direktor@taime.edu.ee" TargetMode="External"/><Relationship Id="rId12" Type="http://schemas.openxmlformats.org/officeDocument/2006/relationships/hyperlink" Target="mailto:mariann.arengu@21k.ee" TargetMode="External"/><Relationship Id="rId17" Type="http://schemas.openxmlformats.org/officeDocument/2006/relationships/hyperlink" Target="mailto:juhiabi@westholm.ee" TargetMode="External"/><Relationship Id="rId33" Type="http://schemas.openxmlformats.org/officeDocument/2006/relationships/hyperlink" Target="mailto:malle.kroon@kuristiku.ee" TargetMode="External"/><Relationship Id="rId38" Type="http://schemas.openxmlformats.org/officeDocument/2006/relationships/hyperlink" Target="mailto:anneli.errit@ttg.edu.ee" TargetMode="External"/><Relationship Id="rId59" Type="http://schemas.openxmlformats.org/officeDocument/2006/relationships/hyperlink" Target="mailto:marju.vaga@helen.edu.ee" TargetMode="External"/><Relationship Id="rId103" Type="http://schemas.openxmlformats.org/officeDocument/2006/relationships/hyperlink" Target="mailto:direktor@kirsike.edu.ee" TargetMode="External"/><Relationship Id="rId108" Type="http://schemas.openxmlformats.org/officeDocument/2006/relationships/hyperlink" Target="mailto:direktor@vindi.edu.ee" TargetMode="External"/><Relationship Id="rId124" Type="http://schemas.openxmlformats.org/officeDocument/2006/relationships/hyperlink" Target="mailto:maiu.plumer@meripohi.edu.ee" TargetMode="External"/><Relationship Id="rId129" Type="http://schemas.openxmlformats.org/officeDocument/2006/relationships/hyperlink" Target="mailto:direktor@liikuri.ee" TargetMode="External"/><Relationship Id="rId20" Type="http://schemas.openxmlformats.org/officeDocument/2006/relationships/hyperlink" Target="mailto:direktor@lpk.tln.edu.ee" TargetMode="External"/><Relationship Id="rId41" Type="http://schemas.openxmlformats.org/officeDocument/2006/relationships/hyperlink" Target="mailto:kaidor@mg.edu.ee" TargetMode="External"/><Relationship Id="rId54" Type="http://schemas.openxmlformats.org/officeDocument/2006/relationships/hyperlink" Target="mailto:direktor@nommepk.tln.edu.ee" TargetMode="External"/><Relationship Id="rId62" Type="http://schemas.openxmlformats.org/officeDocument/2006/relationships/hyperlink" Target="mailto:mari.liis.sults85@gmail.com" TargetMode="External"/><Relationship Id="rId70" Type="http://schemas.openxmlformats.org/officeDocument/2006/relationships/hyperlink" Target="mailto:andres.pajula@tallinnlv.ee" TargetMode="External"/><Relationship Id="rId75" Type="http://schemas.openxmlformats.org/officeDocument/2006/relationships/hyperlink" Target="mailto:Mart.Sults@tallinnakunstikool.ee" TargetMode="External"/><Relationship Id="rId83" Type="http://schemas.openxmlformats.org/officeDocument/2006/relationships/hyperlink" Target="mailto:rita.juhanson@tovl.edu.ee" TargetMode="External"/><Relationship Id="rId88" Type="http://schemas.openxmlformats.org/officeDocument/2006/relationships/hyperlink" Target="mailto:meelis.kond@21k.ee" TargetMode="External"/><Relationship Id="rId91" Type="http://schemas.openxmlformats.org/officeDocument/2006/relationships/hyperlink" Target="mailto:direktor@westholm.ee" TargetMode="External"/><Relationship Id="rId96" Type="http://schemas.openxmlformats.org/officeDocument/2006/relationships/hyperlink" Target="mailto:direktor@pae.tln.edu.ee" TargetMode="External"/><Relationship Id="rId111" Type="http://schemas.openxmlformats.org/officeDocument/2006/relationships/hyperlink" Target="mailto:direktor@kristiinealg.tln.edu.ee" TargetMode="External"/><Relationship Id="rId132" Type="http://schemas.openxmlformats.org/officeDocument/2006/relationships/hyperlink" Target="mailto:vormsi@la.tln.edu.ee" TargetMode="External"/><Relationship Id="rId140" Type="http://schemas.openxmlformats.org/officeDocument/2006/relationships/hyperlink" Target="mailto:Kertu.Mellikov@lepatriinulasteaed.ee" TargetMode="External"/><Relationship Id="rId145" Type="http://schemas.openxmlformats.org/officeDocument/2006/relationships/hyperlink" Target="mailto:direktor@muinasjutu.edu.ee" TargetMode="External"/><Relationship Id="rId153" Type="http://schemas.openxmlformats.org/officeDocument/2006/relationships/hyperlink" Target="mailto:direktor@rukkiraak.edu.ee" TargetMode="External"/><Relationship Id="rId1" Type="http://schemas.openxmlformats.org/officeDocument/2006/relationships/hyperlink" Target="mailto:enn.pormeister@tkak.ee" TargetMode="External"/><Relationship Id="rId6" Type="http://schemas.openxmlformats.org/officeDocument/2006/relationships/hyperlink" Target="mailto:direktor@tkvg.ee" TargetMode="External"/><Relationship Id="rId15" Type="http://schemas.openxmlformats.org/officeDocument/2006/relationships/hyperlink" Target="mailto:direktor@sydalinna.edu.ee" TargetMode="External"/><Relationship Id="rId23" Type="http://schemas.openxmlformats.org/officeDocument/2006/relationships/hyperlink" Target="mailto:direktor@tg.edu.ee" TargetMode="External"/><Relationship Id="rId28" Type="http://schemas.openxmlformats.org/officeDocument/2006/relationships/hyperlink" Target="mailto:t.kravtsenko@lasgy.tln.edu.ee" TargetMode="External"/><Relationship Id="rId36" Type="http://schemas.openxmlformats.org/officeDocument/2006/relationships/hyperlink" Target="mailto:majandus@laanemere.tln.edu.ee" TargetMode="External"/><Relationship Id="rId49" Type="http://schemas.openxmlformats.org/officeDocument/2006/relationships/hyperlink" Target="mailto:direktor@tng.ee" TargetMode="External"/><Relationship Id="rId57" Type="http://schemas.openxmlformats.org/officeDocument/2006/relationships/hyperlink" Target="mailto:direktor@kivimae.ee" TargetMode="External"/><Relationship Id="rId106" Type="http://schemas.openxmlformats.org/officeDocument/2006/relationships/hyperlink" Target="mailto:direktor@53kk.tln.edu.ee" TargetMode="External"/><Relationship Id="rId114" Type="http://schemas.openxmlformats.org/officeDocument/2006/relationships/hyperlink" Target="mailto:direktor@tondiraba.edu.ee" TargetMode="External"/><Relationship Id="rId119" Type="http://schemas.openxmlformats.org/officeDocument/2006/relationships/hyperlink" Target="mailto:direktor@kalamajakool.ee" TargetMode="External"/><Relationship Id="rId127" Type="http://schemas.openxmlformats.org/officeDocument/2006/relationships/hyperlink" Target="mailto:Julia.Bondar@asunduse.edu.ee" TargetMode="External"/><Relationship Id="rId10" Type="http://schemas.openxmlformats.org/officeDocument/2006/relationships/hyperlink" Target="mailto:direktor@ttrk.tln.edu.ee" TargetMode="External"/><Relationship Id="rId31" Type="http://schemas.openxmlformats.org/officeDocument/2006/relationships/hyperlink" Target="mailto:svetlana.hemkova@laveg.edu.ee" TargetMode="External"/><Relationship Id="rId44" Type="http://schemas.openxmlformats.org/officeDocument/2006/relationships/hyperlink" Target="mailto:direktor@mreal.tln.edu.ee" TargetMode="External"/><Relationship Id="rId52" Type="http://schemas.openxmlformats.org/officeDocument/2006/relationships/hyperlink" Target="mailto:kairi.jakobson@rahumae.edu.ee" TargetMode="External"/><Relationship Id="rId60" Type="http://schemas.openxmlformats.org/officeDocument/2006/relationships/hyperlink" Target="mailto:marju.vaga@helen.edu.ee" TargetMode="External"/><Relationship Id="rId65" Type="http://schemas.openxmlformats.org/officeDocument/2006/relationships/hyperlink" Target="mailto:direktor@ristiku.tln.edu.ee" TargetMode="External"/><Relationship Id="rId73" Type="http://schemas.openxmlformats.org/officeDocument/2006/relationships/hyperlink" Target="mailto:muusika@muusika.tln.edu.ee" TargetMode="External"/><Relationship Id="rId78" Type="http://schemas.openxmlformats.org/officeDocument/2006/relationships/hyperlink" Target="mailto:direktor@tkak.ee" TargetMode="External"/><Relationship Id="rId81" Type="http://schemas.openxmlformats.org/officeDocument/2006/relationships/hyperlink" Target="mailto:direktor@jarveotsa.ee" TargetMode="External"/><Relationship Id="rId86" Type="http://schemas.openxmlformats.org/officeDocument/2006/relationships/hyperlink" Target="mailto:toomas.kruusimagi@tik.edu.ee" TargetMode="External"/><Relationship Id="rId94" Type="http://schemas.openxmlformats.org/officeDocument/2006/relationships/hyperlink" Target="mailto:direktor@tondi.edu.ee" TargetMode="External"/><Relationship Id="rId99" Type="http://schemas.openxmlformats.org/officeDocument/2006/relationships/hyperlink" Target="mailto:direktor@laanemere.tln.edu.ee" TargetMode="External"/><Relationship Id="rId101" Type="http://schemas.openxmlformats.org/officeDocument/2006/relationships/hyperlink" Target="mailto:ljubov.vassiljeva@lad.edu.ee" TargetMode="External"/><Relationship Id="rId122" Type="http://schemas.openxmlformats.org/officeDocument/2006/relationships/hyperlink" Target="mailto:direktor@onk.tln.edu.ee" TargetMode="External"/><Relationship Id="rId130" Type="http://schemas.openxmlformats.org/officeDocument/2006/relationships/hyperlink" Target="mailto:Tagi.Viilmaa@mutionu.edu.ee" TargetMode="External"/><Relationship Id="rId135" Type="http://schemas.openxmlformats.org/officeDocument/2006/relationships/hyperlink" Target="mailto:urmas.sadam@laagna.edu.ee" TargetMode="External"/><Relationship Id="rId143" Type="http://schemas.openxmlformats.org/officeDocument/2006/relationships/hyperlink" Target="mailto:anu.luure@lillekyla.edu.ee" TargetMode="External"/><Relationship Id="rId148" Type="http://schemas.openxmlformats.org/officeDocument/2006/relationships/hyperlink" Target="mailto:direktor@manni.edu.ee" TargetMode="External"/><Relationship Id="rId151" Type="http://schemas.openxmlformats.org/officeDocument/2006/relationships/hyperlink" Target="mailto:ronne@kullo.ee" TargetMode="External"/><Relationship Id="rId156" Type="http://schemas.openxmlformats.org/officeDocument/2006/relationships/printerSettings" Target="../printerSettings/printerSettings3.bin"/><Relationship Id="rId4" Type="http://schemas.openxmlformats.org/officeDocument/2006/relationships/hyperlink" Target="mailto:andra.mannisalu@gag.ee" TargetMode="External"/><Relationship Id="rId9" Type="http://schemas.openxmlformats.org/officeDocument/2006/relationships/hyperlink" Target="mailto:direktor@ttrk.tln.edu.ee" TargetMode="External"/><Relationship Id="rId13" Type="http://schemas.openxmlformats.org/officeDocument/2006/relationships/hyperlink" Target="mailto:anna.petrova@humg.edu.ee" TargetMode="External"/><Relationship Id="rId18" Type="http://schemas.openxmlformats.org/officeDocument/2006/relationships/hyperlink" Target="mailto:jkool@jkool.tln.edu.ee" TargetMode="External"/><Relationship Id="rId39" Type="http://schemas.openxmlformats.org/officeDocument/2006/relationships/hyperlink" Target="mailto:anneli.errit@ttg.edu.ee" TargetMode="External"/><Relationship Id="rId109" Type="http://schemas.openxmlformats.org/officeDocument/2006/relationships/hyperlink" Target="mailto:info@magda.edu.ee" TargetMode="External"/><Relationship Id="rId34" Type="http://schemas.openxmlformats.org/officeDocument/2006/relationships/hyperlink" Target="mailto:linnamae@linnamae.tln.edu.ee" TargetMode="External"/><Relationship Id="rId50" Type="http://schemas.openxmlformats.org/officeDocument/2006/relationships/hyperlink" Target="mailto:direktor@paaskyla.tln.edu.ee" TargetMode="External"/><Relationship Id="rId55" Type="http://schemas.openxmlformats.org/officeDocument/2006/relationships/hyperlink" Target="mailto:direktor@nommepk.tln.edu.ee" TargetMode="External"/><Relationship Id="rId76" Type="http://schemas.openxmlformats.org/officeDocument/2006/relationships/hyperlink" Target="mailto:svetlana@kanuti.tln.edu.ee" TargetMode="External"/><Relationship Id="rId97" Type="http://schemas.openxmlformats.org/officeDocument/2006/relationships/hyperlink" Target="mailto:alla.batrakova@mahtra.edu.ee" TargetMode="External"/><Relationship Id="rId104" Type="http://schemas.openxmlformats.org/officeDocument/2006/relationships/hyperlink" Target="mailto:sirje.ebral@arte.edu.ee" TargetMode="External"/><Relationship Id="rId120" Type="http://schemas.openxmlformats.org/officeDocument/2006/relationships/hyperlink" Target="mailto:direktor@lotte.edu.ee" TargetMode="External"/><Relationship Id="rId125" Type="http://schemas.openxmlformats.org/officeDocument/2006/relationships/hyperlink" Target="mailto:toomas.pikhof@pmg.edu.ee" TargetMode="External"/><Relationship Id="rId141" Type="http://schemas.openxmlformats.org/officeDocument/2006/relationships/hyperlink" Target="mailto:Katlin.Tanin@mesimummu.edu.ee" TargetMode="External"/><Relationship Id="rId146" Type="http://schemas.openxmlformats.org/officeDocument/2006/relationships/hyperlink" Target="mailto:Katrin.Rasina@kiikhobu.ee" TargetMode="External"/><Relationship Id="rId7" Type="http://schemas.openxmlformats.org/officeDocument/2006/relationships/hyperlink" Target="mailto:direktor@tkvg.ee" TargetMode="External"/><Relationship Id="rId71" Type="http://schemas.openxmlformats.org/officeDocument/2006/relationships/hyperlink" Target="mailto:allan@&#245;petajatemaja.ee" TargetMode="External"/><Relationship Id="rId92" Type="http://schemas.openxmlformats.org/officeDocument/2006/relationships/hyperlink" Target="mailto:direktor@jkool.tln.edu.ee" TargetMode="External"/><Relationship Id="rId2" Type="http://schemas.openxmlformats.org/officeDocument/2006/relationships/hyperlink" Target="mailto:olga.stassenko@tovl.edu.ee" TargetMode="External"/><Relationship Id="rId29" Type="http://schemas.openxmlformats.org/officeDocument/2006/relationships/hyperlink" Target="mailto:majajuht@hot.ee" TargetMode="External"/><Relationship Id="rId24" Type="http://schemas.openxmlformats.org/officeDocument/2006/relationships/hyperlink" Target="mailto:virge@colleduc.ee" TargetMode="External"/><Relationship Id="rId40" Type="http://schemas.openxmlformats.org/officeDocument/2006/relationships/hyperlink" Target="mailto:kaidor@mg.edu.ee" TargetMode="External"/><Relationship Id="rId45" Type="http://schemas.openxmlformats.org/officeDocument/2006/relationships/hyperlink" Target="mailto:raissa.frei@mhum.edu.ee" TargetMode="External"/><Relationship Id="rId66" Type="http://schemas.openxmlformats.org/officeDocument/2006/relationships/hyperlink" Target="mailto:direktor@ristiku.tln.edu.ee" TargetMode="External"/><Relationship Id="rId87" Type="http://schemas.openxmlformats.org/officeDocument/2006/relationships/hyperlink" Target="mailto:mehis.pever@tyhg.edu.ee" TargetMode="External"/><Relationship Id="rId110" Type="http://schemas.openxmlformats.org/officeDocument/2006/relationships/hyperlink" Target="mailto:direktor@kristiinealg.tln.edu.ee" TargetMode="External"/><Relationship Id="rId115" Type="http://schemas.openxmlformats.org/officeDocument/2006/relationships/hyperlink" Target="mailto:direktor@tondiraba.edu.ee" TargetMode="External"/><Relationship Id="rId131" Type="http://schemas.openxmlformats.org/officeDocument/2006/relationships/hyperlink" Target="mailto:tagi.viilmaa@mutionu.edu.ee" TargetMode="External"/><Relationship Id="rId136" Type="http://schemas.openxmlformats.org/officeDocument/2006/relationships/hyperlink" Target="mailto:urmas.sadam@laagna.edu.ee" TargetMode="External"/><Relationship Id="rId157" Type="http://schemas.openxmlformats.org/officeDocument/2006/relationships/vmlDrawing" Target="../drawings/vmlDrawing1.vml"/><Relationship Id="rId61" Type="http://schemas.openxmlformats.org/officeDocument/2006/relationships/hyperlink" Target="mailto:mari.liis.sults85@gmail.com" TargetMode="External"/><Relationship Id="rId82" Type="http://schemas.openxmlformats.org/officeDocument/2006/relationships/hyperlink" Target="mailto:direktor@hvg.tln.edu.ee" TargetMode="External"/><Relationship Id="rId152" Type="http://schemas.openxmlformats.org/officeDocument/2006/relationships/hyperlink" Target="mailto:direktor@rukkiraak.edu.ee" TargetMode="External"/><Relationship Id="rId19" Type="http://schemas.openxmlformats.org/officeDocument/2006/relationships/hyperlink" Target="mailto:direktor@lpk.tln.edu.ee" TargetMode="External"/><Relationship Id="rId14" Type="http://schemas.openxmlformats.org/officeDocument/2006/relationships/hyperlink" Target="mailto:imbi.viisma@ksg.edu.ee" TargetMode="External"/><Relationship Id="rId30" Type="http://schemas.openxmlformats.org/officeDocument/2006/relationships/hyperlink" Target="mailto:svetlana.hemkova@laveg.edu.ee" TargetMode="External"/><Relationship Id="rId35" Type="http://schemas.openxmlformats.org/officeDocument/2006/relationships/hyperlink" Target="mailto:linnamae@linnamae.tln.edu.ee" TargetMode="External"/><Relationship Id="rId56" Type="http://schemas.openxmlformats.org/officeDocument/2006/relationships/hyperlink" Target="mailto:direktor@kivimae.ee" TargetMode="External"/><Relationship Id="rId77" Type="http://schemas.openxmlformats.org/officeDocument/2006/relationships/hyperlink" Target="mailto:erna@mllm.tln.edu.ee" TargetMode="External"/><Relationship Id="rId100" Type="http://schemas.openxmlformats.org/officeDocument/2006/relationships/hyperlink" Target="mailto:natalia.kond@laagnakool.ee" TargetMode="External"/><Relationship Id="rId105" Type="http://schemas.openxmlformats.org/officeDocument/2006/relationships/hyperlink" Target="mailto:tatjana.luter@mhum.edu.ee" TargetMode="External"/><Relationship Id="rId126" Type="http://schemas.openxmlformats.org/officeDocument/2006/relationships/hyperlink" Target="mailto:Julia.Bondar@asunduse.edu.ee" TargetMode="External"/><Relationship Id="rId147" Type="http://schemas.openxmlformats.org/officeDocument/2006/relationships/hyperlink" Target="mailto:Katrin.Rasina@kiikhobu.ee" TargetMode="External"/><Relationship Id="rId8" Type="http://schemas.openxmlformats.org/officeDocument/2006/relationships/hyperlink" Target="mailto:margus.gatski@tik.edu.ee" TargetMode="External"/><Relationship Id="rId51" Type="http://schemas.openxmlformats.org/officeDocument/2006/relationships/hyperlink" Target="mailto:direktor@paaskyla.tln.edu.ee" TargetMode="External"/><Relationship Id="rId72" Type="http://schemas.openxmlformats.org/officeDocument/2006/relationships/hyperlink" Target="mailto:direktor@nmkool.ee" TargetMode="External"/><Relationship Id="rId93" Type="http://schemas.openxmlformats.org/officeDocument/2006/relationships/hyperlink" Target="mailto:kersti@vhk.ee" TargetMode="External"/><Relationship Id="rId98" Type="http://schemas.openxmlformats.org/officeDocument/2006/relationships/hyperlink" Target="mailto:raino.liblik@kuristiku.ee" TargetMode="External"/><Relationship Id="rId121" Type="http://schemas.openxmlformats.org/officeDocument/2006/relationships/hyperlink" Target="mailto:direktor@lotte.edu.ee" TargetMode="External"/><Relationship Id="rId142" Type="http://schemas.openxmlformats.org/officeDocument/2006/relationships/hyperlink" Target="mailto:Henrik.Salum@gag.ee" TargetMode="External"/><Relationship Id="rId3" Type="http://schemas.openxmlformats.org/officeDocument/2006/relationships/hyperlink" Target="mailto:majandus@mjg.ee" TargetMode="External"/><Relationship Id="rId25" Type="http://schemas.openxmlformats.org/officeDocument/2006/relationships/hyperlink" Target="mailto:svetlana.zautina@tondi.edu.ee" TargetMode="External"/><Relationship Id="rId46" Type="http://schemas.openxmlformats.org/officeDocument/2006/relationships/hyperlink" Target="mailto:j.lambot@rmtp.tln.edu.ee" TargetMode="External"/><Relationship Id="rId67" Type="http://schemas.openxmlformats.org/officeDocument/2006/relationships/hyperlink" Target="mailto:direktor@karjamaa.tln.edu.ee" TargetMode="External"/><Relationship Id="rId116" Type="http://schemas.openxmlformats.org/officeDocument/2006/relationships/hyperlink" Target="mailto:direktor@moonioied.edu.ee" TargetMode="External"/><Relationship Id="rId137" Type="http://schemas.openxmlformats.org/officeDocument/2006/relationships/hyperlink" Target="mailto:Kertu.Mellikov@lepatriinulasteaed.ee" TargetMode="Externa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mailto:direktor@veerise.edu.ee" TargetMode="External"/><Relationship Id="rId18" Type="http://schemas.openxmlformats.org/officeDocument/2006/relationships/hyperlink" Target="mailto:liivamae@liivamae.edu.ee" TargetMode="External"/><Relationship Id="rId26" Type="http://schemas.openxmlformats.org/officeDocument/2006/relationships/hyperlink" Target="mailto:aime.ruhno@kolde.edu.ee" TargetMode="External"/><Relationship Id="rId39" Type="http://schemas.openxmlformats.org/officeDocument/2006/relationships/hyperlink" Target="mailto:direktor@tammetoru,ee" TargetMode="External"/><Relationship Id="rId21" Type="http://schemas.openxmlformats.org/officeDocument/2006/relationships/hyperlink" Target="mailto:pille.roosiorg@mannila.edu.ee" TargetMode="External"/><Relationship Id="rId34" Type="http://schemas.openxmlformats.org/officeDocument/2006/relationships/hyperlink" Target="mailto:marika.hallikmann@muumipere.edu.ee" TargetMode="External"/><Relationship Id="rId42" Type="http://schemas.openxmlformats.org/officeDocument/2006/relationships/hyperlink" Target="mailto:silvi.suur@paasusilm.edu.ee" TargetMode="External"/><Relationship Id="rId47" Type="http://schemas.openxmlformats.org/officeDocument/2006/relationships/hyperlink" Target="mailto:rukkilille@la.tln.edu.ee" TargetMode="External"/><Relationship Id="rId50" Type="http://schemas.openxmlformats.org/officeDocument/2006/relationships/hyperlink" Target="mailto:direktor@kiisupere.ee" TargetMode="External"/><Relationship Id="rId55" Type="http://schemas.openxmlformats.org/officeDocument/2006/relationships/hyperlink" Target="mailto:kadrioru@la.tln.edu.ee" TargetMode="External"/><Relationship Id="rId7" Type="http://schemas.openxmlformats.org/officeDocument/2006/relationships/hyperlink" Target="mailto:direktor@lotte.edu.ee" TargetMode="External"/><Relationship Id="rId12" Type="http://schemas.openxmlformats.org/officeDocument/2006/relationships/hyperlink" Target="mailto:sinilill@la.tln.edu.ee" TargetMode="External"/><Relationship Id="rId17" Type="http://schemas.openxmlformats.org/officeDocument/2006/relationships/hyperlink" Target="mailto:Jelena.Mere@unistuse.edu.ee" TargetMode="External"/><Relationship Id="rId25" Type="http://schemas.openxmlformats.org/officeDocument/2006/relationships/hyperlink" Target="mailto:hellik@la.tln.ee" TargetMode="External"/><Relationship Id="rId33" Type="http://schemas.openxmlformats.org/officeDocument/2006/relationships/hyperlink" Target="mailto:marika.hallikmann@muumipere.edu.ee" TargetMode="External"/><Relationship Id="rId38" Type="http://schemas.openxmlformats.org/officeDocument/2006/relationships/hyperlink" Target="mailto:taime@tln.edu.ee" TargetMode="External"/><Relationship Id="rId46" Type="http://schemas.openxmlformats.org/officeDocument/2006/relationships/hyperlink" Target="mailto:eve.kalimulina@kihnula.edu.ee" TargetMode="External"/><Relationship Id="rId2" Type="http://schemas.openxmlformats.org/officeDocument/2006/relationships/hyperlink" Target="mailto:direktor@kristiinealg.tln.edu.ee" TargetMode="External"/><Relationship Id="rId16" Type="http://schemas.openxmlformats.org/officeDocument/2006/relationships/hyperlink" Target="mailto:reinika.mannamaa@liivalossi.edu.ee" TargetMode="External"/><Relationship Id="rId20" Type="http://schemas.openxmlformats.org/officeDocument/2006/relationships/hyperlink" Target="mailto:Katrin.Elme@ounake.edu.ee" TargetMode="External"/><Relationship Id="rId29" Type="http://schemas.openxmlformats.org/officeDocument/2006/relationships/hyperlink" Target="mailto:merike.plutus@rukkilill.edu.ee" TargetMode="External"/><Relationship Id="rId41" Type="http://schemas.openxmlformats.org/officeDocument/2006/relationships/hyperlink" Target="mailto:direktor@lauliku.ee" TargetMode="External"/><Relationship Id="rId54" Type="http://schemas.openxmlformats.org/officeDocument/2006/relationships/hyperlink" Target="mailto:paevalille@la.tln.edu.ee" TargetMode="External"/><Relationship Id="rId1" Type="http://schemas.openxmlformats.org/officeDocument/2006/relationships/hyperlink" Target="mailto:nonna.meltsas@vindi.edu.ee" TargetMode="External"/><Relationship Id="rId6" Type="http://schemas.openxmlformats.org/officeDocument/2006/relationships/hyperlink" Target="mailto:direktor@moonioied.edu.ee" TargetMode="External"/><Relationship Id="rId11" Type="http://schemas.openxmlformats.org/officeDocument/2006/relationships/hyperlink" Target="mailto:elen.koima@magda.edu.ee" TargetMode="External"/><Relationship Id="rId24" Type="http://schemas.openxmlformats.org/officeDocument/2006/relationships/hyperlink" Target="mailto:mommik@la.tln.edu.ee" TargetMode="External"/><Relationship Id="rId32" Type="http://schemas.openxmlformats.org/officeDocument/2006/relationships/hyperlink" Target="mailto:oivi.saluri@planeedi.edu.ee" TargetMode="External"/><Relationship Id="rId37" Type="http://schemas.openxmlformats.org/officeDocument/2006/relationships/hyperlink" Target="mailto:riina.lall@kelmikyla.ee" TargetMode="External"/><Relationship Id="rId40" Type="http://schemas.openxmlformats.org/officeDocument/2006/relationships/hyperlink" Target="mailto:ulle.mandre@lepistiku.edu.ee" TargetMode="External"/><Relationship Id="rId45" Type="http://schemas.openxmlformats.org/officeDocument/2006/relationships/hyperlink" Target="mailto:pille.siimpoeg@rannaku.ee" TargetMode="External"/><Relationship Id="rId53" Type="http://schemas.openxmlformats.org/officeDocument/2006/relationships/hyperlink" Target="mailto:helveannela.oisma@viies.edu.ee" TargetMode="External"/><Relationship Id="rId5" Type="http://schemas.openxmlformats.org/officeDocument/2006/relationships/hyperlink" Target="mailto:marju.vaga@helen.edu.ee" TargetMode="External"/><Relationship Id="rId15" Type="http://schemas.openxmlformats.org/officeDocument/2006/relationships/hyperlink" Target="mailto:aita.saar@luhala.edu.ee" TargetMode="External"/><Relationship Id="rId23" Type="http://schemas.openxmlformats.org/officeDocument/2006/relationships/hyperlink" Target="mailto:rabaryblik@la.tln.edu.ee" TargetMode="External"/><Relationship Id="rId28" Type="http://schemas.openxmlformats.org/officeDocument/2006/relationships/hyperlink" Target="mailto:maasikas@la.tln.edu.ee" TargetMode="External"/><Relationship Id="rId36" Type="http://schemas.openxmlformats.org/officeDocument/2006/relationships/hyperlink" Target="mailto:signe.tamm@janku.edu.ee" TargetMode="External"/><Relationship Id="rId49" Type="http://schemas.openxmlformats.org/officeDocument/2006/relationships/hyperlink" Target="mailto:ly.ross@vikerkaar.edu.ee" TargetMode="External"/><Relationship Id="rId10" Type="http://schemas.openxmlformats.org/officeDocument/2006/relationships/hyperlink" Target="mailto:direktor@kirsike.edu.ee" TargetMode="External"/><Relationship Id="rId19" Type="http://schemas.openxmlformats.org/officeDocument/2006/relationships/hyperlink" Target="mailto:laanemere@la.tln.edu.ee" TargetMode="External"/><Relationship Id="rId31" Type="http://schemas.openxmlformats.org/officeDocument/2006/relationships/hyperlink" Target="mailto:nurmenuku@la.tln.edu.ee" TargetMode="External"/><Relationship Id="rId44" Type="http://schemas.openxmlformats.org/officeDocument/2006/relationships/hyperlink" Target="mailto:marge.kiel@karikakar.ee" TargetMode="External"/><Relationship Id="rId52" Type="http://schemas.openxmlformats.org/officeDocument/2006/relationships/hyperlink" Target="mailto:piret.maar@kullatera.edu.ee" TargetMode="External"/><Relationship Id="rId4" Type="http://schemas.openxmlformats.org/officeDocument/2006/relationships/hyperlink" Target="mailto:ljubov.vassiljeva@lad.edu.ee" TargetMode="External"/><Relationship Id="rId9" Type="http://schemas.openxmlformats.org/officeDocument/2006/relationships/hyperlink" Target="mailto:direktor@tuule.edu.ee" TargetMode="External"/><Relationship Id="rId14" Type="http://schemas.openxmlformats.org/officeDocument/2006/relationships/hyperlink" Target="mailto:gruune.ott@endla.edu.ee" TargetMode="External"/><Relationship Id="rId22" Type="http://schemas.openxmlformats.org/officeDocument/2006/relationships/hyperlink" Target="mailto:kaseke@la.tln.edu.ee" TargetMode="External"/><Relationship Id="rId27" Type="http://schemas.openxmlformats.org/officeDocument/2006/relationships/hyperlink" Target="mailto:direktor@paasupesa.edu.ee" TargetMode="External"/><Relationship Id="rId30" Type="http://schemas.openxmlformats.org/officeDocument/2006/relationships/hyperlink" Target="mailto:merike.kuttis@jarveotsala.edu.ee" TargetMode="External"/><Relationship Id="rId35" Type="http://schemas.openxmlformats.org/officeDocument/2006/relationships/hyperlink" Target="mailto:aile.aatonen@myrakaru.edu.ee" TargetMode="External"/><Relationship Id="rId43" Type="http://schemas.openxmlformats.org/officeDocument/2006/relationships/hyperlink" Target="mailto:monika.kerse@padriku.edu.ee" TargetMode="External"/><Relationship Id="rId48" Type="http://schemas.openxmlformats.org/officeDocument/2006/relationships/hyperlink" Target="mailto:kristina.marks@meelespea.edu.ee" TargetMode="External"/><Relationship Id="rId56" Type="http://schemas.openxmlformats.org/officeDocument/2006/relationships/hyperlink" Target="mailto:virmalise@la.tln.edu.ee" TargetMode="External"/><Relationship Id="rId8" Type="http://schemas.openxmlformats.org/officeDocument/2006/relationships/hyperlink" Target="mailto:direktor@lotte.edu.ee" TargetMode="External"/><Relationship Id="rId51" Type="http://schemas.openxmlformats.org/officeDocument/2006/relationships/hyperlink" Target="mailto:triinu.kotkas@mardila.edu.ee" TargetMode="External"/><Relationship Id="rId3" Type="http://schemas.openxmlformats.org/officeDocument/2006/relationships/hyperlink" Target="mailto:natalia.kond@laagnakool.ee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mailto:Ene.Kalmurand@tallinnlv.ee" TargetMode="External"/><Relationship Id="rId13" Type="http://schemas.openxmlformats.org/officeDocument/2006/relationships/table" Target="../tables/table1.xml"/><Relationship Id="rId3" Type="http://schemas.openxmlformats.org/officeDocument/2006/relationships/hyperlink" Target="mailto:Ranno-Eduard.Linde@tallinnlv.ee" TargetMode="External"/><Relationship Id="rId7" Type="http://schemas.openxmlformats.org/officeDocument/2006/relationships/hyperlink" Target="mailto:Kaja.Hagur@tallinnlv.ee" TargetMode="External"/><Relationship Id="rId12" Type="http://schemas.openxmlformats.org/officeDocument/2006/relationships/printerSettings" Target="../printerSettings/printerSettings4.bin"/><Relationship Id="rId2" Type="http://schemas.openxmlformats.org/officeDocument/2006/relationships/hyperlink" Target="mailto:Jarmo.Piirsalu@tallinnlv.ee" TargetMode="External"/><Relationship Id="rId1" Type="http://schemas.openxmlformats.org/officeDocument/2006/relationships/hyperlink" Target="mailto:Aune.Pauts@tallinnlv.ee" TargetMode="External"/><Relationship Id="rId6" Type="http://schemas.openxmlformats.org/officeDocument/2006/relationships/hyperlink" Target="mailto:Marika.Seerme@tallinnlv.ee" TargetMode="External"/><Relationship Id="rId11" Type="http://schemas.openxmlformats.org/officeDocument/2006/relationships/hyperlink" Target="mailto:Onnela.Villand@tallinnlv.ee" TargetMode="External"/><Relationship Id="rId5" Type="http://schemas.openxmlformats.org/officeDocument/2006/relationships/hyperlink" Target="mailto:Liidia.Heinsalu@tallinnlv.ee" TargetMode="External"/><Relationship Id="rId10" Type="http://schemas.openxmlformats.org/officeDocument/2006/relationships/hyperlink" Target="mailto:Gatlin.Vunk@tallinnlv.ee" TargetMode="External"/><Relationship Id="rId4" Type="http://schemas.openxmlformats.org/officeDocument/2006/relationships/hyperlink" Target="mailto:Piret.Ivandi@tallinnlv.ee" TargetMode="External"/><Relationship Id="rId9" Type="http://schemas.openxmlformats.org/officeDocument/2006/relationships/hyperlink" Target="mailto:Aime.Heinsalu@tallinnlv.ee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3" Type="http://schemas.openxmlformats.org/officeDocument/2006/relationships/hyperlink" Target="mailto:kool@arte.edu.ee" TargetMode="External"/><Relationship Id="rId18" Type="http://schemas.openxmlformats.org/officeDocument/2006/relationships/hyperlink" Target="mailto:laanemere@laanemere.tln.edu.ee" TargetMode="External"/><Relationship Id="rId26" Type="http://schemas.openxmlformats.org/officeDocument/2006/relationships/hyperlink" Target="mailto:kool@saksa.tln.edu.ee" TargetMode="External"/><Relationship Id="rId39" Type="http://schemas.openxmlformats.org/officeDocument/2006/relationships/hyperlink" Target="mailto:postmaster@tpl.edu.ee" TargetMode="External"/><Relationship Id="rId21" Type="http://schemas.openxmlformats.org/officeDocument/2006/relationships/hyperlink" Target="mailto:mreal@mreal.tln.edu.ee" TargetMode="External"/><Relationship Id="rId34" Type="http://schemas.openxmlformats.org/officeDocument/2006/relationships/hyperlink" Target="mailto:tyhg@tyhg.edu.ee" TargetMode="External"/><Relationship Id="rId42" Type="http://schemas.openxmlformats.org/officeDocument/2006/relationships/hyperlink" Target="mailto:lpk@lpk.tln.edu.ee" TargetMode="External"/><Relationship Id="rId47" Type="http://schemas.openxmlformats.org/officeDocument/2006/relationships/hyperlink" Target="mailto:kristiine@kristiine.tln.edu.ee" TargetMode="External"/><Relationship Id="rId50" Type="http://schemas.openxmlformats.org/officeDocument/2006/relationships/hyperlink" Target="mailto:direktor@pae.tln.edu.ee" TargetMode="External"/><Relationship Id="rId55" Type="http://schemas.openxmlformats.org/officeDocument/2006/relationships/hyperlink" Target="mailto:laveg@laveg.tln.edu.ee" TargetMode="External"/><Relationship Id="rId63" Type="http://schemas.openxmlformats.org/officeDocument/2006/relationships/hyperlink" Target="mailto:direktor@merialg.tln.edu.ee%20%20direktor" TargetMode="External"/><Relationship Id="rId68" Type="http://schemas.openxmlformats.org/officeDocument/2006/relationships/hyperlink" Target="mailto:maret.valge@kristiine.edu.ee%20Maret%20Valge" TargetMode="External"/><Relationship Id="rId7" Type="http://schemas.openxmlformats.org/officeDocument/2006/relationships/hyperlink" Target="mailto:direktor@pelgulinna.tln.edu.ee" TargetMode="External"/><Relationship Id="rId71" Type="http://schemas.openxmlformats.org/officeDocument/2006/relationships/hyperlink" Target="mailto:heti.nomm@real.edu.ee" TargetMode="External"/><Relationship Id="rId2" Type="http://schemas.openxmlformats.org/officeDocument/2006/relationships/hyperlink" Target="mailto:kp@kp.tln.edu.ee" TargetMode="External"/><Relationship Id="rId16" Type="http://schemas.openxmlformats.org/officeDocument/2006/relationships/hyperlink" Target="mailto:kool@koplikool.ee" TargetMode="External"/><Relationship Id="rId29" Type="http://schemas.openxmlformats.org/officeDocument/2006/relationships/hyperlink" Target="mailto:kool@real.edu.ee" TargetMode="External"/><Relationship Id="rId11" Type="http://schemas.openxmlformats.org/officeDocument/2006/relationships/hyperlink" Target="mailto:kool@32kk.edu.ee" TargetMode="External"/><Relationship Id="rId24" Type="http://schemas.openxmlformats.org/officeDocument/2006/relationships/hyperlink" Target="mailto:paaskyla@paaskyla.tln.edu.ee" TargetMode="External"/><Relationship Id="rId32" Type="http://schemas.openxmlformats.org/officeDocument/2006/relationships/hyperlink" Target="mailto:direktor@mustjoe.tln.edu.ee" TargetMode="External"/><Relationship Id="rId37" Type="http://schemas.openxmlformats.org/officeDocument/2006/relationships/hyperlink" Target="mailto:kadrioru@kadrioru.tln.edu.ee" TargetMode="External"/><Relationship Id="rId40" Type="http://schemas.openxmlformats.org/officeDocument/2006/relationships/hyperlink" Target="mailto:westholm@westholm.tln.edu.ee" TargetMode="External"/><Relationship Id="rId45" Type="http://schemas.openxmlformats.org/officeDocument/2006/relationships/hyperlink" Target="mailto:1eik@1eik.tln.edu.ee" TargetMode="External"/><Relationship Id="rId53" Type="http://schemas.openxmlformats.org/officeDocument/2006/relationships/hyperlink" Target="mailto:hvg@hvg.tln.edu.ee" TargetMode="External"/><Relationship Id="rId58" Type="http://schemas.openxmlformats.org/officeDocument/2006/relationships/hyperlink" Target="mailto:lea@matti.ee%20%20%20Lea%20Kraavi" TargetMode="External"/><Relationship Id="rId66" Type="http://schemas.openxmlformats.org/officeDocument/2006/relationships/hyperlink" Target="mailto:direktor@tkvg.ee%20%20direktor" TargetMode="External"/><Relationship Id="rId74" Type="http://schemas.openxmlformats.org/officeDocument/2006/relationships/hyperlink" Target="mailto:katrin.nool@tyhg.edu.ee" TargetMode="External"/><Relationship Id="rId5" Type="http://schemas.openxmlformats.org/officeDocument/2006/relationships/hyperlink" Target="mailto:lasgy@lasgy.tln.edu.ee" TargetMode="External"/><Relationship Id="rId15" Type="http://schemas.openxmlformats.org/officeDocument/2006/relationships/hyperlink" Target="mailto:kopliak@kopliak.tln.edu.ee" TargetMode="External"/><Relationship Id="rId23" Type="http://schemas.openxmlformats.org/officeDocument/2006/relationships/hyperlink" Target="mailto:nommepk@nommepk.tln.edu.ee" TargetMode="External"/><Relationship Id="rId28" Type="http://schemas.openxmlformats.org/officeDocument/2006/relationships/hyperlink" Target="mailto:info@gag.ee" TargetMode="External"/><Relationship Id="rId36" Type="http://schemas.openxmlformats.org/officeDocument/2006/relationships/hyperlink" Target="mailto:luule.kosler@humg.edu.ee" TargetMode="External"/><Relationship Id="rId49" Type="http://schemas.openxmlformats.org/officeDocument/2006/relationships/hyperlink" Target="mailto:direktor@sikupilli.tln.edu.ee" TargetMode="External"/><Relationship Id="rId57" Type="http://schemas.openxmlformats.org/officeDocument/2006/relationships/hyperlink" Target="mailto:direktor@lasylg.tln.edu.ee" TargetMode="External"/><Relationship Id="rId61" Type="http://schemas.openxmlformats.org/officeDocument/2006/relationships/hyperlink" Target="mailto:direktor@ksg.edu.ee%20%20direktor" TargetMode="External"/><Relationship Id="rId10" Type="http://schemas.openxmlformats.org/officeDocument/2006/relationships/hyperlink" Target="mailto:kuristiku@kuristiku.tln.edu.ee" TargetMode="External"/><Relationship Id="rId19" Type="http://schemas.openxmlformats.org/officeDocument/2006/relationships/hyperlink" Target="mailto:kool@mg.edu.ee" TargetMode="External"/><Relationship Id="rId31" Type="http://schemas.openxmlformats.org/officeDocument/2006/relationships/hyperlink" Target="mailto:tik@tik.edu.ee" TargetMode="External"/><Relationship Id="rId44" Type="http://schemas.openxmlformats.org/officeDocument/2006/relationships/hyperlink" Target="mailto:kool@tg.tln.edu.ee" TargetMode="External"/><Relationship Id="rId52" Type="http://schemas.openxmlformats.org/officeDocument/2006/relationships/hyperlink" Target="mailto:direktor@jarveotsa.ee" TargetMode="External"/><Relationship Id="rId60" Type="http://schemas.openxmlformats.org/officeDocument/2006/relationships/hyperlink" Target="mailto:direktor@westholm.tln.edu.ee%20%20direktor" TargetMode="External"/><Relationship Id="rId65" Type="http://schemas.openxmlformats.org/officeDocument/2006/relationships/hyperlink" Target="mailto:sirje.ebral@arte.edu.ee%20%20%20direktor" TargetMode="External"/><Relationship Id="rId73" Type="http://schemas.openxmlformats.org/officeDocument/2006/relationships/hyperlink" Target="mailto:anneli.errit@ttg.edu.ee%20%20direktor" TargetMode="External"/><Relationship Id="rId4" Type="http://schemas.openxmlformats.org/officeDocument/2006/relationships/hyperlink" Target="mailto:karjamaa@karjamaa.tln.edu.ee" TargetMode="External"/><Relationship Id="rId9" Type="http://schemas.openxmlformats.org/officeDocument/2006/relationships/hyperlink" Target="mailto:ristiku@ristiku.tln.edu.ee" TargetMode="External"/><Relationship Id="rId14" Type="http://schemas.openxmlformats.org/officeDocument/2006/relationships/hyperlink" Target="mailto:direktor@kivimae.ee" TargetMode="External"/><Relationship Id="rId22" Type="http://schemas.openxmlformats.org/officeDocument/2006/relationships/hyperlink" Target="mailto:nommeg@nommeg.tln.edu.ee" TargetMode="External"/><Relationship Id="rId27" Type="http://schemas.openxmlformats.org/officeDocument/2006/relationships/hyperlink" Target="mailto:ttg@ttg.edu.ee" TargetMode="External"/><Relationship Id="rId30" Type="http://schemas.openxmlformats.org/officeDocument/2006/relationships/hyperlink" Target="mailto:kvg@kvg.tln.edu.ee" TargetMode="External"/><Relationship Id="rId35" Type="http://schemas.openxmlformats.org/officeDocument/2006/relationships/hyperlink" Target="mailto:info@21k.ee" TargetMode="External"/><Relationship Id="rId43" Type="http://schemas.openxmlformats.org/officeDocument/2006/relationships/hyperlink" Target="mailto:vtg@vtg.tln.edu.ee" TargetMode="External"/><Relationship Id="rId48" Type="http://schemas.openxmlformats.org/officeDocument/2006/relationships/hyperlink" Target="mailto:marika.ruus@laagna.edu.ee" TargetMode="External"/><Relationship Id="rId56" Type="http://schemas.openxmlformats.org/officeDocument/2006/relationships/hyperlink" Target="mailto:direktor@mahtra.tln.edu.ee" TargetMode="External"/><Relationship Id="rId64" Type="http://schemas.openxmlformats.org/officeDocument/2006/relationships/hyperlink" Target="mailto:maret.valge@kristiine.edu.ee%20Maret%20Valge" TargetMode="External"/><Relationship Id="rId69" Type="http://schemas.openxmlformats.org/officeDocument/2006/relationships/hyperlink" Target="mailto:sirje.odrats@koplikool.ee%20Sirje%20Odrats" TargetMode="External"/><Relationship Id="rId8" Type="http://schemas.openxmlformats.org/officeDocument/2006/relationships/hyperlink" Target="mailto:piritamg@piritamg.tln.edu.ee" TargetMode="External"/><Relationship Id="rId51" Type="http://schemas.openxmlformats.org/officeDocument/2006/relationships/hyperlink" Target="mailto:direktor@oishum.tln.edu.ee" TargetMode="External"/><Relationship Id="rId72" Type="http://schemas.openxmlformats.org/officeDocument/2006/relationships/hyperlink" Target="mailto:ilvi@saksa.tln.edu.ee%20%20Ilvi%20Kern" TargetMode="External"/><Relationship Id="rId3" Type="http://schemas.openxmlformats.org/officeDocument/2006/relationships/hyperlink" Target="mailto:direktor@kyld.tln.edu.ee" TargetMode="External"/><Relationship Id="rId12" Type="http://schemas.openxmlformats.org/officeDocument/2006/relationships/hyperlink" Target="mailto:direktor@53kk.tln.edu.ee" TargetMode="External"/><Relationship Id="rId17" Type="http://schemas.openxmlformats.org/officeDocument/2006/relationships/hyperlink" Target="mailto:linnamae@linnamae.tln.edu.ee" TargetMode="External"/><Relationship Id="rId25" Type="http://schemas.openxmlformats.org/officeDocument/2006/relationships/hyperlink" Target="mailto:rahumae@rahumae.tln.edu.ee" TargetMode="External"/><Relationship Id="rId33" Type="http://schemas.openxmlformats.org/officeDocument/2006/relationships/hyperlink" Target="mailto:direktor@ttrk.tln.edu.ee" TargetMode="External"/><Relationship Id="rId38" Type="http://schemas.openxmlformats.org/officeDocument/2006/relationships/hyperlink" Target="mailto:liivalaia@liivalaia.tln.edu.ee" TargetMode="External"/><Relationship Id="rId46" Type="http://schemas.openxmlformats.org/officeDocument/2006/relationships/hyperlink" Target="mailto:lillekyla@lillekyla.tln.edu.ee" TargetMode="External"/><Relationship Id="rId59" Type="http://schemas.openxmlformats.org/officeDocument/2006/relationships/hyperlink" Target="mailto:olga.heina@hvg.tln.edu.ee%20%20%20%20Olga%20Heina" TargetMode="External"/><Relationship Id="rId67" Type="http://schemas.openxmlformats.org/officeDocument/2006/relationships/hyperlink" Target="mailto:direktor@kivimae.ee&#160;%20direktor" TargetMode="External"/><Relationship Id="rId20" Type="http://schemas.openxmlformats.org/officeDocument/2006/relationships/hyperlink" Target="mailto:mhum@mhum.tln.edu.ee" TargetMode="External"/><Relationship Id="rId41" Type="http://schemas.openxmlformats.org/officeDocument/2006/relationships/hyperlink" Target="mailto:direktor@jkool.tln.edu.ee" TargetMode="External"/><Relationship Id="rId54" Type="http://schemas.openxmlformats.org/officeDocument/2006/relationships/hyperlink" Target="mailto:olga.stassenko@tovl.edu.ee" TargetMode="External"/><Relationship Id="rId62" Type="http://schemas.openxmlformats.org/officeDocument/2006/relationships/hyperlink" Target="mailto:t.kravtsenko@lasgy.tln.edu.ee%20%20Tatjana%20Kravt&#353;enko" TargetMode="External"/><Relationship Id="rId70" Type="http://schemas.openxmlformats.org/officeDocument/2006/relationships/hyperlink" Target="mailto:direktor@rahumae.edu.ee&#160;%20%20%20direktor" TargetMode="External"/><Relationship Id="rId75" Type="http://schemas.openxmlformats.org/officeDocument/2006/relationships/printerSettings" Target="../printerSettings/printerSettings6.bin"/><Relationship Id="rId1" Type="http://schemas.openxmlformats.org/officeDocument/2006/relationships/hyperlink" Target="mailto:ehte@ehte.tln.edu.ee" TargetMode="External"/><Relationship Id="rId6" Type="http://schemas.openxmlformats.org/officeDocument/2006/relationships/hyperlink" Target="mailto:merialg@merialg.tln.edu.e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3"/>
  <sheetViews>
    <sheetView tabSelected="1" zoomScaleNormal="100" workbookViewId="0">
      <selection activeCell="B2" sqref="B2"/>
    </sheetView>
  </sheetViews>
  <sheetFormatPr defaultRowHeight="15.75"/>
  <cols>
    <col min="1" max="1" width="44.5703125" style="157" customWidth="1"/>
    <col min="2" max="2" width="47.42578125" style="157" customWidth="1"/>
    <col min="3" max="3" width="21.42578125" style="157" customWidth="1"/>
    <col min="4" max="4" width="39.140625" style="157" customWidth="1"/>
    <col min="5" max="16384" width="9.140625" style="157"/>
  </cols>
  <sheetData>
    <row r="2" spans="1:4" ht="57.75" customHeight="1">
      <c r="A2" s="216" t="s">
        <v>0</v>
      </c>
      <c r="B2" s="224" t="s">
        <v>439</v>
      </c>
      <c r="C2" s="223" t="s">
        <v>2</v>
      </c>
      <c r="D2" s="223" t="str">
        <f>VLOOKUP(B2,Tabel!A:B,2,0)&amp;"99"</f>
        <v>098099</v>
      </c>
    </row>
    <row r="3" spans="1:4" ht="22.5" customHeight="1">
      <c r="A3" s="213" t="s">
        <v>3</v>
      </c>
      <c r="B3" s="200" t="str">
        <f>VLOOKUP(B2,Tabel!A:I,9,0)</f>
        <v>Õnnela Leedo-Küngas</v>
      </c>
    </row>
    <row r="4" spans="1:4" ht="22.5" customHeight="1">
      <c r="A4" s="213" t="s">
        <v>4</v>
      </c>
      <c r="B4" s="200" t="str">
        <f>VLOOKUP(B2,Tabel!A:J,10,0)</f>
        <v>onnela.leedo-kungas@ehtehg.ee</v>
      </c>
    </row>
    <row r="5" spans="1:4" ht="22.5" customHeight="1">
      <c r="A5" s="213" t="s">
        <v>5</v>
      </c>
      <c r="B5" s="217">
        <f>VLOOKUP(B2,Tabel!A:K,11,0)</f>
        <v>5116269</v>
      </c>
    </row>
    <row r="6" spans="1:4" ht="13.5" customHeight="1">
      <c r="A6" s="159"/>
    </row>
    <row r="7" spans="1:4" ht="14.25" customHeight="1">
      <c r="A7" s="159"/>
    </row>
    <row r="8" spans="1:4" ht="36" customHeight="1">
      <c r="A8" s="230" t="s">
        <v>1923</v>
      </c>
      <c r="B8" s="231"/>
    </row>
    <row r="9" spans="1:4" ht="39.75" customHeight="1">
      <c r="A9" s="210" t="s">
        <v>8</v>
      </c>
      <c r="B9" s="221" t="str">
        <f>VLOOKUP(LEFT(D2,4),Tabel!B:R,17,0)</f>
        <v>Evelin Vanaselja</v>
      </c>
      <c r="C9" s="225">
        <f>VLOOKUP(B9,'Töötajate kontaktid'!E:F,2,0)</f>
        <v>6404521</v>
      </c>
      <c r="D9" s="226" t="str">
        <f>VLOOKUP(B9,'Töötajate kontaktid'!E:G,3,0)</f>
        <v>Evelin.Vanaselja@tallinnlv.ee</v>
      </c>
    </row>
    <row r="10" spans="1:4" ht="42" customHeight="1">
      <c r="A10" s="210" t="s">
        <v>1968</v>
      </c>
      <c r="B10" s="221" t="str">
        <f>VLOOKUP(LEFT(D2,4),Tabel!B:Q,16,0)</f>
        <v>Mairold Leht</v>
      </c>
      <c r="C10" s="225">
        <f>VLOOKUP(B10,'Töötajate kontaktid'!E:F,2,0)</f>
        <v>6404983</v>
      </c>
      <c r="D10" s="226" t="str">
        <f>VLOOKUP(B10,'Töötajate kontaktid'!E:G,3,0)</f>
        <v>Mairold.Leht@tallinnlv.ee</v>
      </c>
    </row>
    <row r="11" spans="1:4" ht="59.25" customHeight="1">
      <c r="A11" s="211" t="s">
        <v>10</v>
      </c>
      <c r="B11" s="222" t="str">
        <f>VLOOKUP(LEFT(D2,4),Tabel!B:O,14,0)</f>
        <v>Ruth Kallo</v>
      </c>
      <c r="C11" s="227">
        <f>VLOOKUP(B11,'Töötajate kontaktid'!E:F,2,0)</f>
        <v>6404594</v>
      </c>
      <c r="D11" s="228" t="str">
        <f>VLOOKUP(B11,'Töötajate kontaktid'!E:G,3,0)</f>
        <v>Ruth.Kallo@tallinnlv.ee</v>
      </c>
    </row>
    <row r="12" spans="1:4" ht="66.75" customHeight="1">
      <c r="A12" s="210" t="s">
        <v>1977</v>
      </c>
      <c r="B12" s="222" t="str">
        <f>VLOOKUP(LEFT(D2,4),Tabel!B:P,15,0)</f>
        <v>Teele Piirits</v>
      </c>
      <c r="C12" s="227">
        <f>VLOOKUP(B12,'Töötajate kontaktid'!E:F,2,0)</f>
        <v>6404970</v>
      </c>
      <c r="D12" s="228" t="str">
        <f>VLOOKUP(B12,'Töötajate kontaktid'!E:G,3,0)</f>
        <v>Teele.Piirits@tallinnlv.ee</v>
      </c>
    </row>
    <row r="13" spans="1:4" ht="44.25" customHeight="1">
      <c r="A13" s="212" t="s">
        <v>11</v>
      </c>
      <c r="B13" s="221" t="str">
        <f>VLOOKUP(LEFT(D2,4),Tabel!B:H,7,0)</f>
        <v>Tiina Vainrauh</v>
      </c>
      <c r="C13" s="225">
        <f>VLOOKUP(B13,'Töötajate kontaktid'!E:F,2,0)</f>
        <v>6404975</v>
      </c>
      <c r="D13" s="229" t="str">
        <f>VLOOKUP(B13,'Töötajate kontaktid'!E:G,3,0)</f>
        <v>Tiina.Vainrauh@tallinnlv.ee</v>
      </c>
    </row>
    <row r="14" spans="1:4" ht="36" customHeight="1">
      <c r="A14" s="230" t="s">
        <v>1924</v>
      </c>
      <c r="B14" s="231"/>
    </row>
    <row r="15" spans="1:4" s="159" customFormat="1" ht="39.950000000000003" customHeight="1">
      <c r="A15" s="214" t="s">
        <v>1925</v>
      </c>
      <c r="B15" s="208" t="str">
        <f>VLOOKUP(LEFT(D2,4),Tabel!B:C,2,0)</f>
        <v>Piret Ivandi</v>
      </c>
      <c r="C15" s="206">
        <f>VLOOKUP(B15,'Töötajate kontaktid'!E:F,2,0)</f>
        <v>6404526</v>
      </c>
      <c r="D15" s="207" t="str">
        <f>VLOOKUP(B15,'Töötajate kontaktid'!E:G,3,0)</f>
        <v>Piret.Ivandi@tallinnlv.ee</v>
      </c>
    </row>
    <row r="16" spans="1:4" s="209" customFormat="1" ht="57.75" customHeight="1">
      <c r="A16" s="215" t="s">
        <v>1969</v>
      </c>
      <c r="B16" s="202" t="str">
        <f>VLOOKUP(LEFT(D2,4),Tabel!B:F,5,0)</f>
        <v>Eda Polusk</v>
      </c>
      <c r="C16" s="206">
        <f>VLOOKUP(B16,'Töötajate kontaktid'!E:F,2,0)</f>
        <v>6404920</v>
      </c>
      <c r="D16" s="207" t="str">
        <f>VLOOKUP(B16,'Töötajate kontaktid'!E:G,3,0)</f>
        <v>Eda.Polusk@tallinnlv.ee</v>
      </c>
    </row>
    <row r="17" spans="1:4" ht="39.950000000000003" customHeight="1">
      <c r="A17" s="214" t="s">
        <v>24</v>
      </c>
      <c r="B17" s="208" t="str">
        <f>VLOOKUP(LEFT(D2,4),Tabel!B:G,6,0)</f>
        <v>Anne Nurmik Neidre</v>
      </c>
      <c r="C17" s="206">
        <f>VLOOKUP(B17,'Töötajate kontaktid'!E:F,2,0)</f>
        <v>6404916</v>
      </c>
      <c r="D17" s="207" t="str">
        <f>VLOOKUP(B17,'Töötajate kontaktid'!E:G,3,0)</f>
        <v>Anne.Nurmik-Neidre@tallinnlv.ee</v>
      </c>
    </row>
    <row r="18" spans="1:4" ht="39.950000000000003" customHeight="1">
      <c r="A18" s="214" t="s">
        <v>25</v>
      </c>
      <c r="B18" s="208" t="str">
        <f>VLOOKUP(LEFT(D2,4),Tabel!B:D,3,0)</f>
        <v>Maire Tiitus</v>
      </c>
      <c r="C18" s="206">
        <f>VLOOKUP(B18,'Töötajate kontaktid'!E:F,2,0)</f>
        <v>6164087</v>
      </c>
      <c r="D18" s="207" t="str">
        <f>VLOOKUP(B18,'Töötajate kontaktid'!E:G,3,0)</f>
        <v>Maire.Tiitus@tallinnlv.ee</v>
      </c>
    </row>
    <row r="19" spans="1:4" ht="39.950000000000003" customHeight="1">
      <c r="A19" s="214" t="s">
        <v>26</v>
      </c>
      <c r="B19" s="208" t="str">
        <f>VLOOKUP(LEFT(D2,4),Tabel!B:E,4,0)</f>
        <v>Maire Tiitus</v>
      </c>
      <c r="C19" s="206">
        <f>VLOOKUP(B19,'Töötajate kontaktid'!E:F,2,0)</f>
        <v>6164087</v>
      </c>
      <c r="D19" s="207" t="str">
        <f>VLOOKUP(B19,'Töötajate kontaktid'!E:G,3,0)</f>
        <v>Maire.Tiitus@tallinnlv.ee</v>
      </c>
    </row>
    <row r="20" spans="1:4" ht="39.950000000000003" customHeight="1">
      <c r="A20" s="213" t="s">
        <v>27</v>
      </c>
      <c r="B20" s="208" t="str">
        <f>VLOOKUP(LEFT(D2,4),Tabel!B:S,18,0)</f>
        <v>Õnnela Villand</v>
      </c>
      <c r="C20" s="206">
        <f>VLOOKUP(B20,'Töötajate kontaktid'!E:F,2,0)</f>
        <v>6164034</v>
      </c>
      <c r="D20" s="208" t="str">
        <f>VLOOKUP(B20,'Töötajate kontaktid'!E:G,3,0)</f>
        <v>Onnela.Villand@tallinnlv.ee</v>
      </c>
    </row>
    <row r="21" spans="1:4" ht="10.5" customHeight="1">
      <c r="A21" s="151"/>
      <c r="B21" s="151"/>
      <c r="C21" s="151"/>
      <c r="D21" s="151"/>
    </row>
    <row r="22" spans="1:4" ht="31.5" customHeight="1">
      <c r="A22" s="232" t="s">
        <v>1970</v>
      </c>
      <c r="B22" s="233"/>
      <c r="C22" s="234"/>
      <c r="D22" s="201" t="s">
        <v>29</v>
      </c>
    </row>
    <row r="23" spans="1:4" ht="36.75" customHeight="1">
      <c r="A23" s="235" t="s">
        <v>1971</v>
      </c>
      <c r="B23" s="236"/>
      <c r="C23" s="237"/>
      <c r="D23" s="203" t="s">
        <v>1786</v>
      </c>
    </row>
  </sheetData>
  <sheetProtection formatCells="0" formatColumns="0" formatRows="0" insertColumns="0" insertRows="0" insertHyperlinks="0" deleteColumns="0" deleteRows="0" sort="0" autoFilter="0" pivotTables="0"/>
  <mergeCells count="4">
    <mergeCell ref="A8:B8"/>
    <mergeCell ref="A14:B14"/>
    <mergeCell ref="A22:C22"/>
    <mergeCell ref="A23:C23"/>
  </mergeCells>
  <hyperlinks>
    <hyperlink ref="D22" r:id="rId1"/>
    <hyperlink ref="D23" r:id="rId2"/>
  </hyperlinks>
  <pageMargins left="0.7" right="0.7" top="0.75" bottom="0.75" header="0.3" footer="0.3"/>
  <pageSetup paperSize="9" orientation="portrait"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Nimekiri_A_Z!$B$2:$B$197</xm:f>
          </x14:formula1>
          <xm:sqref>B2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8"/>
  <sheetViews>
    <sheetView workbookViewId="0">
      <pane ySplit="3" topLeftCell="A109" activePane="bottomLeft" state="frozenSplit"/>
      <selection activeCell="G39" sqref="G39"/>
      <selection pane="bottomLeft" activeCell="J56" sqref="J56"/>
    </sheetView>
  </sheetViews>
  <sheetFormatPr defaultRowHeight="15"/>
  <cols>
    <col min="1" max="1" width="33.28515625" bestFit="1" customWidth="1"/>
    <col min="2" max="2" width="9.85546875" customWidth="1"/>
    <col min="3" max="3" width="8.7109375" customWidth="1"/>
    <col min="4" max="4" width="6.5703125" style="24" customWidth="1"/>
    <col min="5" max="5" width="19" customWidth="1"/>
    <col min="6" max="6" width="8.28515625" customWidth="1"/>
    <col min="7" max="7" width="19.7109375" customWidth="1"/>
    <col min="8" max="8" width="27.140625" customWidth="1"/>
    <col min="9" max="9" width="22.140625" customWidth="1"/>
    <col min="10" max="10" width="33.85546875" customWidth="1"/>
    <col min="11" max="11" width="11.140625" customWidth="1"/>
    <col min="12" max="12" width="12.140625" customWidth="1"/>
    <col min="13" max="13" width="12.7109375" customWidth="1"/>
    <col min="14" max="14" width="18.28515625" bestFit="1" customWidth="1"/>
    <col min="15" max="15" width="15.140625" bestFit="1" customWidth="1"/>
  </cols>
  <sheetData>
    <row r="1" spans="1:18">
      <c r="A1" s="112" t="s">
        <v>1365</v>
      </c>
      <c r="B1" s="112"/>
      <c r="C1" s="112"/>
      <c r="G1" s="112"/>
      <c r="H1" s="112"/>
    </row>
    <row r="2" spans="1:18">
      <c r="A2" s="113" t="s">
        <v>1366</v>
      </c>
      <c r="B2" s="113" t="s">
        <v>1367</v>
      </c>
      <c r="C2" s="113" t="s">
        <v>1368</v>
      </c>
      <c r="D2" s="114" t="s">
        <v>1369</v>
      </c>
      <c r="E2" s="113" t="s">
        <v>1370</v>
      </c>
      <c r="F2" s="113" t="s">
        <v>1371</v>
      </c>
      <c r="G2" s="113" t="s">
        <v>1372</v>
      </c>
      <c r="H2" s="113" t="s">
        <v>1373</v>
      </c>
      <c r="I2" s="113" t="s">
        <v>1374</v>
      </c>
      <c r="J2" s="113" t="s">
        <v>1375</v>
      </c>
      <c r="K2" s="113" t="s">
        <v>1376</v>
      </c>
      <c r="L2" s="113" t="s">
        <v>1374</v>
      </c>
      <c r="M2" s="113" t="s">
        <v>1377</v>
      </c>
      <c r="N2" s="1" t="s">
        <v>1378</v>
      </c>
      <c r="O2" s="1" t="s">
        <v>1379</v>
      </c>
    </row>
    <row r="3" spans="1:18">
      <c r="A3" s="113" t="s">
        <v>1380</v>
      </c>
      <c r="B3" s="2"/>
      <c r="C3" s="113" t="s">
        <v>1381</v>
      </c>
      <c r="D3" s="115"/>
      <c r="E3" s="2"/>
      <c r="F3" s="2"/>
      <c r="G3" s="2"/>
      <c r="H3" s="113"/>
      <c r="I3" s="113" t="s">
        <v>1382</v>
      </c>
      <c r="J3" s="113" t="s">
        <v>1383</v>
      </c>
      <c r="K3" s="113"/>
      <c r="L3" s="113" t="s">
        <v>1384</v>
      </c>
      <c r="M3" s="1" t="s">
        <v>1385</v>
      </c>
      <c r="N3" s="1" t="s">
        <v>1386</v>
      </c>
      <c r="O3" s="1" t="s">
        <v>1387</v>
      </c>
    </row>
    <row r="4" spans="1:18">
      <c r="A4" s="116" t="s">
        <v>576</v>
      </c>
      <c r="B4" s="2">
        <v>5</v>
      </c>
      <c r="C4" s="2">
        <v>20</v>
      </c>
      <c r="D4" s="5" t="s">
        <v>577</v>
      </c>
      <c r="E4" s="117" t="s">
        <v>1388</v>
      </c>
      <c r="F4" s="117" t="s">
        <v>1389</v>
      </c>
      <c r="G4" s="2" t="s">
        <v>92</v>
      </c>
      <c r="H4" s="2" t="s">
        <v>576</v>
      </c>
      <c r="I4" s="118" t="s">
        <v>578</v>
      </c>
      <c r="J4" s="118" t="s">
        <v>579</v>
      </c>
      <c r="K4" s="118">
        <v>5218927</v>
      </c>
      <c r="L4" s="2">
        <v>75018213</v>
      </c>
      <c r="M4" s="119" t="s">
        <v>1390</v>
      </c>
      <c r="N4" s="120" t="s">
        <v>102</v>
      </c>
      <c r="O4" s="2" t="s">
        <v>165</v>
      </c>
    </row>
    <row r="5" spans="1:18">
      <c r="A5" s="2" t="s">
        <v>1391</v>
      </c>
      <c r="B5" s="2">
        <v>5</v>
      </c>
      <c r="C5" s="2">
        <v>17</v>
      </c>
      <c r="D5" s="5" t="s">
        <v>544</v>
      </c>
      <c r="E5" s="117" t="s">
        <v>1388</v>
      </c>
      <c r="F5" s="117" t="s">
        <v>1392</v>
      </c>
      <c r="G5" s="2" t="s">
        <v>92</v>
      </c>
      <c r="H5" s="2" t="s">
        <v>1391</v>
      </c>
      <c r="I5" s="121" t="s">
        <v>545</v>
      </c>
      <c r="J5" s="118" t="s">
        <v>546</v>
      </c>
      <c r="K5" s="118">
        <v>6609837</v>
      </c>
      <c r="L5" s="2">
        <v>75018236</v>
      </c>
      <c r="M5" s="122" t="s">
        <v>1393</v>
      </c>
      <c r="N5" s="2" t="s">
        <v>110</v>
      </c>
      <c r="O5" s="2" t="s">
        <v>165</v>
      </c>
    </row>
    <row r="6" spans="1:18">
      <c r="A6" s="2" t="s">
        <v>1394</v>
      </c>
      <c r="B6" s="2">
        <v>5</v>
      </c>
      <c r="C6" s="2">
        <v>26</v>
      </c>
      <c r="D6" s="5" t="s">
        <v>529</v>
      </c>
      <c r="E6" s="117" t="s">
        <v>1388</v>
      </c>
      <c r="F6" s="117" t="s">
        <v>1395</v>
      </c>
      <c r="G6" s="2" t="s">
        <v>506</v>
      </c>
      <c r="H6" s="2" t="s">
        <v>1394</v>
      </c>
      <c r="I6" s="121" t="s">
        <v>530</v>
      </c>
      <c r="J6" s="118" t="s">
        <v>531</v>
      </c>
      <c r="K6" s="118">
        <v>6009950</v>
      </c>
      <c r="L6" s="2">
        <v>75018058</v>
      </c>
      <c r="M6" s="119">
        <v>13692311</v>
      </c>
      <c r="N6" s="120" t="s">
        <v>75</v>
      </c>
      <c r="O6" s="2" t="s">
        <v>165</v>
      </c>
    </row>
    <row r="7" spans="1:18">
      <c r="A7" s="2" t="s">
        <v>1396</v>
      </c>
      <c r="B7" s="2">
        <v>5</v>
      </c>
      <c r="C7" s="2">
        <v>12</v>
      </c>
      <c r="D7" s="5" t="s">
        <v>548</v>
      </c>
      <c r="E7" s="117" t="s">
        <v>1397</v>
      </c>
      <c r="F7" s="117" t="s">
        <v>1398</v>
      </c>
      <c r="G7" s="2" t="s">
        <v>92</v>
      </c>
      <c r="H7" s="2" t="s">
        <v>1399</v>
      </c>
      <c r="I7" s="121" t="s">
        <v>549</v>
      </c>
      <c r="J7" s="118" t="s">
        <v>550</v>
      </c>
      <c r="K7" s="118">
        <v>6013168</v>
      </c>
      <c r="L7" s="2">
        <v>75018242</v>
      </c>
      <c r="M7" s="119">
        <v>14540954</v>
      </c>
      <c r="N7" s="120" t="s">
        <v>80</v>
      </c>
      <c r="O7" s="2" t="s">
        <v>165</v>
      </c>
    </row>
    <row r="8" spans="1:18">
      <c r="A8" s="118" t="s">
        <v>1400</v>
      </c>
      <c r="B8" s="118">
        <v>9</v>
      </c>
      <c r="C8" s="123">
        <v>32</v>
      </c>
      <c r="D8" s="124" t="s">
        <v>505</v>
      </c>
      <c r="E8" s="125" t="s">
        <v>1397</v>
      </c>
      <c r="F8" s="125" t="s">
        <v>1401</v>
      </c>
      <c r="G8" s="2" t="s">
        <v>506</v>
      </c>
      <c r="H8" s="118" t="s">
        <v>1402</v>
      </c>
      <c r="I8" s="118" t="s">
        <v>507</v>
      </c>
      <c r="J8" s="126" t="s">
        <v>508</v>
      </c>
      <c r="K8" s="118">
        <v>6601244</v>
      </c>
      <c r="L8" s="2">
        <v>75029725</v>
      </c>
      <c r="M8" s="119">
        <v>14985250</v>
      </c>
      <c r="N8" s="120" t="s">
        <v>137</v>
      </c>
      <c r="O8" s="2" t="s">
        <v>165</v>
      </c>
    </row>
    <row r="9" spans="1:18">
      <c r="A9" s="2" t="s">
        <v>1403</v>
      </c>
      <c r="B9" s="2">
        <v>6</v>
      </c>
      <c r="C9" s="2">
        <v>19</v>
      </c>
      <c r="D9" s="5" t="s">
        <v>591</v>
      </c>
      <c r="E9" s="117" t="s">
        <v>1397</v>
      </c>
      <c r="F9" s="117" t="s">
        <v>1404</v>
      </c>
      <c r="G9" s="2" t="s">
        <v>92</v>
      </c>
      <c r="H9" s="2" t="s">
        <v>1405</v>
      </c>
      <c r="I9" s="121" t="s">
        <v>592</v>
      </c>
      <c r="J9" s="126" t="s">
        <v>593</v>
      </c>
      <c r="K9" s="118">
        <v>6620647</v>
      </c>
      <c r="L9" s="2">
        <v>75018360</v>
      </c>
      <c r="M9" s="119" t="s">
        <v>1406</v>
      </c>
      <c r="N9" s="2" t="s">
        <v>110</v>
      </c>
      <c r="O9" s="2" t="s">
        <v>165</v>
      </c>
    </row>
    <row r="10" spans="1:18">
      <c r="A10" s="2" t="s">
        <v>1407</v>
      </c>
      <c r="B10" s="2">
        <v>5</v>
      </c>
      <c r="C10" s="2">
        <v>43</v>
      </c>
      <c r="D10" s="5" t="s">
        <v>525</v>
      </c>
      <c r="E10" s="117" t="s">
        <v>1388</v>
      </c>
      <c r="F10" s="117" t="s">
        <v>1408</v>
      </c>
      <c r="G10" s="2" t="s">
        <v>506</v>
      </c>
      <c r="H10" s="2" t="s">
        <v>1407</v>
      </c>
      <c r="I10" s="118" t="s">
        <v>526</v>
      </c>
      <c r="J10" s="118" t="s">
        <v>527</v>
      </c>
      <c r="K10" s="118">
        <v>6748261</v>
      </c>
      <c r="L10" s="2">
        <v>75018041</v>
      </c>
      <c r="M10" s="119" t="s">
        <v>1409</v>
      </c>
      <c r="N10" s="2" t="s">
        <v>143</v>
      </c>
      <c r="O10" s="2" t="s">
        <v>165</v>
      </c>
    </row>
    <row r="11" spans="1:18">
      <c r="A11" s="2" t="s">
        <v>1410</v>
      </c>
      <c r="B11" s="2">
        <v>6</v>
      </c>
      <c r="C11" s="2">
        <v>29</v>
      </c>
      <c r="D11" s="5" t="s">
        <v>929</v>
      </c>
      <c r="E11" s="117" t="s">
        <v>1388</v>
      </c>
      <c r="F11" s="117" t="s">
        <v>1411</v>
      </c>
      <c r="G11" s="2" t="s">
        <v>92</v>
      </c>
      <c r="H11" s="2" t="s">
        <v>1410</v>
      </c>
      <c r="I11" s="118" t="s">
        <v>930</v>
      </c>
      <c r="J11" s="118" t="s">
        <v>931</v>
      </c>
      <c r="K11" s="118">
        <v>6481752</v>
      </c>
      <c r="L11" s="2">
        <v>75030622</v>
      </c>
      <c r="M11" s="2">
        <v>15024327</v>
      </c>
      <c r="N11" s="120" t="s">
        <v>80</v>
      </c>
      <c r="O11" s="2" t="s">
        <v>165</v>
      </c>
    </row>
    <row r="12" spans="1:18">
      <c r="A12" s="2" t="s">
        <v>1412</v>
      </c>
      <c r="B12" s="2">
        <v>6</v>
      </c>
      <c r="C12" s="2">
        <v>25</v>
      </c>
      <c r="D12" s="5" t="s">
        <v>573</v>
      </c>
      <c r="E12" s="117" t="s">
        <v>1388</v>
      </c>
      <c r="F12" s="117" t="s">
        <v>1413</v>
      </c>
      <c r="G12" s="2" t="s">
        <v>92</v>
      </c>
      <c r="H12" s="2" t="s">
        <v>1412</v>
      </c>
      <c r="I12" s="118" t="s">
        <v>574</v>
      </c>
      <c r="J12" s="118" t="s">
        <v>575</v>
      </c>
      <c r="K12" s="118">
        <v>6561037</v>
      </c>
      <c r="L12" s="2">
        <v>75018101</v>
      </c>
      <c r="M12" s="2">
        <v>14540967</v>
      </c>
      <c r="N12" s="2" t="s">
        <v>86</v>
      </c>
      <c r="O12" s="2" t="s">
        <v>165</v>
      </c>
    </row>
    <row r="13" spans="1:18">
      <c r="A13" s="2" t="s">
        <v>1414</v>
      </c>
      <c r="B13" s="2">
        <v>5</v>
      </c>
      <c r="C13" s="2">
        <v>16</v>
      </c>
      <c r="D13" s="5" t="s">
        <v>517</v>
      </c>
      <c r="E13" s="117" t="s">
        <v>1388</v>
      </c>
      <c r="F13" s="117" t="s">
        <v>1415</v>
      </c>
      <c r="G13" s="2" t="s">
        <v>506</v>
      </c>
      <c r="H13" s="2" t="s">
        <v>1414</v>
      </c>
      <c r="I13" s="118" t="s">
        <v>518</v>
      </c>
      <c r="J13" s="118" t="s">
        <v>519</v>
      </c>
      <c r="K13" s="118">
        <v>6462911</v>
      </c>
      <c r="L13" s="2">
        <v>75018153</v>
      </c>
      <c r="M13" s="127" t="s">
        <v>1416</v>
      </c>
      <c r="N13" s="2" t="s">
        <v>110</v>
      </c>
      <c r="O13" s="2" t="s">
        <v>165</v>
      </c>
    </row>
    <row r="14" spans="1:18">
      <c r="A14" s="2" t="s">
        <v>1417</v>
      </c>
      <c r="B14" s="2">
        <v>6</v>
      </c>
      <c r="C14" s="2">
        <v>29</v>
      </c>
      <c r="D14" s="5" t="s">
        <v>565</v>
      </c>
      <c r="E14" s="117" t="s">
        <v>1397</v>
      </c>
      <c r="F14" s="117" t="s">
        <v>1418</v>
      </c>
      <c r="G14" s="2" t="s">
        <v>92</v>
      </c>
      <c r="H14" s="2" t="s">
        <v>1419</v>
      </c>
      <c r="I14" s="118" t="s">
        <v>566</v>
      </c>
      <c r="J14" s="118" t="s">
        <v>567</v>
      </c>
      <c r="K14" s="118">
        <v>0</v>
      </c>
      <c r="L14" s="2">
        <v>75018302</v>
      </c>
      <c r="M14" s="119" t="s">
        <v>1420</v>
      </c>
      <c r="N14" s="120" t="s">
        <v>102</v>
      </c>
      <c r="O14" s="2" t="s">
        <v>165</v>
      </c>
    </row>
    <row r="15" spans="1:18">
      <c r="A15" s="2" t="s">
        <v>1421</v>
      </c>
      <c r="B15" s="2">
        <v>9</v>
      </c>
      <c r="C15" s="2">
        <v>26</v>
      </c>
      <c r="D15" s="5" t="s">
        <v>587</v>
      </c>
      <c r="E15" s="117" t="s">
        <v>1388</v>
      </c>
      <c r="F15" s="117" t="s">
        <v>1422</v>
      </c>
      <c r="G15" s="2" t="s">
        <v>506</v>
      </c>
      <c r="H15" s="2" t="s">
        <v>1421</v>
      </c>
      <c r="I15" s="118" t="s">
        <v>588</v>
      </c>
      <c r="J15" s="118" t="s">
        <v>589</v>
      </c>
      <c r="K15" s="118">
        <v>0</v>
      </c>
      <c r="L15" s="2">
        <v>75018354</v>
      </c>
      <c r="M15" s="119" t="s">
        <v>1423</v>
      </c>
      <c r="N15" s="2" t="s">
        <v>91</v>
      </c>
      <c r="O15" s="2" t="s">
        <v>165</v>
      </c>
      <c r="R15" t="s">
        <v>1366</v>
      </c>
    </row>
    <row r="16" spans="1:18">
      <c r="A16" s="2" t="s">
        <v>1424</v>
      </c>
      <c r="B16" s="2">
        <v>6</v>
      </c>
      <c r="C16" s="2">
        <v>34</v>
      </c>
      <c r="D16" s="5" t="s">
        <v>521</v>
      </c>
      <c r="E16" s="117" t="s">
        <v>1388</v>
      </c>
      <c r="F16" s="117" t="s">
        <v>1425</v>
      </c>
      <c r="G16" s="2" t="s">
        <v>92</v>
      </c>
      <c r="H16" s="2" t="s">
        <v>1424</v>
      </c>
      <c r="I16" s="118" t="s">
        <v>522</v>
      </c>
      <c r="J16" s="118" t="s">
        <v>523</v>
      </c>
      <c r="K16" s="118">
        <v>0</v>
      </c>
      <c r="L16" s="2">
        <v>75029731</v>
      </c>
      <c r="M16" s="2">
        <v>14991710</v>
      </c>
      <c r="N16" s="2" t="s">
        <v>67</v>
      </c>
      <c r="O16" s="2" t="s">
        <v>165</v>
      </c>
    </row>
    <row r="17" spans="1:15">
      <c r="A17" s="2" t="s">
        <v>1426</v>
      </c>
      <c r="B17" s="2">
        <v>9</v>
      </c>
      <c r="C17" s="2">
        <v>17</v>
      </c>
      <c r="D17" s="5" t="s">
        <v>583</v>
      </c>
      <c r="E17" s="117" t="s">
        <v>1388</v>
      </c>
      <c r="F17" s="117" t="s">
        <v>1427</v>
      </c>
      <c r="G17" s="2" t="s">
        <v>92</v>
      </c>
      <c r="H17" s="2" t="s">
        <v>1426</v>
      </c>
      <c r="I17" s="118" t="s">
        <v>584</v>
      </c>
      <c r="J17" s="118" t="s">
        <v>585</v>
      </c>
      <c r="K17" s="118">
        <v>0</v>
      </c>
      <c r="L17" s="2">
        <v>75018331</v>
      </c>
      <c r="M17" s="2">
        <v>13692285</v>
      </c>
      <c r="N17" s="2" t="s">
        <v>86</v>
      </c>
      <c r="O17" s="2" t="s">
        <v>165</v>
      </c>
    </row>
    <row r="18" spans="1:15">
      <c r="A18" s="2" t="s">
        <v>1428</v>
      </c>
      <c r="B18" s="2">
        <v>5</v>
      </c>
      <c r="C18" s="2">
        <v>13</v>
      </c>
      <c r="D18" s="5" t="s">
        <v>512</v>
      </c>
      <c r="E18" s="117" t="s">
        <v>1397</v>
      </c>
      <c r="F18" s="117" t="s">
        <v>1429</v>
      </c>
      <c r="G18" s="2" t="s">
        <v>506</v>
      </c>
      <c r="H18" s="2" t="s">
        <v>1430</v>
      </c>
      <c r="I18" s="118" t="s">
        <v>514</v>
      </c>
      <c r="J18" s="118" t="s">
        <v>515</v>
      </c>
      <c r="K18" s="118">
        <v>0</v>
      </c>
      <c r="L18" s="2">
        <v>75018130</v>
      </c>
      <c r="M18" s="122" t="s">
        <v>1431</v>
      </c>
      <c r="N18" s="120" t="s">
        <v>137</v>
      </c>
      <c r="O18" s="2" t="s">
        <v>165</v>
      </c>
    </row>
    <row r="19" spans="1:15">
      <c r="A19" s="118" t="s">
        <v>1432</v>
      </c>
      <c r="B19" s="118">
        <v>5</v>
      </c>
      <c r="C19" s="123">
        <v>30</v>
      </c>
      <c r="D19" s="124" t="s">
        <v>556</v>
      </c>
      <c r="E19" s="125" t="s">
        <v>1397</v>
      </c>
      <c r="F19" s="125" t="s">
        <v>1433</v>
      </c>
      <c r="G19" s="2" t="s">
        <v>506</v>
      </c>
      <c r="H19" s="128" t="s">
        <v>1434</v>
      </c>
      <c r="I19" s="118" t="s">
        <v>557</v>
      </c>
      <c r="J19" s="118" t="s">
        <v>558</v>
      </c>
      <c r="K19" s="118">
        <v>0</v>
      </c>
      <c r="L19" s="2">
        <v>75018288</v>
      </c>
      <c r="M19" s="129" t="s">
        <v>1435</v>
      </c>
      <c r="N19" s="120" t="s">
        <v>80</v>
      </c>
      <c r="O19" s="2" t="s">
        <v>165</v>
      </c>
    </row>
    <row r="20" spans="1:15">
      <c r="A20" s="2" t="s">
        <v>1436</v>
      </c>
      <c r="B20" s="2">
        <v>5</v>
      </c>
      <c r="C20" s="2">
        <v>21</v>
      </c>
      <c r="D20" s="5" t="s">
        <v>540</v>
      </c>
      <c r="E20" s="117" t="s">
        <v>1397</v>
      </c>
      <c r="F20" s="117" t="s">
        <v>1437</v>
      </c>
      <c r="G20" s="2" t="s">
        <v>92</v>
      </c>
      <c r="H20" s="2" t="s">
        <v>1438</v>
      </c>
      <c r="I20" s="3" t="s">
        <v>541</v>
      </c>
      <c r="J20" s="3" t="s">
        <v>542</v>
      </c>
      <c r="K20" s="118">
        <v>0</v>
      </c>
      <c r="L20" s="2">
        <v>75018147</v>
      </c>
      <c r="M20" s="2">
        <v>13692298</v>
      </c>
      <c r="N20" s="120" t="s">
        <v>75</v>
      </c>
      <c r="O20" s="2" t="s">
        <v>165</v>
      </c>
    </row>
    <row r="21" spans="1:15">
      <c r="A21" s="128" t="s">
        <v>1439</v>
      </c>
      <c r="B21" s="118">
        <v>6</v>
      </c>
      <c r="C21" s="123">
        <v>29</v>
      </c>
      <c r="D21" s="124" t="s">
        <v>569</v>
      </c>
      <c r="E21" s="125" t="s">
        <v>1397</v>
      </c>
      <c r="F21" s="125" t="s">
        <v>1440</v>
      </c>
      <c r="G21" s="2" t="s">
        <v>506</v>
      </c>
      <c r="H21" s="118" t="s">
        <v>1439</v>
      </c>
      <c r="I21" s="3" t="s">
        <v>570</v>
      </c>
      <c r="J21" s="130" t="s">
        <v>571</v>
      </c>
      <c r="K21" s="118">
        <v>0</v>
      </c>
      <c r="L21" s="2">
        <v>75018319</v>
      </c>
      <c r="M21" s="119" t="s">
        <v>1441</v>
      </c>
      <c r="N21" s="120" t="s">
        <v>57</v>
      </c>
      <c r="O21" s="2" t="s">
        <v>165</v>
      </c>
    </row>
    <row r="22" spans="1:15">
      <c r="A22" s="2" t="s">
        <v>1442</v>
      </c>
      <c r="B22" s="2">
        <v>5</v>
      </c>
      <c r="C22" s="2">
        <v>21</v>
      </c>
      <c r="D22" s="5" t="s">
        <v>533</v>
      </c>
      <c r="E22" s="117" t="s">
        <v>1397</v>
      </c>
      <c r="F22" s="117" t="s">
        <v>1443</v>
      </c>
      <c r="G22" s="2" t="s">
        <v>92</v>
      </c>
      <c r="H22" s="2" t="s">
        <v>532</v>
      </c>
      <c r="I22" s="3" t="s">
        <v>534</v>
      </c>
      <c r="J22" s="3" t="s">
        <v>515</v>
      </c>
      <c r="K22" s="118">
        <v>0</v>
      </c>
      <c r="L22" s="2">
        <v>75018093</v>
      </c>
      <c r="M22" s="119" t="s">
        <v>1444</v>
      </c>
      <c r="N22" s="120" t="s">
        <v>75</v>
      </c>
      <c r="O22" s="2" t="s">
        <v>165</v>
      </c>
    </row>
    <row r="23" spans="1:15">
      <c r="A23" s="2" t="s">
        <v>1445</v>
      </c>
      <c r="B23" s="2">
        <v>6</v>
      </c>
      <c r="C23" s="2">
        <v>20</v>
      </c>
      <c r="D23" s="5" t="s">
        <v>595</v>
      </c>
      <c r="E23" s="117" t="s">
        <v>1388</v>
      </c>
      <c r="F23" s="117" t="s">
        <v>1446</v>
      </c>
      <c r="G23" s="2" t="s">
        <v>92</v>
      </c>
      <c r="H23" s="2" t="s">
        <v>1445</v>
      </c>
      <c r="I23" s="3" t="s">
        <v>596</v>
      </c>
      <c r="J23" s="3" t="s">
        <v>597</v>
      </c>
      <c r="K23" s="118">
        <v>0</v>
      </c>
      <c r="L23" s="2">
        <v>75018377</v>
      </c>
      <c r="M23" s="2">
        <v>14545182</v>
      </c>
      <c r="N23" s="2" t="s">
        <v>91</v>
      </c>
      <c r="O23" s="2" t="s">
        <v>165</v>
      </c>
    </row>
    <row r="24" spans="1:15">
      <c r="A24" s="2" t="s">
        <v>1447</v>
      </c>
      <c r="B24" s="2">
        <v>9</v>
      </c>
      <c r="C24" s="2">
        <v>26</v>
      </c>
      <c r="D24" s="5" t="s">
        <v>599</v>
      </c>
      <c r="E24" s="117" t="s">
        <v>1388</v>
      </c>
      <c r="F24" s="117" t="s">
        <v>1448</v>
      </c>
      <c r="G24" s="2" t="s">
        <v>506</v>
      </c>
      <c r="H24" s="2" t="s">
        <v>1447</v>
      </c>
      <c r="I24" s="3" t="s">
        <v>600</v>
      </c>
      <c r="J24" s="3" t="s">
        <v>601</v>
      </c>
      <c r="K24" s="118">
        <v>0</v>
      </c>
      <c r="L24" s="2">
        <v>75018383</v>
      </c>
      <c r="M24" s="119" t="s">
        <v>1449</v>
      </c>
      <c r="N24" s="2" t="s">
        <v>143</v>
      </c>
      <c r="O24" s="2" t="s">
        <v>165</v>
      </c>
    </row>
    <row r="25" spans="1:15">
      <c r="A25" s="2" t="s">
        <v>1450</v>
      </c>
      <c r="B25" s="2">
        <v>9</v>
      </c>
      <c r="C25" s="2">
        <v>18</v>
      </c>
      <c r="D25" s="5" t="s">
        <v>552</v>
      </c>
      <c r="E25" s="117" t="s">
        <v>1397</v>
      </c>
      <c r="F25" s="117" t="s">
        <v>1451</v>
      </c>
      <c r="G25" s="2" t="s">
        <v>92</v>
      </c>
      <c r="H25" s="2" t="s">
        <v>1452</v>
      </c>
      <c r="I25" s="3" t="s">
        <v>553</v>
      </c>
      <c r="J25" s="3" t="s">
        <v>554</v>
      </c>
      <c r="K25" s="118">
        <v>0</v>
      </c>
      <c r="L25" s="2">
        <v>75018271</v>
      </c>
      <c r="M25" s="119" t="s">
        <v>1453</v>
      </c>
      <c r="N25" s="120" t="s">
        <v>57</v>
      </c>
      <c r="O25" s="2" t="s">
        <v>165</v>
      </c>
    </row>
    <row r="26" spans="1:15">
      <c r="A26" s="2" t="s">
        <v>1454</v>
      </c>
      <c r="B26" s="2">
        <v>9</v>
      </c>
      <c r="C26" s="2">
        <v>24</v>
      </c>
      <c r="D26" s="119" t="s">
        <v>239</v>
      </c>
      <c r="E26" s="131" t="s">
        <v>1455</v>
      </c>
      <c r="F26" s="131" t="s">
        <v>1456</v>
      </c>
      <c r="G26" s="2" t="s">
        <v>92</v>
      </c>
      <c r="H26" s="2" t="s">
        <v>1454</v>
      </c>
      <c r="I26" s="3" t="s">
        <v>1457</v>
      </c>
      <c r="J26" s="3" t="s">
        <v>1458</v>
      </c>
      <c r="K26" s="118">
        <v>0</v>
      </c>
      <c r="L26" s="2">
        <v>75017722</v>
      </c>
      <c r="M26" s="2">
        <v>14531879</v>
      </c>
      <c r="N26" s="2" t="s">
        <v>143</v>
      </c>
      <c r="O26" s="2" t="s">
        <v>165</v>
      </c>
    </row>
    <row r="27" spans="1:15">
      <c r="A27" s="3" t="s">
        <v>1459</v>
      </c>
      <c r="B27" s="3">
        <v>5</v>
      </c>
      <c r="C27" s="2">
        <v>13</v>
      </c>
      <c r="D27" s="5" t="s">
        <v>536</v>
      </c>
      <c r="E27" s="117" t="s">
        <v>1455</v>
      </c>
      <c r="F27" s="117" t="s">
        <v>1460</v>
      </c>
      <c r="G27" s="2" t="s">
        <v>506</v>
      </c>
      <c r="H27" s="3" t="s">
        <v>1459</v>
      </c>
      <c r="I27" s="3" t="s">
        <v>537</v>
      </c>
      <c r="J27" s="130" t="s">
        <v>538</v>
      </c>
      <c r="K27" s="118">
        <v>0</v>
      </c>
      <c r="L27" s="2">
        <v>75018124</v>
      </c>
      <c r="M27" s="2">
        <v>14540941</v>
      </c>
      <c r="N27" s="2" t="s">
        <v>143</v>
      </c>
      <c r="O27" s="2" t="s">
        <v>165</v>
      </c>
    </row>
    <row r="28" spans="1:15">
      <c r="A28" s="3" t="s">
        <v>1461</v>
      </c>
      <c r="B28" s="3">
        <v>6</v>
      </c>
      <c r="C28" s="2">
        <v>30</v>
      </c>
      <c r="D28" s="5" t="s">
        <v>603</v>
      </c>
      <c r="E28" s="117" t="s">
        <v>1455</v>
      </c>
      <c r="F28" s="117" t="s">
        <v>1462</v>
      </c>
      <c r="G28" s="2" t="s">
        <v>92</v>
      </c>
      <c r="H28" s="3" t="s">
        <v>1461</v>
      </c>
      <c r="I28" s="3" t="s">
        <v>604</v>
      </c>
      <c r="J28" s="132" t="s">
        <v>605</v>
      </c>
      <c r="K28" s="118">
        <v>0</v>
      </c>
      <c r="L28" s="2">
        <v>75018390</v>
      </c>
      <c r="M28" s="119" t="s">
        <v>1463</v>
      </c>
      <c r="N28" s="120" t="s">
        <v>57</v>
      </c>
      <c r="O28" s="2" t="s">
        <v>165</v>
      </c>
    </row>
    <row r="29" spans="1:15">
      <c r="A29" s="3" t="s">
        <v>1464</v>
      </c>
      <c r="B29" s="3">
        <v>5</v>
      </c>
      <c r="C29" s="2">
        <v>20</v>
      </c>
      <c r="D29" s="5" t="s">
        <v>560</v>
      </c>
      <c r="E29" s="117" t="s">
        <v>1455</v>
      </c>
      <c r="F29" s="117" t="s">
        <v>1465</v>
      </c>
      <c r="G29" s="2" t="s">
        <v>506</v>
      </c>
      <c r="H29" s="3" t="s">
        <v>1464</v>
      </c>
      <c r="I29" s="3" t="s">
        <v>562</v>
      </c>
      <c r="J29" s="132" t="s">
        <v>563</v>
      </c>
      <c r="K29" s="118">
        <v>0</v>
      </c>
      <c r="L29" s="2">
        <v>75018294</v>
      </c>
      <c r="M29" s="119" t="s">
        <v>1466</v>
      </c>
      <c r="N29" s="120" t="s">
        <v>137</v>
      </c>
      <c r="O29" s="2" t="s">
        <v>165</v>
      </c>
    </row>
    <row r="30" spans="1:15">
      <c r="A30" s="2" t="s">
        <v>1467</v>
      </c>
      <c r="B30" s="2">
        <v>7</v>
      </c>
      <c r="C30" s="2">
        <v>50</v>
      </c>
      <c r="D30" s="5" t="s">
        <v>804</v>
      </c>
      <c r="E30" s="117" t="s">
        <v>1468</v>
      </c>
      <c r="F30" s="117" t="s">
        <v>1469</v>
      </c>
      <c r="G30" s="2" t="s">
        <v>346</v>
      </c>
      <c r="H30" s="2" t="s">
        <v>1467</v>
      </c>
      <c r="I30" s="118" t="s">
        <v>805</v>
      </c>
      <c r="J30" s="118" t="s">
        <v>806</v>
      </c>
      <c r="K30" s="118">
        <v>0</v>
      </c>
      <c r="L30" s="133">
        <v>75019069</v>
      </c>
      <c r="M30" s="134">
        <v>14050350</v>
      </c>
      <c r="N30" s="120" t="s">
        <v>80</v>
      </c>
      <c r="O30" s="2" t="s">
        <v>59</v>
      </c>
    </row>
    <row r="31" spans="1:15">
      <c r="A31" s="2" t="s">
        <v>1470</v>
      </c>
      <c r="B31" s="2">
        <v>7</v>
      </c>
      <c r="C31" s="2">
        <v>40</v>
      </c>
      <c r="D31" s="5" t="s">
        <v>808</v>
      </c>
      <c r="E31" s="117" t="s">
        <v>1468</v>
      </c>
      <c r="F31" s="117" t="s">
        <v>1471</v>
      </c>
      <c r="G31" s="2" t="s">
        <v>346</v>
      </c>
      <c r="H31" s="2" t="s">
        <v>1470</v>
      </c>
      <c r="I31" s="118" t="s">
        <v>809</v>
      </c>
      <c r="J31" s="118" t="s">
        <v>810</v>
      </c>
      <c r="K31" s="118">
        <v>0</v>
      </c>
      <c r="L31" s="133">
        <v>75018986</v>
      </c>
      <c r="M31" s="2">
        <v>14050211</v>
      </c>
      <c r="N31" s="120" t="s">
        <v>1798</v>
      </c>
      <c r="O31" s="2" t="s">
        <v>59</v>
      </c>
    </row>
    <row r="32" spans="1:15">
      <c r="A32" s="135" t="s">
        <v>338</v>
      </c>
      <c r="B32" s="135">
        <v>5</v>
      </c>
      <c r="C32" s="2">
        <v>46</v>
      </c>
      <c r="D32" s="119" t="s">
        <v>339</v>
      </c>
      <c r="E32" s="131" t="s">
        <v>1388</v>
      </c>
      <c r="F32" s="131" t="s">
        <v>1472</v>
      </c>
      <c r="G32" s="2" t="s">
        <v>340</v>
      </c>
      <c r="H32" s="135" t="s">
        <v>338</v>
      </c>
      <c r="I32" s="118" t="s">
        <v>341</v>
      </c>
      <c r="J32" s="118" t="s">
        <v>342</v>
      </c>
      <c r="K32" s="118">
        <v>0</v>
      </c>
      <c r="L32" s="133">
        <v>75018489</v>
      </c>
      <c r="M32" s="2">
        <v>14049976</v>
      </c>
      <c r="N32" s="120" t="s">
        <v>75</v>
      </c>
      <c r="O32" s="2" t="s">
        <v>59</v>
      </c>
    </row>
    <row r="33" spans="1:15">
      <c r="A33" s="2" t="s">
        <v>1473</v>
      </c>
      <c r="B33" s="2">
        <v>8</v>
      </c>
      <c r="C33" s="2">
        <v>55</v>
      </c>
      <c r="D33" s="5" t="s">
        <v>800</v>
      </c>
      <c r="E33" s="117" t="s">
        <v>1474</v>
      </c>
      <c r="F33" s="117" t="s">
        <v>1475</v>
      </c>
      <c r="G33" s="2" t="s">
        <v>340</v>
      </c>
      <c r="H33" s="2" t="s">
        <v>1473</v>
      </c>
      <c r="I33" s="118" t="s">
        <v>801</v>
      </c>
      <c r="J33" s="118" t="s">
        <v>802</v>
      </c>
      <c r="K33" s="118">
        <v>0</v>
      </c>
      <c r="L33" s="133">
        <v>75019017</v>
      </c>
      <c r="M33" s="2">
        <v>14050347</v>
      </c>
      <c r="N33" s="120" t="s">
        <v>102</v>
      </c>
      <c r="O33" s="2" t="s">
        <v>59</v>
      </c>
    </row>
    <row r="34" spans="1:15">
      <c r="A34" s="2" t="s">
        <v>1476</v>
      </c>
      <c r="B34" s="2">
        <v>6</v>
      </c>
      <c r="C34" s="2">
        <v>51</v>
      </c>
      <c r="D34" s="5" t="s">
        <v>755</v>
      </c>
      <c r="E34" s="117" t="s">
        <v>1474</v>
      </c>
      <c r="F34" s="117" t="s">
        <v>1477</v>
      </c>
      <c r="G34" s="2" t="s">
        <v>340</v>
      </c>
      <c r="H34" s="2" t="s">
        <v>1476</v>
      </c>
      <c r="I34" s="118" t="s">
        <v>756</v>
      </c>
      <c r="J34" s="121" t="s">
        <v>757</v>
      </c>
      <c r="K34" s="118">
        <v>0</v>
      </c>
      <c r="L34" s="133">
        <v>75019035</v>
      </c>
      <c r="M34" s="2">
        <v>14050240</v>
      </c>
      <c r="N34" s="120" t="s">
        <v>80</v>
      </c>
      <c r="O34" s="2" t="s">
        <v>59</v>
      </c>
    </row>
    <row r="35" spans="1:15">
      <c r="A35" s="2" t="s">
        <v>1478</v>
      </c>
      <c r="B35" s="2">
        <v>7</v>
      </c>
      <c r="C35" s="2">
        <v>63</v>
      </c>
      <c r="D35" s="5" t="s">
        <v>763</v>
      </c>
      <c r="E35" s="117" t="s">
        <v>1474</v>
      </c>
      <c r="F35" s="117" t="s">
        <v>1479</v>
      </c>
      <c r="G35" s="2" t="s">
        <v>346</v>
      </c>
      <c r="H35" s="2" t="s">
        <v>1478</v>
      </c>
      <c r="I35" s="118" t="s">
        <v>764</v>
      </c>
      <c r="J35" s="118" t="s">
        <v>765</v>
      </c>
      <c r="K35" s="118">
        <v>0</v>
      </c>
      <c r="L35" s="133">
        <v>75019046</v>
      </c>
      <c r="M35" s="2">
        <v>14050279</v>
      </c>
      <c r="N35" s="120" t="s">
        <v>1798</v>
      </c>
      <c r="O35" s="2" t="s">
        <v>59</v>
      </c>
    </row>
    <row r="36" spans="1:15">
      <c r="A36" s="2" t="s">
        <v>1480</v>
      </c>
      <c r="B36" s="2">
        <v>6</v>
      </c>
      <c r="C36" s="2">
        <v>50</v>
      </c>
      <c r="D36" s="5" t="s">
        <v>775</v>
      </c>
      <c r="E36" s="117" t="s">
        <v>1481</v>
      </c>
      <c r="F36" s="117" t="s">
        <v>1482</v>
      </c>
      <c r="G36" s="2" t="s">
        <v>340</v>
      </c>
      <c r="H36" s="2" t="s">
        <v>1480</v>
      </c>
      <c r="I36" s="118" t="s">
        <v>776</v>
      </c>
      <c r="J36" s="121" t="s">
        <v>777</v>
      </c>
      <c r="K36" s="118">
        <v>0</v>
      </c>
      <c r="L36" s="133">
        <v>75018934</v>
      </c>
      <c r="M36" s="2">
        <v>13692557</v>
      </c>
      <c r="N36" s="120" t="s">
        <v>75</v>
      </c>
      <c r="O36" s="2" t="s">
        <v>59</v>
      </c>
    </row>
    <row r="37" spans="1:15">
      <c r="A37" s="2" t="s">
        <v>1483</v>
      </c>
      <c r="B37" s="2">
        <v>6</v>
      </c>
      <c r="C37" s="2">
        <v>55</v>
      </c>
      <c r="D37" s="5" t="s">
        <v>771</v>
      </c>
      <c r="E37" s="117" t="s">
        <v>1481</v>
      </c>
      <c r="F37" s="117" t="s">
        <v>1484</v>
      </c>
      <c r="G37" s="2" t="s">
        <v>340</v>
      </c>
      <c r="H37" s="2" t="s">
        <v>1483</v>
      </c>
      <c r="I37" s="118" t="s">
        <v>772</v>
      </c>
      <c r="J37" s="121" t="s">
        <v>773</v>
      </c>
      <c r="K37" s="118">
        <v>0</v>
      </c>
      <c r="L37" s="133">
        <v>75019098</v>
      </c>
      <c r="M37" s="2">
        <v>14050295</v>
      </c>
      <c r="N37" s="120" t="s">
        <v>1798</v>
      </c>
      <c r="O37" s="2" t="s">
        <v>59</v>
      </c>
    </row>
    <row r="38" spans="1:15">
      <c r="A38" s="2" t="s">
        <v>1485</v>
      </c>
      <c r="B38" s="2">
        <v>7</v>
      </c>
      <c r="C38" s="2">
        <v>49</v>
      </c>
      <c r="D38" s="5" t="s">
        <v>751</v>
      </c>
      <c r="E38" s="117" t="s">
        <v>1481</v>
      </c>
      <c r="F38" s="117" t="s">
        <v>1486</v>
      </c>
      <c r="G38" s="2" t="s">
        <v>346</v>
      </c>
      <c r="H38" s="2" t="s">
        <v>1485</v>
      </c>
      <c r="I38" s="128" t="s">
        <v>752</v>
      </c>
      <c r="J38" s="118" t="s">
        <v>753</v>
      </c>
      <c r="K38" s="118">
        <v>0</v>
      </c>
      <c r="L38" s="133">
        <v>75018977</v>
      </c>
      <c r="M38" s="2">
        <v>14050237</v>
      </c>
      <c r="N38" s="120" t="s">
        <v>1798</v>
      </c>
      <c r="O38" s="2" t="s">
        <v>59</v>
      </c>
    </row>
    <row r="39" spans="1:15">
      <c r="A39" s="2" t="s">
        <v>1487</v>
      </c>
      <c r="B39" s="2">
        <v>10</v>
      </c>
      <c r="C39" s="2">
        <v>51</v>
      </c>
      <c r="D39" s="5" t="s">
        <v>767</v>
      </c>
      <c r="E39" s="117" t="s">
        <v>1481</v>
      </c>
      <c r="F39" s="117" t="s">
        <v>1488</v>
      </c>
      <c r="G39" s="2" t="s">
        <v>346</v>
      </c>
      <c r="H39" s="2" t="s">
        <v>1487</v>
      </c>
      <c r="I39" s="118" t="s">
        <v>768</v>
      </c>
      <c r="J39" s="121" t="s">
        <v>769</v>
      </c>
      <c r="K39" s="118">
        <v>0</v>
      </c>
      <c r="L39" s="133">
        <v>75018928</v>
      </c>
      <c r="M39" s="2">
        <v>14050282</v>
      </c>
      <c r="N39" s="2" t="s">
        <v>86</v>
      </c>
      <c r="O39" s="2" t="s">
        <v>59</v>
      </c>
    </row>
    <row r="40" spans="1:15">
      <c r="A40" s="2" t="s">
        <v>1489</v>
      </c>
      <c r="B40" s="2">
        <v>7</v>
      </c>
      <c r="C40" s="2">
        <v>51</v>
      </c>
      <c r="D40" s="5" t="s">
        <v>759</v>
      </c>
      <c r="E40" s="117" t="s">
        <v>1490</v>
      </c>
      <c r="F40" s="117" t="s">
        <v>1491</v>
      </c>
      <c r="G40" s="2" t="s">
        <v>346</v>
      </c>
      <c r="H40" s="2" t="s">
        <v>1489</v>
      </c>
      <c r="I40" s="118" t="s">
        <v>760</v>
      </c>
      <c r="J40" s="118" t="s">
        <v>761</v>
      </c>
      <c r="K40" s="118">
        <v>0</v>
      </c>
      <c r="L40" s="133">
        <v>75019000</v>
      </c>
      <c r="M40" s="2">
        <v>14050253</v>
      </c>
      <c r="N40" s="120" t="s">
        <v>102</v>
      </c>
      <c r="O40" s="2" t="s">
        <v>59</v>
      </c>
    </row>
    <row r="41" spans="1:15">
      <c r="A41" s="2" t="s">
        <v>1492</v>
      </c>
      <c r="B41" s="2">
        <v>7</v>
      </c>
      <c r="C41" s="2">
        <v>51</v>
      </c>
      <c r="D41" s="119" t="s">
        <v>344</v>
      </c>
      <c r="E41" s="131" t="s">
        <v>1490</v>
      </c>
      <c r="F41" s="131" t="s">
        <v>1493</v>
      </c>
      <c r="G41" s="2" t="s">
        <v>346</v>
      </c>
      <c r="H41" s="2" t="s">
        <v>1492</v>
      </c>
      <c r="I41" s="118" t="s">
        <v>347</v>
      </c>
      <c r="J41" s="128" t="s">
        <v>348</v>
      </c>
      <c r="K41" s="118">
        <v>0</v>
      </c>
      <c r="L41" s="133">
        <v>75018495</v>
      </c>
      <c r="M41" s="2">
        <v>14050363</v>
      </c>
      <c r="N41" s="2" t="s">
        <v>110</v>
      </c>
      <c r="O41" s="2" t="s">
        <v>59</v>
      </c>
    </row>
    <row r="42" spans="1:15">
      <c r="A42" s="2" t="s">
        <v>1494</v>
      </c>
      <c r="B42" s="2">
        <v>6</v>
      </c>
      <c r="C42" s="2">
        <v>44</v>
      </c>
      <c r="D42" s="5" t="s">
        <v>784</v>
      </c>
      <c r="E42" s="117" t="s">
        <v>1490</v>
      </c>
      <c r="F42" s="117" t="s">
        <v>1495</v>
      </c>
      <c r="G42" s="2" t="s">
        <v>340</v>
      </c>
      <c r="H42" s="2" t="s">
        <v>1494</v>
      </c>
      <c r="I42" s="118" t="s">
        <v>785</v>
      </c>
      <c r="J42" s="118" t="s">
        <v>786</v>
      </c>
      <c r="K42" s="118">
        <v>0</v>
      </c>
      <c r="L42" s="133">
        <v>75019023</v>
      </c>
      <c r="M42" s="2">
        <v>14050318</v>
      </c>
      <c r="N42" s="2" t="s">
        <v>86</v>
      </c>
      <c r="O42" s="2" t="s">
        <v>59</v>
      </c>
    </row>
    <row r="43" spans="1:15">
      <c r="A43" s="2" t="s">
        <v>1496</v>
      </c>
      <c r="B43" s="2">
        <v>6</v>
      </c>
      <c r="C43" s="2">
        <v>55</v>
      </c>
      <c r="D43" s="5" t="s">
        <v>788</v>
      </c>
      <c r="E43" s="117" t="s">
        <v>1490</v>
      </c>
      <c r="F43" s="117" t="s">
        <v>1497</v>
      </c>
      <c r="G43" s="2" t="s">
        <v>340</v>
      </c>
      <c r="H43" s="2" t="s">
        <v>1496</v>
      </c>
      <c r="I43" s="118" t="s">
        <v>789</v>
      </c>
      <c r="J43" s="118" t="s">
        <v>790</v>
      </c>
      <c r="K43" s="118">
        <v>0</v>
      </c>
      <c r="L43" s="133">
        <v>75019052</v>
      </c>
      <c r="M43" s="2">
        <v>14050321</v>
      </c>
      <c r="N43" s="2" t="s">
        <v>91</v>
      </c>
      <c r="O43" s="2" t="s">
        <v>59</v>
      </c>
    </row>
    <row r="44" spans="1:15">
      <c r="A44" s="2" t="s">
        <v>1498</v>
      </c>
      <c r="B44" s="2">
        <v>10</v>
      </c>
      <c r="C44" s="2">
        <v>47</v>
      </c>
      <c r="D44" s="5" t="s">
        <v>747</v>
      </c>
      <c r="E44" s="117" t="s">
        <v>1490</v>
      </c>
      <c r="F44" s="117" t="s">
        <v>1499</v>
      </c>
      <c r="G44" s="2" t="s">
        <v>346</v>
      </c>
      <c r="H44" s="2" t="s">
        <v>1498</v>
      </c>
      <c r="I44" s="118" t="s">
        <v>748</v>
      </c>
      <c r="J44" s="118" t="s">
        <v>749</v>
      </c>
      <c r="K44" s="118">
        <v>0</v>
      </c>
      <c r="L44" s="133">
        <v>75018911</v>
      </c>
      <c r="M44" s="2">
        <v>14050224</v>
      </c>
      <c r="N44" s="2" t="s">
        <v>110</v>
      </c>
      <c r="O44" s="2" t="s">
        <v>59</v>
      </c>
    </row>
    <row r="45" spans="1:15">
      <c r="A45" s="2" t="s">
        <v>1500</v>
      </c>
      <c r="B45" s="2">
        <v>7</v>
      </c>
      <c r="C45" s="2">
        <v>44</v>
      </c>
      <c r="D45" s="5" t="s">
        <v>792</v>
      </c>
      <c r="E45" s="117" t="s">
        <v>1490</v>
      </c>
      <c r="F45" s="117" t="s">
        <v>1501</v>
      </c>
      <c r="G45" s="2" t="s">
        <v>346</v>
      </c>
      <c r="H45" s="2" t="s">
        <v>1500</v>
      </c>
      <c r="I45" s="118" t="s">
        <v>793</v>
      </c>
      <c r="J45" s="118" t="s">
        <v>794</v>
      </c>
      <c r="K45" s="118">
        <v>0</v>
      </c>
      <c r="L45" s="133">
        <v>75018940</v>
      </c>
      <c r="M45" s="2">
        <v>13692560</v>
      </c>
      <c r="N45" s="120" t="s">
        <v>102</v>
      </c>
      <c r="O45" s="2" t="s">
        <v>59</v>
      </c>
    </row>
    <row r="46" spans="1:15">
      <c r="A46" s="2" t="s">
        <v>1502</v>
      </c>
      <c r="B46" s="2">
        <v>7</v>
      </c>
      <c r="C46" s="2">
        <v>54</v>
      </c>
      <c r="D46" s="5" t="s">
        <v>779</v>
      </c>
      <c r="E46" s="117" t="s">
        <v>1490</v>
      </c>
      <c r="F46" s="117" t="s">
        <v>1503</v>
      </c>
      <c r="G46" s="2" t="s">
        <v>346</v>
      </c>
      <c r="H46" s="2" t="s">
        <v>1502</v>
      </c>
      <c r="I46" s="118" t="s">
        <v>780</v>
      </c>
      <c r="J46" s="118" t="s">
        <v>781</v>
      </c>
      <c r="K46" s="118">
        <v>0</v>
      </c>
      <c r="L46" s="133">
        <v>75019075</v>
      </c>
      <c r="M46" s="2">
        <v>14050305</v>
      </c>
      <c r="N46" s="2" t="s">
        <v>67</v>
      </c>
      <c r="O46" s="2" t="s">
        <v>59</v>
      </c>
    </row>
    <row r="47" spans="1:15">
      <c r="A47" s="2" t="s">
        <v>1504</v>
      </c>
      <c r="B47" s="2">
        <v>7</v>
      </c>
      <c r="C47" s="2">
        <v>49</v>
      </c>
      <c r="D47" s="5" t="s">
        <v>796</v>
      </c>
      <c r="E47" s="117" t="s">
        <v>1490</v>
      </c>
      <c r="F47" s="117" t="s">
        <v>1505</v>
      </c>
      <c r="G47" s="2" t="s">
        <v>346</v>
      </c>
      <c r="H47" s="2" t="s">
        <v>1504</v>
      </c>
      <c r="I47" s="118" t="s">
        <v>797</v>
      </c>
      <c r="J47" s="118" t="s">
        <v>798</v>
      </c>
      <c r="K47" s="118">
        <v>0</v>
      </c>
      <c r="L47" s="133">
        <v>75019106</v>
      </c>
      <c r="M47" s="2">
        <v>14050693</v>
      </c>
      <c r="N47" s="120" t="s">
        <v>137</v>
      </c>
      <c r="O47" s="2" t="s">
        <v>59</v>
      </c>
    </row>
    <row r="48" spans="1:15">
      <c r="A48" s="2" t="s">
        <v>349</v>
      </c>
      <c r="B48" s="2">
        <v>5</v>
      </c>
      <c r="C48" s="2">
        <v>55</v>
      </c>
      <c r="D48" s="119" t="s">
        <v>350</v>
      </c>
      <c r="E48" s="131" t="s">
        <v>1455</v>
      </c>
      <c r="F48" s="131" t="s">
        <v>1506</v>
      </c>
      <c r="G48" s="2" t="s">
        <v>340</v>
      </c>
      <c r="H48" s="2" t="s">
        <v>349</v>
      </c>
      <c r="I48" s="118" t="s">
        <v>1849</v>
      </c>
      <c r="J48" s="118" t="s">
        <v>1850</v>
      </c>
      <c r="K48" s="118">
        <v>0</v>
      </c>
      <c r="L48" s="133">
        <v>75018472</v>
      </c>
      <c r="M48" s="2">
        <v>14050376</v>
      </c>
      <c r="N48" s="120" t="s">
        <v>1798</v>
      </c>
      <c r="O48" s="2" t="s">
        <v>59</v>
      </c>
    </row>
    <row r="49" spans="1:20">
      <c r="A49" s="2" t="s">
        <v>1507</v>
      </c>
      <c r="B49" s="2">
        <v>9</v>
      </c>
      <c r="C49" s="2">
        <v>54</v>
      </c>
      <c r="D49" s="5" t="s">
        <v>648</v>
      </c>
      <c r="E49" s="117" t="s">
        <v>1468</v>
      </c>
      <c r="F49" s="117" t="s">
        <v>1508</v>
      </c>
      <c r="G49" s="2" t="s">
        <v>649</v>
      </c>
      <c r="H49" s="2" t="s">
        <v>1507</v>
      </c>
      <c r="I49" s="118" t="s">
        <v>650</v>
      </c>
      <c r="J49" s="136" t="s">
        <v>651</v>
      </c>
      <c r="K49" s="118">
        <v>0</v>
      </c>
      <c r="L49" s="2">
        <v>75017076</v>
      </c>
      <c r="M49" s="119" t="s">
        <v>1509</v>
      </c>
      <c r="N49" s="120" t="s">
        <v>75</v>
      </c>
      <c r="O49" s="2" t="s">
        <v>1835</v>
      </c>
    </row>
    <row r="50" spans="1:20">
      <c r="A50" s="2" t="s">
        <v>1510</v>
      </c>
      <c r="B50" s="2">
        <v>8</v>
      </c>
      <c r="C50" s="2">
        <v>19</v>
      </c>
      <c r="D50" s="5" t="s">
        <v>657</v>
      </c>
      <c r="E50" s="117" t="s">
        <v>1468</v>
      </c>
      <c r="F50" s="117" t="s">
        <v>1511</v>
      </c>
      <c r="G50" s="2" t="s">
        <v>326</v>
      </c>
      <c r="H50" s="2" t="s">
        <v>1510</v>
      </c>
      <c r="I50" s="118" t="s">
        <v>658</v>
      </c>
      <c r="J50" s="121" t="s">
        <v>659</v>
      </c>
      <c r="K50" s="118">
        <v>0</v>
      </c>
      <c r="L50" s="2">
        <v>75017047</v>
      </c>
      <c r="M50" s="119" t="s">
        <v>1512</v>
      </c>
      <c r="N50" s="2" t="s">
        <v>91</v>
      </c>
      <c r="O50" s="2" t="s">
        <v>1835</v>
      </c>
    </row>
    <row r="51" spans="1:20">
      <c r="A51" s="2" t="s">
        <v>1513</v>
      </c>
      <c r="B51" s="2">
        <v>10</v>
      </c>
      <c r="C51" s="2">
        <v>27</v>
      </c>
      <c r="D51" s="5" t="s">
        <v>672</v>
      </c>
      <c r="E51" s="117" t="s">
        <v>1468</v>
      </c>
      <c r="F51" s="117" t="s">
        <v>1514</v>
      </c>
      <c r="G51" s="2" t="s">
        <v>326</v>
      </c>
      <c r="H51" s="2" t="s">
        <v>1513</v>
      </c>
      <c r="I51" s="118" t="s">
        <v>673</v>
      </c>
      <c r="J51" s="121" t="s">
        <v>674</v>
      </c>
      <c r="K51" s="118">
        <v>0</v>
      </c>
      <c r="L51" s="2">
        <v>75017254</v>
      </c>
      <c r="M51" s="129" t="s">
        <v>1515</v>
      </c>
      <c r="N51" s="120" t="s">
        <v>75</v>
      </c>
      <c r="O51" s="2" t="s">
        <v>1835</v>
      </c>
    </row>
    <row r="52" spans="1:20">
      <c r="A52" s="2" t="s">
        <v>1516</v>
      </c>
      <c r="B52" s="2">
        <v>5</v>
      </c>
      <c r="C52" s="2">
        <v>55</v>
      </c>
      <c r="D52" s="5" t="s">
        <v>684</v>
      </c>
      <c r="E52" s="117" t="s">
        <v>1468</v>
      </c>
      <c r="F52" s="117" t="s">
        <v>1517</v>
      </c>
      <c r="G52" s="2" t="s">
        <v>649</v>
      </c>
      <c r="H52" s="2" t="s">
        <v>1516</v>
      </c>
      <c r="I52" s="118" t="s">
        <v>685</v>
      </c>
      <c r="J52" s="118" t="s">
        <v>686</v>
      </c>
      <c r="K52" s="118">
        <v>0</v>
      </c>
      <c r="L52" s="2">
        <v>75017082</v>
      </c>
      <c r="M52" s="119" t="s">
        <v>1518</v>
      </c>
      <c r="N52" s="2" t="s">
        <v>86</v>
      </c>
      <c r="O52" s="2" t="s">
        <v>1835</v>
      </c>
    </row>
    <row r="53" spans="1:20">
      <c r="A53" s="2" t="s">
        <v>1519</v>
      </c>
      <c r="B53" s="2">
        <v>5</v>
      </c>
      <c r="C53" s="2">
        <v>48</v>
      </c>
      <c r="D53" s="5" t="s">
        <v>688</v>
      </c>
      <c r="E53" s="117" t="s">
        <v>1468</v>
      </c>
      <c r="F53" s="117" t="s">
        <v>1520</v>
      </c>
      <c r="G53" s="2" t="s">
        <v>326</v>
      </c>
      <c r="H53" s="2" t="s">
        <v>1519</v>
      </c>
      <c r="I53" s="118" t="s">
        <v>689</v>
      </c>
      <c r="J53" s="121" t="s">
        <v>690</v>
      </c>
      <c r="K53" s="118">
        <v>0</v>
      </c>
      <c r="L53" s="2">
        <v>75017231</v>
      </c>
      <c r="M53" s="119" t="s">
        <v>1521</v>
      </c>
      <c r="N53" s="120" t="s">
        <v>57</v>
      </c>
      <c r="O53" s="2" t="s">
        <v>1835</v>
      </c>
      <c r="R53" t="s">
        <v>1366</v>
      </c>
    </row>
    <row r="54" spans="1:20">
      <c r="A54" s="2" t="s">
        <v>1522</v>
      </c>
      <c r="B54" s="2">
        <v>5</v>
      </c>
      <c r="C54" s="2">
        <v>50</v>
      </c>
      <c r="D54" s="137" t="s">
        <v>696</v>
      </c>
      <c r="E54" s="138" t="s">
        <v>1468</v>
      </c>
      <c r="F54" s="138" t="s">
        <v>1523</v>
      </c>
      <c r="G54" s="2" t="s">
        <v>326</v>
      </c>
      <c r="H54" s="2" t="s">
        <v>1522</v>
      </c>
      <c r="I54" s="118" t="s">
        <v>697</v>
      </c>
      <c r="J54" s="118" t="s">
        <v>698</v>
      </c>
      <c r="K54" s="118">
        <v>0</v>
      </c>
      <c r="L54" s="2">
        <v>75016993</v>
      </c>
      <c r="M54" s="119" t="s">
        <v>1524</v>
      </c>
      <c r="N54" s="120" t="s">
        <v>57</v>
      </c>
      <c r="O54" s="2" t="s">
        <v>1835</v>
      </c>
    </row>
    <row r="55" spans="1:20">
      <c r="A55" s="2" t="s">
        <v>1525</v>
      </c>
      <c r="B55" s="2">
        <v>10</v>
      </c>
      <c r="C55" s="2">
        <v>46</v>
      </c>
      <c r="D55" s="137" t="s">
        <v>701</v>
      </c>
      <c r="E55" s="138" t="s">
        <v>1468</v>
      </c>
      <c r="F55" s="138" t="s">
        <v>1526</v>
      </c>
      <c r="G55" s="2" t="s">
        <v>211</v>
      </c>
      <c r="H55" s="2" t="s">
        <v>1525</v>
      </c>
      <c r="I55" s="118" t="s">
        <v>702</v>
      </c>
      <c r="J55" s="121" t="s">
        <v>703</v>
      </c>
      <c r="K55" s="118">
        <v>0</v>
      </c>
      <c r="L55" s="2">
        <v>75017067</v>
      </c>
      <c r="M55" s="119" t="s">
        <v>1527</v>
      </c>
      <c r="N55" s="2" t="s">
        <v>86</v>
      </c>
      <c r="O55" s="2" t="s">
        <v>1835</v>
      </c>
    </row>
    <row r="56" spans="1:20">
      <c r="A56" s="2" t="s">
        <v>1528</v>
      </c>
      <c r="B56" s="2">
        <v>10</v>
      </c>
      <c r="C56" s="2">
        <v>46</v>
      </c>
      <c r="D56" s="137" t="s">
        <v>709</v>
      </c>
      <c r="E56" s="138" t="s">
        <v>1468</v>
      </c>
      <c r="F56" s="138" t="s">
        <v>1529</v>
      </c>
      <c r="G56" s="2" t="s">
        <v>326</v>
      </c>
      <c r="H56" s="2" t="s">
        <v>1528</v>
      </c>
      <c r="I56" s="118" t="s">
        <v>710</v>
      </c>
      <c r="J56" s="139" t="s">
        <v>711</v>
      </c>
      <c r="K56" s="118">
        <v>0</v>
      </c>
      <c r="L56" s="2">
        <v>75017030</v>
      </c>
      <c r="M56" s="119" t="s">
        <v>1530</v>
      </c>
      <c r="N56" s="2" t="s">
        <v>86</v>
      </c>
      <c r="O56" s="2" t="s">
        <v>1835</v>
      </c>
    </row>
    <row r="57" spans="1:20">
      <c r="A57" s="2" t="s">
        <v>1531</v>
      </c>
      <c r="B57" s="2">
        <v>10</v>
      </c>
      <c r="C57" s="2">
        <v>48</v>
      </c>
      <c r="D57" s="137" t="s">
        <v>713</v>
      </c>
      <c r="E57" s="138" t="s">
        <v>1468</v>
      </c>
      <c r="F57" s="138" t="s">
        <v>1532</v>
      </c>
      <c r="G57" s="2" t="s">
        <v>326</v>
      </c>
      <c r="H57" s="2" t="s">
        <v>1531</v>
      </c>
      <c r="I57" s="118" t="s">
        <v>715</v>
      </c>
      <c r="J57" s="118" t="s">
        <v>716</v>
      </c>
      <c r="K57" s="118">
        <v>0</v>
      </c>
      <c r="L57" s="2">
        <v>75017219</v>
      </c>
      <c r="M57" s="119" t="s">
        <v>1533</v>
      </c>
      <c r="N57" s="120" t="s">
        <v>102</v>
      </c>
      <c r="O57" s="2" t="s">
        <v>1835</v>
      </c>
    </row>
    <row r="58" spans="1:20">
      <c r="A58" s="2" t="s">
        <v>1534</v>
      </c>
      <c r="B58" s="2">
        <v>10</v>
      </c>
      <c r="C58" s="2">
        <v>48</v>
      </c>
      <c r="D58" s="137" t="s">
        <v>487</v>
      </c>
      <c r="E58" s="138" t="s">
        <v>1397</v>
      </c>
      <c r="F58" s="138" t="s">
        <v>1535</v>
      </c>
      <c r="G58" s="2" t="s">
        <v>326</v>
      </c>
      <c r="H58" s="2" t="s">
        <v>1536</v>
      </c>
      <c r="I58" s="118" t="s">
        <v>488</v>
      </c>
      <c r="J58" s="118" t="s">
        <v>489</v>
      </c>
      <c r="K58" s="118">
        <v>0</v>
      </c>
      <c r="L58" s="2">
        <v>75038457</v>
      </c>
      <c r="M58" s="2">
        <v>26281654</v>
      </c>
      <c r="N58" s="120" t="s">
        <v>80</v>
      </c>
      <c r="O58" s="2" t="s">
        <v>1835</v>
      </c>
    </row>
    <row r="59" spans="1:20">
      <c r="A59" s="2" t="s">
        <v>1537</v>
      </c>
      <c r="B59" s="2">
        <v>9</v>
      </c>
      <c r="C59" s="2">
        <v>44</v>
      </c>
      <c r="D59" s="140" t="s">
        <v>325</v>
      </c>
      <c r="E59" s="141" t="s">
        <v>1388</v>
      </c>
      <c r="F59" s="141" t="s">
        <v>1538</v>
      </c>
      <c r="G59" s="2" t="s">
        <v>326</v>
      </c>
      <c r="H59" s="2" t="s">
        <v>1537</v>
      </c>
      <c r="I59" s="118" t="s">
        <v>327</v>
      </c>
      <c r="J59" s="118" t="s">
        <v>328</v>
      </c>
      <c r="K59" s="118">
        <v>0</v>
      </c>
      <c r="L59" s="2">
        <v>75016800</v>
      </c>
      <c r="M59" s="119" t="s">
        <v>1539</v>
      </c>
      <c r="N59" s="2" t="s">
        <v>1540</v>
      </c>
      <c r="O59" s="2" t="s">
        <v>1835</v>
      </c>
    </row>
    <row r="60" spans="1:20">
      <c r="A60" s="2" t="s">
        <v>1541</v>
      </c>
      <c r="B60" s="2">
        <v>9</v>
      </c>
      <c r="C60" s="2">
        <v>50</v>
      </c>
      <c r="D60" s="5" t="s">
        <v>730</v>
      </c>
      <c r="E60" s="117" t="s">
        <v>1474</v>
      </c>
      <c r="F60" s="117" t="s">
        <v>1542</v>
      </c>
      <c r="G60" s="2" t="s">
        <v>649</v>
      </c>
      <c r="H60" s="2" t="s">
        <v>1541</v>
      </c>
      <c r="I60" s="118" t="s">
        <v>731</v>
      </c>
      <c r="J60" s="118" t="s">
        <v>732</v>
      </c>
      <c r="K60" s="118">
        <v>0</v>
      </c>
      <c r="L60" s="2">
        <v>75017142</v>
      </c>
      <c r="M60" s="119" t="s">
        <v>1543</v>
      </c>
      <c r="N60" s="120" t="s">
        <v>57</v>
      </c>
      <c r="O60" s="2" t="s">
        <v>1835</v>
      </c>
    </row>
    <row r="61" spans="1:20">
      <c r="A61" s="2" t="s">
        <v>1544</v>
      </c>
      <c r="B61" s="2">
        <v>8</v>
      </c>
      <c r="C61" s="2">
        <v>10</v>
      </c>
      <c r="D61" s="5" t="s">
        <v>653</v>
      </c>
      <c r="E61" s="117" t="s">
        <v>1474</v>
      </c>
      <c r="F61" s="117" t="s">
        <v>1545</v>
      </c>
      <c r="G61" s="2" t="s">
        <v>326</v>
      </c>
      <c r="H61" s="2" t="s">
        <v>1544</v>
      </c>
      <c r="I61" s="118" t="s">
        <v>654</v>
      </c>
      <c r="J61" s="121" t="s">
        <v>655</v>
      </c>
      <c r="K61" s="118">
        <v>0</v>
      </c>
      <c r="L61" s="2">
        <v>75017194</v>
      </c>
      <c r="M61" s="119" t="s">
        <v>1546</v>
      </c>
      <c r="N61" s="2" t="s">
        <v>91</v>
      </c>
      <c r="O61" s="2" t="s">
        <v>1835</v>
      </c>
    </row>
    <row r="62" spans="1:20">
      <c r="A62" s="2" t="s">
        <v>1547</v>
      </c>
      <c r="B62" s="2">
        <v>8</v>
      </c>
      <c r="C62" s="2">
        <v>28</v>
      </c>
      <c r="D62" s="5" t="s">
        <v>669</v>
      </c>
      <c r="E62" s="117" t="s">
        <v>1474</v>
      </c>
      <c r="F62" s="117" t="s">
        <v>1548</v>
      </c>
      <c r="G62" s="2" t="s">
        <v>326</v>
      </c>
      <c r="H62" s="2" t="s">
        <v>1547</v>
      </c>
      <c r="I62" s="118" t="s">
        <v>670</v>
      </c>
      <c r="J62" s="121" t="s">
        <v>671</v>
      </c>
      <c r="K62" s="118">
        <v>0</v>
      </c>
      <c r="L62" s="2">
        <v>75017225</v>
      </c>
      <c r="M62" s="2">
        <v>14287000</v>
      </c>
      <c r="N62" s="2" t="s">
        <v>110</v>
      </c>
      <c r="O62" s="2" t="s">
        <v>1835</v>
      </c>
      <c r="T62" t="s">
        <v>1366</v>
      </c>
    </row>
    <row r="63" spans="1:20">
      <c r="A63" s="2" t="s">
        <v>1549</v>
      </c>
      <c r="B63" s="2">
        <v>10</v>
      </c>
      <c r="C63" s="2">
        <v>48</v>
      </c>
      <c r="D63" s="5" t="s">
        <v>734</v>
      </c>
      <c r="E63" s="117" t="s">
        <v>1474</v>
      </c>
      <c r="F63" s="117" t="s">
        <v>1550</v>
      </c>
      <c r="G63" s="2" t="s">
        <v>326</v>
      </c>
      <c r="H63" s="2" t="s">
        <v>1549</v>
      </c>
      <c r="I63" s="118" t="s">
        <v>735</v>
      </c>
      <c r="J63" s="118" t="s">
        <v>736</v>
      </c>
      <c r="K63" s="118">
        <v>0</v>
      </c>
      <c r="L63" s="2">
        <v>75017248</v>
      </c>
      <c r="M63" s="119" t="s">
        <v>1551</v>
      </c>
      <c r="N63" s="2" t="s">
        <v>143</v>
      </c>
      <c r="O63" s="2" t="s">
        <v>1835</v>
      </c>
    </row>
    <row r="64" spans="1:20">
      <c r="A64" s="2" t="s">
        <v>1552</v>
      </c>
      <c r="B64" s="2">
        <v>7</v>
      </c>
      <c r="C64" s="2">
        <v>53</v>
      </c>
      <c r="D64" s="5" t="s">
        <v>718</v>
      </c>
      <c r="E64" s="117" t="s">
        <v>1474</v>
      </c>
      <c r="F64" s="117" t="s">
        <v>1553</v>
      </c>
      <c r="G64" s="2" t="s">
        <v>326</v>
      </c>
      <c r="H64" s="2" t="s">
        <v>1552</v>
      </c>
      <c r="I64" s="118" t="s">
        <v>719</v>
      </c>
      <c r="J64" s="128" t="s">
        <v>720</v>
      </c>
      <c r="K64" s="118">
        <v>0</v>
      </c>
      <c r="L64" s="2">
        <v>75017260</v>
      </c>
      <c r="M64" s="119" t="s">
        <v>1554</v>
      </c>
      <c r="N64" s="2" t="s">
        <v>91</v>
      </c>
      <c r="O64" s="2" t="s">
        <v>1835</v>
      </c>
    </row>
    <row r="65" spans="1:17">
      <c r="A65" s="2" t="s">
        <v>1555</v>
      </c>
      <c r="B65" s="2">
        <v>10</v>
      </c>
      <c r="C65" s="2">
        <v>52</v>
      </c>
      <c r="D65" s="5" t="s">
        <v>722</v>
      </c>
      <c r="E65" s="117" t="s">
        <v>1481</v>
      </c>
      <c r="F65" s="117" t="s">
        <v>1556</v>
      </c>
      <c r="G65" s="2" t="s">
        <v>649</v>
      </c>
      <c r="H65" s="2" t="s">
        <v>1555</v>
      </c>
      <c r="I65" s="118" t="s">
        <v>723</v>
      </c>
      <c r="J65" s="139" t="s">
        <v>724</v>
      </c>
      <c r="K65" s="118">
        <v>0</v>
      </c>
      <c r="L65" s="2">
        <v>75017053</v>
      </c>
      <c r="M65" s="119" t="s">
        <v>1557</v>
      </c>
      <c r="N65" s="2" t="s">
        <v>91</v>
      </c>
      <c r="O65" s="2" t="s">
        <v>1835</v>
      </c>
    </row>
    <row r="66" spans="1:17">
      <c r="A66" s="2" t="s">
        <v>1558</v>
      </c>
      <c r="B66" s="2">
        <v>5</v>
      </c>
      <c r="C66" s="2">
        <v>47</v>
      </c>
      <c r="D66" s="5" t="s">
        <v>726</v>
      </c>
      <c r="E66" s="117" t="s">
        <v>1481</v>
      </c>
      <c r="F66" s="117" t="s">
        <v>1559</v>
      </c>
      <c r="G66" s="2" t="s">
        <v>649</v>
      </c>
      <c r="H66" s="2" t="s">
        <v>1558</v>
      </c>
      <c r="I66" s="118" t="s">
        <v>727</v>
      </c>
      <c r="J66" s="139" t="s">
        <v>728</v>
      </c>
      <c r="K66" s="118">
        <v>0</v>
      </c>
      <c r="L66" s="2">
        <v>75017099</v>
      </c>
      <c r="M66" s="119" t="s">
        <v>1560</v>
      </c>
      <c r="N66" s="2" t="s">
        <v>1540</v>
      </c>
      <c r="O66" s="2" t="s">
        <v>1835</v>
      </c>
    </row>
    <row r="67" spans="1:17">
      <c r="A67" s="2" t="s">
        <v>1561</v>
      </c>
      <c r="B67" s="2">
        <v>6</v>
      </c>
      <c r="C67" s="2">
        <v>47</v>
      </c>
      <c r="D67" s="5" t="s">
        <v>692</v>
      </c>
      <c r="E67" s="117" t="s">
        <v>1481</v>
      </c>
      <c r="F67" s="117" t="s">
        <v>1562</v>
      </c>
      <c r="G67" s="2" t="s">
        <v>326</v>
      </c>
      <c r="H67" s="2" t="s">
        <v>1561</v>
      </c>
      <c r="I67" s="118" t="s">
        <v>693</v>
      </c>
      <c r="J67" s="118" t="s">
        <v>694</v>
      </c>
      <c r="K67" s="118">
        <v>0</v>
      </c>
      <c r="L67" s="2">
        <v>75017107</v>
      </c>
      <c r="M67" s="142" t="s">
        <v>1563</v>
      </c>
      <c r="N67" s="120" t="s">
        <v>75</v>
      </c>
      <c r="O67" s="2" t="s">
        <v>1835</v>
      </c>
    </row>
    <row r="68" spans="1:17">
      <c r="A68" s="2" t="s">
        <v>1564</v>
      </c>
      <c r="B68" s="2">
        <v>5</v>
      </c>
      <c r="C68" s="2">
        <v>50</v>
      </c>
      <c r="D68" s="5" t="s">
        <v>676</v>
      </c>
      <c r="E68" s="117" t="s">
        <v>1481</v>
      </c>
      <c r="F68" s="117" t="s">
        <v>1565</v>
      </c>
      <c r="G68" s="2" t="s">
        <v>58</v>
      </c>
      <c r="H68" s="2" t="s">
        <v>1564</v>
      </c>
      <c r="I68" s="118" t="s">
        <v>677</v>
      </c>
      <c r="J68" s="139" t="s">
        <v>678</v>
      </c>
      <c r="K68" s="118">
        <v>0</v>
      </c>
      <c r="L68" s="2">
        <v>75017113</v>
      </c>
      <c r="M68" s="119" t="s">
        <v>1566</v>
      </c>
      <c r="N68" s="2" t="s">
        <v>91</v>
      </c>
      <c r="O68" s="2" t="s">
        <v>1835</v>
      </c>
    </row>
    <row r="69" spans="1:17">
      <c r="A69" s="2" t="s">
        <v>1567</v>
      </c>
      <c r="B69" s="2">
        <v>6</v>
      </c>
      <c r="C69" s="2">
        <v>45</v>
      </c>
      <c r="D69" s="5" t="s">
        <v>743</v>
      </c>
      <c r="E69" s="117" t="s">
        <v>1481</v>
      </c>
      <c r="F69" s="117" t="s">
        <v>1568</v>
      </c>
      <c r="G69" s="2" t="s">
        <v>58</v>
      </c>
      <c r="H69" s="2" t="s">
        <v>1567</v>
      </c>
      <c r="I69" s="118" t="s">
        <v>744</v>
      </c>
      <c r="J69" s="121" t="s">
        <v>745</v>
      </c>
      <c r="K69" s="118">
        <v>0</v>
      </c>
      <c r="L69" s="2">
        <v>75017121</v>
      </c>
      <c r="M69" s="119" t="s">
        <v>1569</v>
      </c>
      <c r="N69" s="2" t="s">
        <v>110</v>
      </c>
      <c r="O69" s="2" t="s">
        <v>1835</v>
      </c>
    </row>
    <row r="70" spans="1:17">
      <c r="A70" s="2" t="s">
        <v>1570</v>
      </c>
      <c r="B70" s="2">
        <v>10</v>
      </c>
      <c r="C70" s="2">
        <v>47</v>
      </c>
      <c r="D70" s="5" t="s">
        <v>705</v>
      </c>
      <c r="E70" s="117" t="s">
        <v>1481</v>
      </c>
      <c r="F70" s="117" t="s">
        <v>1571</v>
      </c>
      <c r="G70" s="2" t="s">
        <v>58</v>
      </c>
      <c r="H70" s="2" t="s">
        <v>1570</v>
      </c>
      <c r="I70" s="118" t="s">
        <v>706</v>
      </c>
      <c r="J70" s="139" t="s">
        <v>707</v>
      </c>
      <c r="K70" s="118">
        <v>0</v>
      </c>
      <c r="L70" s="2">
        <v>75017159</v>
      </c>
      <c r="M70" s="119" t="s">
        <v>1572</v>
      </c>
      <c r="N70" s="120" t="s">
        <v>57</v>
      </c>
      <c r="O70" s="2" t="s">
        <v>1835</v>
      </c>
    </row>
    <row r="71" spans="1:17">
      <c r="A71" s="2" t="s">
        <v>1573</v>
      </c>
      <c r="B71" s="2">
        <v>10</v>
      </c>
      <c r="C71" s="2">
        <v>32</v>
      </c>
      <c r="D71" s="5" t="s">
        <v>661</v>
      </c>
      <c r="E71" s="117" t="s">
        <v>1481</v>
      </c>
      <c r="F71" s="117" t="s">
        <v>1574</v>
      </c>
      <c r="G71" s="2" t="s">
        <v>58</v>
      </c>
      <c r="H71" s="2" t="s">
        <v>1573</v>
      </c>
      <c r="I71" s="118" t="s">
        <v>662</v>
      </c>
      <c r="J71" s="118" t="s">
        <v>663</v>
      </c>
      <c r="K71" s="118">
        <v>0</v>
      </c>
      <c r="L71" s="2">
        <v>75017171</v>
      </c>
      <c r="M71" s="119" t="s">
        <v>1575</v>
      </c>
      <c r="N71" s="120" t="s">
        <v>75</v>
      </c>
      <c r="O71" s="2" t="s">
        <v>1835</v>
      </c>
    </row>
    <row r="72" spans="1:17">
      <c r="A72" s="2" t="s">
        <v>1576</v>
      </c>
      <c r="B72" s="2">
        <v>5</v>
      </c>
      <c r="C72" s="2">
        <v>45</v>
      </c>
      <c r="D72" s="5" t="s">
        <v>643</v>
      </c>
      <c r="E72" s="117" t="s">
        <v>1490</v>
      </c>
      <c r="F72" s="117" t="s">
        <v>1577</v>
      </c>
      <c r="G72" s="2" t="s">
        <v>58</v>
      </c>
      <c r="H72" s="2" t="s">
        <v>1576</v>
      </c>
      <c r="I72" s="118" t="s">
        <v>644</v>
      </c>
      <c r="J72" s="118" t="s">
        <v>645</v>
      </c>
      <c r="K72" s="118">
        <v>0</v>
      </c>
      <c r="L72" s="2">
        <v>75017001</v>
      </c>
      <c r="M72" s="119" t="s">
        <v>1578</v>
      </c>
      <c r="N72" s="120" t="s">
        <v>1798</v>
      </c>
      <c r="O72" s="2" t="s">
        <v>1835</v>
      </c>
    </row>
    <row r="73" spans="1:17">
      <c r="A73" s="2" t="s">
        <v>1579</v>
      </c>
      <c r="B73" s="2">
        <v>7</v>
      </c>
      <c r="C73" s="2">
        <v>47</v>
      </c>
      <c r="D73" s="5" t="s">
        <v>680</v>
      </c>
      <c r="E73" s="117" t="s">
        <v>1490</v>
      </c>
      <c r="F73" s="117" t="s">
        <v>1580</v>
      </c>
      <c r="G73" s="2" t="s">
        <v>58</v>
      </c>
      <c r="H73" s="2" t="s">
        <v>1579</v>
      </c>
      <c r="I73" s="118" t="s">
        <v>681</v>
      </c>
      <c r="J73" s="118" t="s">
        <v>682</v>
      </c>
      <c r="K73" s="118">
        <v>0</v>
      </c>
      <c r="L73" s="2">
        <v>75017165</v>
      </c>
      <c r="M73" s="142" t="s">
        <v>1581</v>
      </c>
      <c r="N73" s="2" t="s">
        <v>1540</v>
      </c>
      <c r="O73" s="2" t="s">
        <v>1835</v>
      </c>
    </row>
    <row r="74" spans="1:17">
      <c r="A74" s="2" t="s">
        <v>1582</v>
      </c>
      <c r="B74" s="2">
        <v>10</v>
      </c>
      <c r="C74" s="2">
        <v>43</v>
      </c>
      <c r="D74" s="5" t="s">
        <v>739</v>
      </c>
      <c r="E74" s="117" t="s">
        <v>1490</v>
      </c>
      <c r="F74" s="117" t="s">
        <v>1583</v>
      </c>
      <c r="G74" s="2" t="s">
        <v>58</v>
      </c>
      <c r="H74" s="2" t="s">
        <v>1582</v>
      </c>
      <c r="I74" s="118" t="s">
        <v>740</v>
      </c>
      <c r="J74" s="118" t="s">
        <v>741</v>
      </c>
      <c r="K74" s="118">
        <v>0</v>
      </c>
      <c r="L74" s="2">
        <v>75017188</v>
      </c>
      <c r="M74" s="127" t="s">
        <v>1584</v>
      </c>
      <c r="N74" s="2" t="s">
        <v>143</v>
      </c>
      <c r="O74" s="2" t="s">
        <v>1835</v>
      </c>
      <c r="P74" t="s">
        <v>1366</v>
      </c>
    </row>
    <row r="75" spans="1:17">
      <c r="A75" s="2" t="s">
        <v>1585</v>
      </c>
      <c r="B75" s="2">
        <v>6</v>
      </c>
      <c r="C75" s="2">
        <v>47</v>
      </c>
      <c r="D75" s="5" t="s">
        <v>665</v>
      </c>
      <c r="E75" s="117" t="s">
        <v>1490</v>
      </c>
      <c r="F75" s="117" t="s">
        <v>1586</v>
      </c>
      <c r="G75" s="2" t="s">
        <v>649</v>
      </c>
      <c r="H75" s="2" t="s">
        <v>1585</v>
      </c>
      <c r="I75" s="118" t="s">
        <v>666</v>
      </c>
      <c r="J75" s="118" t="s">
        <v>667</v>
      </c>
      <c r="K75" s="118">
        <v>0</v>
      </c>
      <c r="L75" s="2">
        <v>75017202</v>
      </c>
      <c r="M75" s="142" t="s">
        <v>1587</v>
      </c>
      <c r="N75" s="2" t="s">
        <v>91</v>
      </c>
      <c r="O75" s="2" t="s">
        <v>1835</v>
      </c>
    </row>
    <row r="76" spans="1:17">
      <c r="A76" s="2" t="s">
        <v>1588</v>
      </c>
      <c r="B76" s="2">
        <v>5</v>
      </c>
      <c r="C76" s="2">
        <v>58</v>
      </c>
      <c r="D76" s="119" t="s">
        <v>332</v>
      </c>
      <c r="E76" s="131" t="s">
        <v>1455</v>
      </c>
      <c r="F76" s="131" t="s">
        <v>1589</v>
      </c>
      <c r="G76" s="2" t="s">
        <v>211</v>
      </c>
      <c r="H76" s="2" t="s">
        <v>1588</v>
      </c>
      <c r="I76" s="118" t="s">
        <v>333</v>
      </c>
      <c r="J76" s="128" t="s">
        <v>334</v>
      </c>
      <c r="K76" s="118">
        <v>0</v>
      </c>
      <c r="L76" s="2">
        <v>75016958</v>
      </c>
      <c r="M76" s="119" t="s">
        <v>1590</v>
      </c>
      <c r="N76" s="120" t="s">
        <v>1798</v>
      </c>
      <c r="O76" s="2" t="s">
        <v>1835</v>
      </c>
      <c r="Q76" t="s">
        <v>1366</v>
      </c>
    </row>
    <row r="77" spans="1:17">
      <c r="A77" s="2" t="s">
        <v>1591</v>
      </c>
      <c r="B77" s="2">
        <v>10</v>
      </c>
      <c r="C77" s="2">
        <v>24</v>
      </c>
      <c r="D77" s="5" t="s">
        <v>842</v>
      </c>
      <c r="E77" s="117" t="s">
        <v>1468</v>
      </c>
      <c r="F77" s="117" t="s">
        <v>1592</v>
      </c>
      <c r="G77" s="2" t="s">
        <v>398</v>
      </c>
      <c r="H77" s="2" t="s">
        <v>1591</v>
      </c>
      <c r="I77" s="118" t="s">
        <v>843</v>
      </c>
      <c r="J77" s="139" t="s">
        <v>844</v>
      </c>
      <c r="K77" s="118">
        <v>0</v>
      </c>
      <c r="L77" s="2">
        <v>75016786</v>
      </c>
      <c r="M77" s="119" t="s">
        <v>1593</v>
      </c>
      <c r="N77" s="2" t="s">
        <v>86</v>
      </c>
      <c r="O77" s="2" t="s">
        <v>165</v>
      </c>
    </row>
    <row r="78" spans="1:17">
      <c r="A78" s="2" t="s">
        <v>1594</v>
      </c>
      <c r="B78" s="2">
        <v>7</v>
      </c>
      <c r="C78" s="2">
        <v>40</v>
      </c>
      <c r="D78" s="5" t="s">
        <v>850</v>
      </c>
      <c r="E78" s="117" t="s">
        <v>1468</v>
      </c>
      <c r="F78" s="117" t="s">
        <v>1595</v>
      </c>
      <c r="G78" s="2" t="s">
        <v>398</v>
      </c>
      <c r="H78" s="2" t="s">
        <v>1594</v>
      </c>
      <c r="I78" s="118" t="s">
        <v>851</v>
      </c>
      <c r="J78" s="139" t="s">
        <v>852</v>
      </c>
      <c r="K78" s="118">
        <v>0</v>
      </c>
      <c r="L78" s="2">
        <v>75016728</v>
      </c>
      <c r="M78" s="119" t="s">
        <v>1596</v>
      </c>
      <c r="N78" s="2" t="s">
        <v>67</v>
      </c>
      <c r="O78" s="2" t="s">
        <v>165</v>
      </c>
    </row>
    <row r="79" spans="1:17">
      <c r="A79" s="2" t="s">
        <v>1597</v>
      </c>
      <c r="B79" s="2">
        <v>7</v>
      </c>
      <c r="C79" s="2">
        <v>22</v>
      </c>
      <c r="D79" s="5" t="s">
        <v>854</v>
      </c>
      <c r="E79" s="117" t="s">
        <v>1468</v>
      </c>
      <c r="F79" s="117" t="s">
        <v>1598</v>
      </c>
      <c r="G79" s="2" t="s">
        <v>398</v>
      </c>
      <c r="H79" s="2" t="s">
        <v>1597</v>
      </c>
      <c r="I79" s="118" t="s">
        <v>855</v>
      </c>
      <c r="J79" s="118" t="s">
        <v>856</v>
      </c>
      <c r="K79" s="118">
        <v>0</v>
      </c>
      <c r="L79" s="2">
        <v>75017521</v>
      </c>
      <c r="M79" s="119" t="s">
        <v>1599</v>
      </c>
      <c r="N79" s="120" t="s">
        <v>102</v>
      </c>
      <c r="O79" s="2" t="s">
        <v>165</v>
      </c>
    </row>
    <row r="80" spans="1:17">
      <c r="A80" s="2" t="s">
        <v>1600</v>
      </c>
      <c r="B80" s="2">
        <v>7</v>
      </c>
      <c r="C80" s="2">
        <v>11</v>
      </c>
      <c r="D80" s="5" t="s">
        <v>812</v>
      </c>
      <c r="E80" s="117" t="s">
        <v>1468</v>
      </c>
      <c r="F80" s="117" t="s">
        <v>1601</v>
      </c>
      <c r="G80" s="2" t="s">
        <v>398</v>
      </c>
      <c r="H80" s="2" t="s">
        <v>1600</v>
      </c>
      <c r="I80" s="118" t="s">
        <v>813</v>
      </c>
      <c r="J80" s="139" t="s">
        <v>814</v>
      </c>
      <c r="K80" s="118">
        <v>0</v>
      </c>
      <c r="L80" s="2">
        <v>75017515</v>
      </c>
      <c r="M80" s="119" t="s">
        <v>1602</v>
      </c>
      <c r="N80" s="120" t="s">
        <v>80</v>
      </c>
      <c r="O80" s="2" t="s">
        <v>165</v>
      </c>
    </row>
    <row r="81" spans="1:19">
      <c r="A81" s="2" t="s">
        <v>1603</v>
      </c>
      <c r="B81" s="2">
        <v>9</v>
      </c>
      <c r="C81" s="2">
        <v>29</v>
      </c>
      <c r="D81" s="5" t="s">
        <v>826</v>
      </c>
      <c r="E81" s="117" t="s">
        <v>1474</v>
      </c>
      <c r="F81" s="117" t="s">
        <v>1604</v>
      </c>
      <c r="G81" s="2" t="s">
        <v>398</v>
      </c>
      <c r="H81" s="2" t="s">
        <v>1603</v>
      </c>
      <c r="I81" s="118" t="s">
        <v>827</v>
      </c>
      <c r="J81" s="128" t="s">
        <v>828</v>
      </c>
      <c r="K81" s="118">
        <v>0</v>
      </c>
      <c r="L81" s="2">
        <v>75016740</v>
      </c>
      <c r="M81" s="119">
        <v>14646816</v>
      </c>
      <c r="N81" s="2" t="s">
        <v>91</v>
      </c>
      <c r="O81" s="2" t="s">
        <v>165</v>
      </c>
    </row>
    <row r="82" spans="1:19">
      <c r="A82" s="2" t="s">
        <v>1605</v>
      </c>
      <c r="B82" s="2">
        <v>8</v>
      </c>
      <c r="C82" s="2">
        <v>24</v>
      </c>
      <c r="D82" s="5" t="s">
        <v>834</v>
      </c>
      <c r="E82" s="117" t="s">
        <v>1474</v>
      </c>
      <c r="F82" s="117" t="s">
        <v>1606</v>
      </c>
      <c r="G82" s="2" t="s">
        <v>398</v>
      </c>
      <c r="H82" s="2" t="s">
        <v>1605</v>
      </c>
      <c r="I82" s="118" t="s">
        <v>835</v>
      </c>
      <c r="J82" s="118" t="s">
        <v>836</v>
      </c>
      <c r="K82" s="118">
        <v>0</v>
      </c>
      <c r="L82" s="2">
        <v>75016763</v>
      </c>
      <c r="M82" s="119" t="s">
        <v>1607</v>
      </c>
      <c r="N82" s="2" t="s">
        <v>67</v>
      </c>
      <c r="O82" s="2" t="s">
        <v>165</v>
      </c>
    </row>
    <row r="83" spans="1:19">
      <c r="A83" s="2" t="s">
        <v>1608</v>
      </c>
      <c r="B83" s="2">
        <v>7</v>
      </c>
      <c r="C83" s="2">
        <v>19</v>
      </c>
      <c r="D83" s="5" t="s">
        <v>817</v>
      </c>
      <c r="E83" s="117" t="s">
        <v>1474</v>
      </c>
      <c r="F83" s="117" t="s">
        <v>1609</v>
      </c>
      <c r="G83" s="2" t="s">
        <v>398</v>
      </c>
      <c r="H83" s="2" t="s">
        <v>1608</v>
      </c>
      <c r="I83" s="118" t="s">
        <v>819</v>
      </c>
      <c r="J83" s="118" t="s">
        <v>820</v>
      </c>
      <c r="K83" s="118">
        <v>0</v>
      </c>
      <c r="L83" s="2">
        <v>75016770</v>
      </c>
      <c r="M83" s="119" t="s">
        <v>1610</v>
      </c>
      <c r="N83" s="120" t="s">
        <v>57</v>
      </c>
      <c r="O83" s="2" t="s">
        <v>165</v>
      </c>
    </row>
    <row r="84" spans="1:19">
      <c r="A84" s="2" t="s">
        <v>1611</v>
      </c>
      <c r="B84" s="2">
        <v>10</v>
      </c>
      <c r="C84" s="2">
        <v>48</v>
      </c>
      <c r="D84" s="143" t="s">
        <v>477</v>
      </c>
      <c r="E84" s="144" t="s">
        <v>1474</v>
      </c>
      <c r="F84" s="144" t="s">
        <v>1612</v>
      </c>
      <c r="G84" s="2" t="s">
        <v>398</v>
      </c>
      <c r="H84" s="2" t="s">
        <v>1611</v>
      </c>
      <c r="I84" s="118" t="s">
        <v>479</v>
      </c>
      <c r="J84" s="118" t="s">
        <v>480</v>
      </c>
      <c r="K84" s="118">
        <v>0</v>
      </c>
      <c r="L84" s="2">
        <v>75035720</v>
      </c>
      <c r="M84" s="119">
        <v>23263565</v>
      </c>
      <c r="N84" s="120" t="s">
        <v>137</v>
      </c>
      <c r="O84" s="2" t="s">
        <v>165</v>
      </c>
    </row>
    <row r="85" spans="1:19">
      <c r="A85" s="2" t="s">
        <v>1613</v>
      </c>
      <c r="B85" s="2">
        <v>7</v>
      </c>
      <c r="C85" s="2">
        <v>11</v>
      </c>
      <c r="D85" s="5" t="s">
        <v>846</v>
      </c>
      <c r="E85" s="117" t="s">
        <v>1481</v>
      </c>
      <c r="F85" s="117" t="s">
        <v>1614</v>
      </c>
      <c r="G85" s="2" t="s">
        <v>398</v>
      </c>
      <c r="H85" s="2" t="s">
        <v>1613</v>
      </c>
      <c r="I85" s="118" t="s">
        <v>847</v>
      </c>
      <c r="J85" s="118" t="s">
        <v>848</v>
      </c>
      <c r="K85" s="118">
        <v>0</v>
      </c>
      <c r="L85" s="2">
        <v>75017490</v>
      </c>
      <c r="M85" s="119" t="s">
        <v>1615</v>
      </c>
      <c r="N85" s="120" t="s">
        <v>75</v>
      </c>
      <c r="O85" s="2" t="s">
        <v>165</v>
      </c>
    </row>
    <row r="86" spans="1:19">
      <c r="A86" s="2" t="s">
        <v>1616</v>
      </c>
      <c r="B86" s="2">
        <v>7</v>
      </c>
      <c r="C86" s="2">
        <v>30</v>
      </c>
      <c r="D86" s="5" t="s">
        <v>838</v>
      </c>
      <c r="E86" s="117" t="s">
        <v>1490</v>
      </c>
      <c r="F86" s="117" t="s">
        <v>1617</v>
      </c>
      <c r="G86" s="2" t="s">
        <v>398</v>
      </c>
      <c r="H86" s="2" t="s">
        <v>1616</v>
      </c>
      <c r="I86" s="118" t="s">
        <v>839</v>
      </c>
      <c r="J86" s="128" t="s">
        <v>840</v>
      </c>
      <c r="K86" s="118">
        <v>0</v>
      </c>
      <c r="L86" s="2">
        <v>75016734</v>
      </c>
      <c r="M86" s="119" t="s">
        <v>1618</v>
      </c>
      <c r="N86" s="2" t="s">
        <v>110</v>
      </c>
      <c r="O86" s="2" t="s">
        <v>165</v>
      </c>
    </row>
    <row r="87" spans="1:19">
      <c r="A87" s="2" t="s">
        <v>1619</v>
      </c>
      <c r="B87" s="2">
        <v>10</v>
      </c>
      <c r="C87" s="2">
        <v>14</v>
      </c>
      <c r="D87" s="5" t="s">
        <v>822</v>
      </c>
      <c r="E87" s="117" t="s">
        <v>1490</v>
      </c>
      <c r="F87" s="117" t="s">
        <v>1620</v>
      </c>
      <c r="G87" s="2" t="s">
        <v>398</v>
      </c>
      <c r="H87" s="2" t="s">
        <v>1619</v>
      </c>
      <c r="I87" s="118" t="s">
        <v>823</v>
      </c>
      <c r="J87" s="121" t="s">
        <v>824</v>
      </c>
      <c r="K87" s="118">
        <v>0</v>
      </c>
      <c r="L87" s="2">
        <v>75016757</v>
      </c>
      <c r="M87" s="119" t="s">
        <v>1621</v>
      </c>
      <c r="N87" s="120" t="s">
        <v>102</v>
      </c>
      <c r="O87" s="2" t="s">
        <v>165</v>
      </c>
    </row>
    <row r="88" spans="1:19">
      <c r="A88" s="2" t="s">
        <v>1622</v>
      </c>
      <c r="B88" s="2">
        <v>7</v>
      </c>
      <c r="C88" s="2">
        <v>29</v>
      </c>
      <c r="D88" s="5" t="s">
        <v>451</v>
      </c>
      <c r="E88" s="117" t="s">
        <v>1490</v>
      </c>
      <c r="F88" s="117" t="s">
        <v>1623</v>
      </c>
      <c r="G88" s="2" t="s">
        <v>398</v>
      </c>
      <c r="H88" s="2" t="s">
        <v>1622</v>
      </c>
      <c r="I88" s="118" t="s">
        <v>452</v>
      </c>
      <c r="J88" s="118" t="s">
        <v>453</v>
      </c>
      <c r="K88" s="118">
        <v>0</v>
      </c>
      <c r="L88" s="2">
        <v>75032940</v>
      </c>
      <c r="M88" s="119">
        <v>15219297</v>
      </c>
      <c r="N88" s="120" t="s">
        <v>57</v>
      </c>
      <c r="O88" s="2" t="s">
        <v>165</v>
      </c>
      <c r="S88" t="s">
        <v>1366</v>
      </c>
    </row>
    <row r="89" spans="1:19">
      <c r="A89" s="2" t="s">
        <v>1624</v>
      </c>
      <c r="B89" s="2">
        <v>10</v>
      </c>
      <c r="C89" s="2">
        <v>49</v>
      </c>
      <c r="D89" s="5" t="s">
        <v>830</v>
      </c>
      <c r="E89" s="117" t="s">
        <v>1490</v>
      </c>
      <c r="F89" s="117" t="s">
        <v>1625</v>
      </c>
      <c r="G89" s="2" t="s">
        <v>398</v>
      </c>
      <c r="H89" s="2" t="s">
        <v>1624</v>
      </c>
      <c r="I89" s="118" t="s">
        <v>831</v>
      </c>
      <c r="J89" s="139" t="s">
        <v>832</v>
      </c>
      <c r="K89" s="118">
        <v>0</v>
      </c>
      <c r="L89" s="2">
        <v>75017509</v>
      </c>
      <c r="M89" s="119" t="s">
        <v>1626</v>
      </c>
      <c r="N89" s="120" t="s">
        <v>75</v>
      </c>
      <c r="O89" s="2" t="s">
        <v>165</v>
      </c>
    </row>
    <row r="90" spans="1:19">
      <c r="A90" s="2" t="s">
        <v>1627</v>
      </c>
      <c r="B90" s="2">
        <v>9</v>
      </c>
      <c r="C90" s="2">
        <v>16</v>
      </c>
      <c r="D90" s="5" t="s">
        <v>858</v>
      </c>
      <c r="E90" s="2" t="s">
        <v>1388</v>
      </c>
      <c r="F90" s="2" t="s">
        <v>1628</v>
      </c>
      <c r="G90" s="2" t="s">
        <v>87</v>
      </c>
      <c r="H90" s="133" t="s">
        <v>1627</v>
      </c>
      <c r="I90" s="118" t="s">
        <v>859</v>
      </c>
      <c r="J90" s="118" t="s">
        <v>860</v>
      </c>
      <c r="K90" s="118">
        <v>0</v>
      </c>
      <c r="L90" s="2">
        <v>75017573</v>
      </c>
      <c r="M90" s="2">
        <v>13692308</v>
      </c>
      <c r="N90" s="2" t="s">
        <v>67</v>
      </c>
      <c r="O90" s="2" t="s">
        <v>131</v>
      </c>
    </row>
    <row r="91" spans="1:19">
      <c r="A91" s="2" t="s">
        <v>1629</v>
      </c>
      <c r="B91" s="2">
        <v>5</v>
      </c>
      <c r="C91" s="2">
        <v>24</v>
      </c>
      <c r="D91" s="5" t="s">
        <v>862</v>
      </c>
      <c r="E91" s="2" t="s">
        <v>1388</v>
      </c>
      <c r="F91" s="2" t="s">
        <v>1630</v>
      </c>
      <c r="G91" s="2" t="s">
        <v>87</v>
      </c>
      <c r="H91" s="133" t="s">
        <v>1629</v>
      </c>
      <c r="I91" s="118" t="s">
        <v>863</v>
      </c>
      <c r="J91" s="118" t="s">
        <v>864</v>
      </c>
      <c r="K91" s="118">
        <v>0</v>
      </c>
      <c r="L91" s="2">
        <v>75017580</v>
      </c>
      <c r="M91" s="2">
        <v>14050020</v>
      </c>
      <c r="N91" s="2" t="s">
        <v>143</v>
      </c>
      <c r="O91" s="2" t="s">
        <v>131</v>
      </c>
    </row>
    <row r="92" spans="1:19">
      <c r="A92" s="2" t="s">
        <v>1631</v>
      </c>
      <c r="B92" s="2">
        <v>6</v>
      </c>
      <c r="C92" s="2">
        <v>64</v>
      </c>
      <c r="D92" s="5" t="s">
        <v>866</v>
      </c>
      <c r="E92" s="2" t="s">
        <v>1388</v>
      </c>
      <c r="F92" s="2" t="s">
        <v>1632</v>
      </c>
      <c r="G92" s="2" t="s">
        <v>87</v>
      </c>
      <c r="H92" s="133" t="s">
        <v>1631</v>
      </c>
      <c r="I92" s="118" t="s">
        <v>867</v>
      </c>
      <c r="J92" s="139" t="s">
        <v>868</v>
      </c>
      <c r="K92" s="118">
        <v>0</v>
      </c>
      <c r="L92" s="2">
        <v>75017567</v>
      </c>
      <c r="M92" s="2">
        <v>14050033</v>
      </c>
      <c r="N92" s="2" t="s">
        <v>110</v>
      </c>
      <c r="O92" s="2" t="s">
        <v>131</v>
      </c>
    </row>
    <row r="93" spans="1:19">
      <c r="A93" s="2" t="s">
        <v>1633</v>
      </c>
      <c r="B93" s="2">
        <v>9</v>
      </c>
      <c r="C93" s="2">
        <v>32</v>
      </c>
      <c r="D93" s="5" t="s">
        <v>469</v>
      </c>
      <c r="E93" s="2" t="s">
        <v>1388</v>
      </c>
      <c r="F93" s="145" t="s">
        <v>1634</v>
      </c>
      <c r="G93" s="2" t="s">
        <v>87</v>
      </c>
      <c r="H93" s="146" t="s">
        <v>1633</v>
      </c>
      <c r="I93" s="118" t="s">
        <v>470</v>
      </c>
      <c r="J93" s="118" t="s">
        <v>471</v>
      </c>
      <c r="K93" s="118">
        <v>0</v>
      </c>
      <c r="L93" s="2">
        <v>75035453</v>
      </c>
      <c r="M93" s="2">
        <v>15718989</v>
      </c>
      <c r="N93" s="120" t="s">
        <v>80</v>
      </c>
      <c r="O93" s="2" t="s">
        <v>131</v>
      </c>
    </row>
    <row r="94" spans="1:19">
      <c r="A94" s="2" t="s">
        <v>1635</v>
      </c>
      <c r="B94" s="2">
        <v>7</v>
      </c>
      <c r="C94" s="2">
        <v>21</v>
      </c>
      <c r="D94" s="5" t="s">
        <v>628</v>
      </c>
      <c r="E94" s="2" t="s">
        <v>1468</v>
      </c>
      <c r="F94" s="147" t="s">
        <v>1636</v>
      </c>
      <c r="G94" s="147" t="s">
        <v>262</v>
      </c>
      <c r="H94" s="133" t="s">
        <v>1635</v>
      </c>
      <c r="I94" s="118" t="s">
        <v>1637</v>
      </c>
      <c r="J94" s="128" t="s">
        <v>630</v>
      </c>
      <c r="K94" s="118">
        <v>0</v>
      </c>
      <c r="L94" s="2">
        <v>75016556</v>
      </c>
      <c r="M94" s="2">
        <v>13692405</v>
      </c>
      <c r="N94" s="2" t="s">
        <v>143</v>
      </c>
      <c r="O94" s="2" t="s">
        <v>131</v>
      </c>
    </row>
    <row r="95" spans="1:19">
      <c r="A95" s="2" t="s">
        <v>1638</v>
      </c>
      <c r="B95" s="2">
        <v>7</v>
      </c>
      <c r="C95" s="2">
        <v>48</v>
      </c>
      <c r="D95" s="5" t="s">
        <v>624</v>
      </c>
      <c r="E95" s="2" t="s">
        <v>1468</v>
      </c>
      <c r="F95" s="133" t="s">
        <v>1639</v>
      </c>
      <c r="G95" s="133" t="s">
        <v>262</v>
      </c>
      <c r="H95" s="133" t="s">
        <v>1638</v>
      </c>
      <c r="I95" s="118" t="s">
        <v>1640</v>
      </c>
      <c r="J95" s="128" t="s">
        <v>626</v>
      </c>
      <c r="K95" s="118">
        <v>0</v>
      </c>
      <c r="L95" s="2">
        <v>75016585</v>
      </c>
      <c r="M95" s="2">
        <v>14050389</v>
      </c>
      <c r="N95" s="120" t="s">
        <v>57</v>
      </c>
      <c r="O95" s="2" t="s">
        <v>131</v>
      </c>
    </row>
    <row r="96" spans="1:19">
      <c r="A96" s="2" t="s">
        <v>1641</v>
      </c>
      <c r="B96" s="2">
        <v>7</v>
      </c>
      <c r="C96" s="2">
        <v>35</v>
      </c>
      <c r="D96" s="119" t="s">
        <v>607</v>
      </c>
      <c r="E96" s="131" t="s">
        <v>1474</v>
      </c>
      <c r="F96" s="131" t="s">
        <v>1642</v>
      </c>
      <c r="G96" s="2" t="s">
        <v>262</v>
      </c>
      <c r="H96" s="133" t="s">
        <v>1641</v>
      </c>
      <c r="I96" s="118" t="s">
        <v>1643</v>
      </c>
      <c r="J96" s="128" t="s">
        <v>609</v>
      </c>
      <c r="K96" s="118">
        <v>0</v>
      </c>
      <c r="L96" s="2">
        <v>75016579</v>
      </c>
      <c r="M96" s="2">
        <v>13692544</v>
      </c>
      <c r="N96" s="2" t="s">
        <v>86</v>
      </c>
      <c r="O96" s="2" t="s">
        <v>131</v>
      </c>
    </row>
    <row r="97" spans="1:15">
      <c r="A97" s="2" t="s">
        <v>1644</v>
      </c>
      <c r="B97" s="2">
        <v>10</v>
      </c>
      <c r="C97" s="2">
        <v>51</v>
      </c>
      <c r="D97" s="119" t="s">
        <v>260</v>
      </c>
      <c r="E97" s="131" t="s">
        <v>1474</v>
      </c>
      <c r="F97" s="131" t="s">
        <v>1645</v>
      </c>
      <c r="G97" s="2" t="s">
        <v>262</v>
      </c>
      <c r="H97" s="133" t="s">
        <v>1644</v>
      </c>
      <c r="I97" s="118" t="s">
        <v>1646</v>
      </c>
      <c r="J97" s="128" t="s">
        <v>1647</v>
      </c>
      <c r="K97" s="118">
        <v>0</v>
      </c>
      <c r="L97" s="2">
        <v>75016527</v>
      </c>
      <c r="M97" s="2">
        <v>14050075</v>
      </c>
      <c r="N97" s="2" t="s">
        <v>1540</v>
      </c>
      <c r="O97" s="2" t="s">
        <v>131</v>
      </c>
    </row>
    <row r="98" spans="1:15">
      <c r="A98" s="2" t="s">
        <v>1648</v>
      </c>
      <c r="B98" s="2">
        <v>7</v>
      </c>
      <c r="C98" s="2">
        <v>17</v>
      </c>
      <c r="D98" s="5" t="s">
        <v>616</v>
      </c>
      <c r="E98" s="117" t="s">
        <v>1481</v>
      </c>
      <c r="F98" s="117" t="s">
        <v>1649</v>
      </c>
      <c r="G98" s="2" t="s">
        <v>262</v>
      </c>
      <c r="H98" s="133" t="s">
        <v>1648</v>
      </c>
      <c r="I98" s="118" t="s">
        <v>1650</v>
      </c>
      <c r="J98" s="128" t="s">
        <v>618</v>
      </c>
      <c r="K98" s="118">
        <v>0</v>
      </c>
      <c r="L98" s="2">
        <v>75016562</v>
      </c>
      <c r="M98" s="2">
        <v>14646845</v>
      </c>
      <c r="N98" s="120" t="s">
        <v>137</v>
      </c>
      <c r="O98" s="2" t="s">
        <v>131</v>
      </c>
    </row>
    <row r="99" spans="1:15">
      <c r="A99" s="2" t="s">
        <v>1651</v>
      </c>
      <c r="B99" s="2">
        <v>10</v>
      </c>
      <c r="C99" s="2">
        <v>50</v>
      </c>
      <c r="D99" s="5" t="s">
        <v>635</v>
      </c>
      <c r="E99" s="117" t="s">
        <v>1481</v>
      </c>
      <c r="F99" s="117" t="s">
        <v>1652</v>
      </c>
      <c r="G99" s="2" t="s">
        <v>262</v>
      </c>
      <c r="H99" s="133" t="s">
        <v>1651</v>
      </c>
      <c r="I99" s="118" t="s">
        <v>1653</v>
      </c>
      <c r="J99" s="128" t="s">
        <v>637</v>
      </c>
      <c r="K99" s="118">
        <v>0</v>
      </c>
      <c r="L99" s="2">
        <v>75016605</v>
      </c>
      <c r="M99" s="2">
        <v>14050046</v>
      </c>
      <c r="N99" s="2" t="s">
        <v>143</v>
      </c>
      <c r="O99" s="2" t="s">
        <v>131</v>
      </c>
    </row>
    <row r="100" spans="1:15">
      <c r="A100" s="2" t="s">
        <v>1654</v>
      </c>
      <c r="B100" s="2">
        <v>10</v>
      </c>
      <c r="C100" s="2">
        <v>22</v>
      </c>
      <c r="D100" s="5" t="s">
        <v>620</v>
      </c>
      <c r="E100" s="117" t="s">
        <v>1481</v>
      </c>
      <c r="F100" s="117" t="s">
        <v>1655</v>
      </c>
      <c r="G100" s="2" t="s">
        <v>262</v>
      </c>
      <c r="H100" s="133" t="s">
        <v>1654</v>
      </c>
      <c r="I100" s="118" t="s">
        <v>1656</v>
      </c>
      <c r="J100" s="128" t="s">
        <v>622</v>
      </c>
      <c r="K100" s="118">
        <v>0</v>
      </c>
      <c r="L100" s="2">
        <v>75016616</v>
      </c>
      <c r="M100" s="2">
        <v>13692531</v>
      </c>
      <c r="N100" s="2" t="s">
        <v>143</v>
      </c>
      <c r="O100" s="2" t="s">
        <v>131</v>
      </c>
    </row>
    <row r="101" spans="1:15">
      <c r="A101" s="2" t="s">
        <v>1657</v>
      </c>
      <c r="B101" s="2">
        <v>7</v>
      </c>
      <c r="C101" s="2">
        <v>19</v>
      </c>
      <c r="D101" s="5" t="s">
        <v>611</v>
      </c>
      <c r="E101" s="117" t="s">
        <v>1481</v>
      </c>
      <c r="F101" s="117" t="s">
        <v>1658</v>
      </c>
      <c r="G101" s="2" t="s">
        <v>262</v>
      </c>
      <c r="H101" s="133" t="s">
        <v>1657</v>
      </c>
      <c r="I101" s="118" t="s">
        <v>1659</v>
      </c>
      <c r="J101" s="128" t="s">
        <v>613</v>
      </c>
      <c r="K101" s="118">
        <v>0</v>
      </c>
      <c r="L101" s="2">
        <v>75016622</v>
      </c>
      <c r="M101" s="2">
        <v>13692418</v>
      </c>
      <c r="N101" s="120" t="s">
        <v>102</v>
      </c>
      <c r="O101" s="2" t="s">
        <v>131</v>
      </c>
    </row>
    <row r="102" spans="1:15">
      <c r="A102" s="2" t="s">
        <v>1660</v>
      </c>
      <c r="B102" s="2">
        <v>10</v>
      </c>
      <c r="C102" s="2">
        <v>18</v>
      </c>
      <c r="D102" s="5" t="s">
        <v>639</v>
      </c>
      <c r="E102" s="117" t="s">
        <v>1490</v>
      </c>
      <c r="F102" s="117" t="s">
        <v>1661</v>
      </c>
      <c r="G102" s="2" t="s">
        <v>262</v>
      </c>
      <c r="H102" s="133" t="s">
        <v>1660</v>
      </c>
      <c r="I102" s="118" t="s">
        <v>1662</v>
      </c>
      <c r="J102" s="128" t="s">
        <v>641</v>
      </c>
      <c r="K102" s="118">
        <v>0</v>
      </c>
      <c r="L102" s="2">
        <v>75016591</v>
      </c>
      <c r="M102" s="2">
        <v>14050208</v>
      </c>
      <c r="N102" s="120" t="s">
        <v>80</v>
      </c>
      <c r="O102" s="2" t="s">
        <v>131</v>
      </c>
    </row>
    <row r="103" spans="1:15">
      <c r="A103" s="2" t="s">
        <v>1663</v>
      </c>
      <c r="B103" s="2">
        <v>10</v>
      </c>
      <c r="C103" s="2">
        <v>18</v>
      </c>
      <c r="D103" s="5" t="s">
        <v>632</v>
      </c>
      <c r="E103" s="117" t="s">
        <v>1490</v>
      </c>
      <c r="F103" s="117" t="s">
        <v>1664</v>
      </c>
      <c r="G103" s="2" t="s">
        <v>262</v>
      </c>
      <c r="H103" s="133" t="s">
        <v>1663</v>
      </c>
      <c r="I103" s="118" t="s">
        <v>1665</v>
      </c>
      <c r="J103" s="128" t="s">
        <v>633</v>
      </c>
      <c r="K103" s="118">
        <v>0</v>
      </c>
      <c r="L103" s="2">
        <v>75016540</v>
      </c>
      <c r="M103" s="2">
        <v>13692476</v>
      </c>
      <c r="N103" s="2" t="s">
        <v>110</v>
      </c>
      <c r="O103" s="2" t="s">
        <v>131</v>
      </c>
    </row>
    <row r="104" spans="1:15">
      <c r="A104" s="2" t="s">
        <v>1666</v>
      </c>
      <c r="B104" s="2">
        <v>5</v>
      </c>
      <c r="C104" s="2">
        <v>53</v>
      </c>
      <c r="D104" s="119" t="s">
        <v>265</v>
      </c>
      <c r="E104" s="131" t="s">
        <v>1455</v>
      </c>
      <c r="F104" s="131" t="s">
        <v>1667</v>
      </c>
      <c r="G104" s="2" t="s">
        <v>262</v>
      </c>
      <c r="H104" s="133" t="s">
        <v>1666</v>
      </c>
      <c r="I104" s="118" t="s">
        <v>1668</v>
      </c>
      <c r="J104" s="128" t="s">
        <v>1669</v>
      </c>
      <c r="K104" s="118">
        <v>0</v>
      </c>
      <c r="L104" s="2">
        <v>75016496</v>
      </c>
      <c r="M104" s="148">
        <v>14050266</v>
      </c>
      <c r="N104" s="2" t="s">
        <v>1540</v>
      </c>
      <c r="O104" s="2" t="s">
        <v>131</v>
      </c>
    </row>
    <row r="105" spans="1:15">
      <c r="A105" s="2" t="s">
        <v>1670</v>
      </c>
      <c r="B105" s="2">
        <v>10</v>
      </c>
      <c r="C105" s="2">
        <v>57</v>
      </c>
      <c r="D105" s="5" t="s">
        <v>455</v>
      </c>
      <c r="E105" s="117" t="s">
        <v>1468</v>
      </c>
      <c r="F105" s="117" t="s">
        <v>1671</v>
      </c>
      <c r="G105" s="2" t="s">
        <v>113</v>
      </c>
      <c r="H105" s="133" t="s">
        <v>1670</v>
      </c>
      <c r="I105" s="118" t="s">
        <v>1672</v>
      </c>
      <c r="J105" s="128" t="s">
        <v>458</v>
      </c>
      <c r="K105" s="118">
        <v>0</v>
      </c>
      <c r="L105" s="2">
        <v>75019170</v>
      </c>
      <c r="M105" s="119" t="s">
        <v>1673</v>
      </c>
      <c r="N105" s="2" t="s">
        <v>143</v>
      </c>
      <c r="O105" s="2" t="s">
        <v>131</v>
      </c>
    </row>
    <row r="106" spans="1:15">
      <c r="A106" s="2" t="s">
        <v>1674</v>
      </c>
      <c r="B106" s="2">
        <v>6</v>
      </c>
      <c r="C106" s="2">
        <v>54</v>
      </c>
      <c r="D106" s="5" t="s">
        <v>465</v>
      </c>
      <c r="E106" s="117" t="s">
        <v>1468</v>
      </c>
      <c r="F106" s="117" t="s">
        <v>1675</v>
      </c>
      <c r="G106" s="2" t="s">
        <v>113</v>
      </c>
      <c r="H106" s="133" t="s">
        <v>1674</v>
      </c>
      <c r="I106" s="118" t="s">
        <v>1676</v>
      </c>
      <c r="J106" s="128" t="s">
        <v>467</v>
      </c>
      <c r="K106" s="118">
        <v>0</v>
      </c>
      <c r="L106" s="2">
        <v>75019164</v>
      </c>
      <c r="M106" s="119" t="s">
        <v>1677</v>
      </c>
      <c r="N106" s="2" t="s">
        <v>1540</v>
      </c>
      <c r="O106" s="2" t="s">
        <v>131</v>
      </c>
    </row>
    <row r="107" spans="1:15">
      <c r="A107" s="2" t="s">
        <v>1678</v>
      </c>
      <c r="B107" s="2">
        <v>6</v>
      </c>
      <c r="C107" s="2">
        <v>48</v>
      </c>
      <c r="D107" s="5" t="s">
        <v>446</v>
      </c>
      <c r="E107" s="117" t="s">
        <v>1474</v>
      </c>
      <c r="F107" s="117" t="s">
        <v>1679</v>
      </c>
      <c r="G107" s="2" t="s">
        <v>113</v>
      </c>
      <c r="H107" s="133" t="s">
        <v>1678</v>
      </c>
      <c r="I107" s="118" t="s">
        <v>1680</v>
      </c>
      <c r="J107" s="128" t="s">
        <v>449</v>
      </c>
      <c r="K107" s="118">
        <v>0</v>
      </c>
      <c r="L107" s="2">
        <v>75019141</v>
      </c>
      <c r="M107" s="119">
        <v>14049989</v>
      </c>
      <c r="N107" s="120" t="s">
        <v>1798</v>
      </c>
      <c r="O107" s="2" t="s">
        <v>131</v>
      </c>
    </row>
    <row r="108" spans="1:15">
      <c r="A108" s="2" t="s">
        <v>1681</v>
      </c>
      <c r="B108" s="2">
        <v>8</v>
      </c>
      <c r="C108" s="2">
        <v>49</v>
      </c>
      <c r="D108" s="5" t="s">
        <v>473</v>
      </c>
      <c r="E108" s="117" t="s">
        <v>1474</v>
      </c>
      <c r="F108" s="117" t="s">
        <v>1682</v>
      </c>
      <c r="G108" s="2" t="s">
        <v>113</v>
      </c>
      <c r="H108" s="133" t="s">
        <v>1681</v>
      </c>
      <c r="I108" s="118" t="s">
        <v>1683</v>
      </c>
      <c r="J108" s="128" t="s">
        <v>475</v>
      </c>
      <c r="K108" s="118">
        <v>0</v>
      </c>
      <c r="L108" s="2">
        <v>75019158</v>
      </c>
      <c r="M108" s="119" t="s">
        <v>1684</v>
      </c>
      <c r="N108" s="120" t="s">
        <v>137</v>
      </c>
      <c r="O108" s="2" t="s">
        <v>131</v>
      </c>
    </row>
    <row r="109" spans="1:15">
      <c r="A109" s="2" t="s">
        <v>1685</v>
      </c>
      <c r="B109" s="2">
        <v>6</v>
      </c>
      <c r="C109" s="2">
        <v>64</v>
      </c>
      <c r="D109" s="5" t="s">
        <v>482</v>
      </c>
      <c r="E109" s="117" t="s">
        <v>1474</v>
      </c>
      <c r="F109" s="117" t="s">
        <v>1686</v>
      </c>
      <c r="G109" s="2" t="s">
        <v>113</v>
      </c>
      <c r="H109" s="133" t="s">
        <v>1685</v>
      </c>
      <c r="I109" s="118" t="s">
        <v>1687</v>
      </c>
      <c r="J109" s="128" t="s">
        <v>484</v>
      </c>
      <c r="K109" s="118">
        <v>0</v>
      </c>
      <c r="L109" s="2">
        <v>75019201</v>
      </c>
      <c r="M109" s="119">
        <v>13692146</v>
      </c>
      <c r="N109" s="2" t="s">
        <v>86</v>
      </c>
      <c r="O109" s="2" t="s">
        <v>131</v>
      </c>
    </row>
    <row r="110" spans="1:15">
      <c r="A110" s="2" t="s">
        <v>1688</v>
      </c>
      <c r="B110" s="2">
        <v>10</v>
      </c>
      <c r="C110" s="2">
        <v>48</v>
      </c>
      <c r="D110" s="5" t="s">
        <v>491</v>
      </c>
      <c r="E110" s="117" t="s">
        <v>1474</v>
      </c>
      <c r="F110" s="117" t="s">
        <v>1689</v>
      </c>
      <c r="G110" s="2" t="s">
        <v>113</v>
      </c>
      <c r="H110" s="133" t="s">
        <v>1688</v>
      </c>
      <c r="I110" s="118" t="s">
        <v>1690</v>
      </c>
      <c r="J110" s="128" t="s">
        <v>493</v>
      </c>
      <c r="K110" s="118">
        <v>0</v>
      </c>
      <c r="L110" s="2">
        <v>75019218</v>
      </c>
      <c r="M110" s="119" t="s">
        <v>1691</v>
      </c>
      <c r="N110" s="120" t="s">
        <v>1798</v>
      </c>
      <c r="O110" s="2" t="s">
        <v>131</v>
      </c>
    </row>
    <row r="111" spans="1:15">
      <c r="A111" s="2" t="s">
        <v>1692</v>
      </c>
      <c r="B111" s="2">
        <v>7</v>
      </c>
      <c r="C111" s="2">
        <v>51</v>
      </c>
      <c r="D111" s="5" t="s">
        <v>501</v>
      </c>
      <c r="E111" s="117" t="s">
        <v>1481</v>
      </c>
      <c r="F111" s="117" t="s">
        <v>1693</v>
      </c>
      <c r="G111" s="2" t="s">
        <v>113</v>
      </c>
      <c r="H111" s="133" t="s">
        <v>1692</v>
      </c>
      <c r="I111" s="118" t="s">
        <v>1694</v>
      </c>
      <c r="J111" s="128" t="s">
        <v>503</v>
      </c>
      <c r="K111" s="118">
        <v>0</v>
      </c>
      <c r="L111" s="2">
        <v>75019187</v>
      </c>
      <c r="M111" s="119" t="s">
        <v>1695</v>
      </c>
      <c r="N111" s="120" t="s">
        <v>137</v>
      </c>
      <c r="O111" s="2" t="s">
        <v>131</v>
      </c>
    </row>
    <row r="112" spans="1:15">
      <c r="A112" s="2" t="s">
        <v>1696</v>
      </c>
      <c r="B112" s="2">
        <v>10</v>
      </c>
      <c r="C112" s="2">
        <v>54</v>
      </c>
      <c r="D112" s="5" t="s">
        <v>496</v>
      </c>
      <c r="E112" s="117" t="s">
        <v>1481</v>
      </c>
      <c r="F112" s="117" t="s">
        <v>1697</v>
      </c>
      <c r="G112" s="2" t="s">
        <v>113</v>
      </c>
      <c r="H112" s="133" t="s">
        <v>1696</v>
      </c>
      <c r="I112" s="118" t="s">
        <v>1698</v>
      </c>
      <c r="J112" s="128" t="s">
        <v>498</v>
      </c>
      <c r="K112" s="118">
        <v>0</v>
      </c>
      <c r="L112" s="2">
        <v>75019193</v>
      </c>
      <c r="M112" s="119" t="s">
        <v>1699</v>
      </c>
      <c r="N112" s="120" t="s">
        <v>1798</v>
      </c>
      <c r="O112" s="2" t="s">
        <v>131</v>
      </c>
    </row>
    <row r="113" spans="1:22">
      <c r="A113" s="2" t="s">
        <v>1700</v>
      </c>
      <c r="B113" s="2">
        <v>6</v>
      </c>
      <c r="C113" s="2">
        <v>48</v>
      </c>
      <c r="D113" s="5" t="s">
        <v>882</v>
      </c>
      <c r="E113" s="2" t="s">
        <v>1397</v>
      </c>
      <c r="F113" s="2" t="s">
        <v>1701</v>
      </c>
      <c r="G113" s="2" t="s">
        <v>211</v>
      </c>
      <c r="H113" s="133" t="s">
        <v>1702</v>
      </c>
      <c r="I113" s="118" t="s">
        <v>1703</v>
      </c>
      <c r="J113" s="128" t="s">
        <v>884</v>
      </c>
      <c r="K113" s="118">
        <v>0</v>
      </c>
      <c r="L113" s="2">
        <v>75017478</v>
      </c>
      <c r="M113" s="119" t="s">
        <v>1704</v>
      </c>
      <c r="N113" s="2" t="s">
        <v>86</v>
      </c>
      <c r="O113" s="2" t="s">
        <v>131</v>
      </c>
    </row>
    <row r="114" spans="1:22">
      <c r="A114" s="2" t="s">
        <v>1705</v>
      </c>
      <c r="B114" s="2">
        <v>9</v>
      </c>
      <c r="C114" s="2">
        <v>18</v>
      </c>
      <c r="D114" s="5" t="s">
        <v>910</v>
      </c>
      <c r="E114" s="2" t="s">
        <v>1397</v>
      </c>
      <c r="F114" s="2" t="s">
        <v>1706</v>
      </c>
      <c r="G114" s="2" t="s">
        <v>211</v>
      </c>
      <c r="H114" s="133" t="s">
        <v>1707</v>
      </c>
      <c r="I114" s="118" t="s">
        <v>1708</v>
      </c>
      <c r="J114" s="128" t="s">
        <v>912</v>
      </c>
      <c r="K114" s="118">
        <v>0</v>
      </c>
      <c r="L114" s="2">
        <v>75017863</v>
      </c>
      <c r="M114" s="119" t="s">
        <v>1709</v>
      </c>
      <c r="N114" s="2" t="s">
        <v>143</v>
      </c>
      <c r="O114" s="2" t="s">
        <v>131</v>
      </c>
    </row>
    <row r="115" spans="1:22">
      <c r="A115" s="2" t="s">
        <v>1710</v>
      </c>
      <c r="B115" s="2">
        <v>5</v>
      </c>
      <c r="C115" s="2">
        <v>31</v>
      </c>
      <c r="D115" s="5" t="s">
        <v>898</v>
      </c>
      <c r="E115" s="2" t="s">
        <v>1388</v>
      </c>
      <c r="F115" s="2" t="s">
        <v>1711</v>
      </c>
      <c r="G115" s="2" t="s">
        <v>211</v>
      </c>
      <c r="H115" s="133" t="s">
        <v>1710</v>
      </c>
      <c r="I115" s="118" t="s">
        <v>1712</v>
      </c>
      <c r="J115" s="128" t="s">
        <v>900</v>
      </c>
      <c r="K115" s="118">
        <v>0</v>
      </c>
      <c r="L115" s="2">
        <v>75017461</v>
      </c>
      <c r="M115" s="119">
        <v>14468793</v>
      </c>
      <c r="N115" s="2" t="s">
        <v>110</v>
      </c>
      <c r="O115" s="2" t="s">
        <v>131</v>
      </c>
    </row>
    <row r="116" spans="1:22">
      <c r="A116" s="2" t="s">
        <v>1713</v>
      </c>
      <c r="B116" s="2">
        <v>6</v>
      </c>
      <c r="C116" s="2">
        <v>39</v>
      </c>
      <c r="D116" s="5" t="s">
        <v>936</v>
      </c>
      <c r="E116" s="2" t="s">
        <v>1397</v>
      </c>
      <c r="F116" s="2" t="s">
        <v>1714</v>
      </c>
      <c r="G116" s="2" t="s">
        <v>211</v>
      </c>
      <c r="H116" s="133" t="s">
        <v>1715</v>
      </c>
      <c r="I116" s="118" t="s">
        <v>1716</v>
      </c>
      <c r="J116" s="128" t="s">
        <v>938</v>
      </c>
      <c r="K116" s="118">
        <v>0</v>
      </c>
      <c r="L116" s="2">
        <v>75017840</v>
      </c>
      <c r="M116" s="119">
        <v>14050402</v>
      </c>
      <c r="N116" s="120" t="s">
        <v>57</v>
      </c>
      <c r="O116" s="2" t="s">
        <v>131</v>
      </c>
    </row>
    <row r="117" spans="1:22">
      <c r="A117" s="2" t="s">
        <v>1717</v>
      </c>
      <c r="B117" s="2">
        <v>6</v>
      </c>
      <c r="C117" s="2">
        <v>29</v>
      </c>
      <c r="D117" s="5" t="s">
        <v>922</v>
      </c>
      <c r="E117" s="2" t="s">
        <v>1388</v>
      </c>
      <c r="F117" s="2" t="s">
        <v>1718</v>
      </c>
      <c r="G117" s="2" t="s">
        <v>211</v>
      </c>
      <c r="H117" s="133" t="s">
        <v>1717</v>
      </c>
      <c r="I117" s="118" t="s">
        <v>1719</v>
      </c>
      <c r="J117" s="128" t="s">
        <v>923</v>
      </c>
      <c r="K117" s="118">
        <v>0</v>
      </c>
      <c r="L117" s="2">
        <v>75017952</v>
      </c>
      <c r="M117" s="119" t="s">
        <v>1720</v>
      </c>
      <c r="N117" s="120" t="s">
        <v>80</v>
      </c>
      <c r="O117" s="2" t="s">
        <v>131</v>
      </c>
    </row>
    <row r="118" spans="1:22">
      <c r="A118" s="2" t="s">
        <v>1721</v>
      </c>
      <c r="B118" s="2">
        <v>5</v>
      </c>
      <c r="C118" s="2">
        <v>22</v>
      </c>
      <c r="D118" s="5" t="s">
        <v>878</v>
      </c>
      <c r="E118" s="2" t="s">
        <v>1397</v>
      </c>
      <c r="F118" s="2" t="s">
        <v>1722</v>
      </c>
      <c r="G118" s="2" t="s">
        <v>211</v>
      </c>
      <c r="H118" s="133" t="s">
        <v>1723</v>
      </c>
      <c r="I118" s="118" t="s">
        <v>1724</v>
      </c>
      <c r="J118" s="128" t="s">
        <v>880</v>
      </c>
      <c r="K118" s="118">
        <v>0</v>
      </c>
      <c r="L118" s="2">
        <v>75017449</v>
      </c>
      <c r="M118" s="119" t="s">
        <v>1725</v>
      </c>
      <c r="N118" s="120" t="s">
        <v>102</v>
      </c>
      <c r="O118" s="2" t="s">
        <v>131</v>
      </c>
    </row>
    <row r="119" spans="1:22">
      <c r="A119" s="2" t="s">
        <v>1726</v>
      </c>
      <c r="B119" s="2">
        <v>6</v>
      </c>
      <c r="C119" s="2">
        <v>17</v>
      </c>
      <c r="D119" s="5" t="s">
        <v>902</v>
      </c>
      <c r="E119" s="2" t="s">
        <v>1397</v>
      </c>
      <c r="F119" s="2" t="s">
        <v>1727</v>
      </c>
      <c r="G119" s="2" t="s">
        <v>211</v>
      </c>
      <c r="H119" s="133" t="s">
        <v>1728</v>
      </c>
      <c r="I119" s="118" t="s">
        <v>1729</v>
      </c>
      <c r="J119" s="128" t="s">
        <v>904</v>
      </c>
      <c r="K119" s="118">
        <v>0</v>
      </c>
      <c r="L119" s="2">
        <v>75017975</v>
      </c>
      <c r="M119" s="119" t="s">
        <v>1730</v>
      </c>
      <c r="N119" s="120" t="s">
        <v>80</v>
      </c>
      <c r="O119" s="2" t="s">
        <v>131</v>
      </c>
    </row>
    <row r="120" spans="1:22">
      <c r="A120" s="2" t="s">
        <v>1731</v>
      </c>
      <c r="B120" s="2">
        <v>5</v>
      </c>
      <c r="C120" s="2">
        <v>23</v>
      </c>
      <c r="D120" s="5" t="s">
        <v>874</v>
      </c>
      <c r="E120" s="2" t="s">
        <v>1397</v>
      </c>
      <c r="F120" s="2" t="s">
        <v>1732</v>
      </c>
      <c r="G120" s="2" t="s">
        <v>211</v>
      </c>
      <c r="H120" s="133" t="s">
        <v>1733</v>
      </c>
      <c r="I120" s="118" t="s">
        <v>1734</v>
      </c>
      <c r="J120" s="128" t="s">
        <v>876</v>
      </c>
      <c r="K120" s="118">
        <v>0</v>
      </c>
      <c r="L120" s="2">
        <v>75017455</v>
      </c>
      <c r="M120" s="119">
        <v>14643084</v>
      </c>
      <c r="N120" s="2" t="s">
        <v>137</v>
      </c>
      <c r="O120" s="2" t="s">
        <v>131</v>
      </c>
    </row>
    <row r="121" spans="1:22">
      <c r="A121" s="2" t="s">
        <v>1735</v>
      </c>
      <c r="B121" s="2">
        <v>6</v>
      </c>
      <c r="C121" s="2">
        <v>15</v>
      </c>
      <c r="D121" s="5" t="s">
        <v>914</v>
      </c>
      <c r="E121" s="2" t="s">
        <v>1397</v>
      </c>
      <c r="F121" s="2" t="s">
        <v>1736</v>
      </c>
      <c r="G121" s="2" t="s">
        <v>211</v>
      </c>
      <c r="H121" s="133" t="s">
        <v>1737</v>
      </c>
      <c r="I121" s="118" t="s">
        <v>1738</v>
      </c>
      <c r="J121" s="128" t="s">
        <v>916</v>
      </c>
      <c r="K121" s="118">
        <v>0</v>
      </c>
      <c r="L121" s="2">
        <v>75017917</v>
      </c>
      <c r="M121" s="119">
        <v>14049947</v>
      </c>
      <c r="N121" s="120" t="s">
        <v>137</v>
      </c>
      <c r="O121" s="2" t="s">
        <v>131</v>
      </c>
      <c r="V121" t="s">
        <v>1366</v>
      </c>
    </row>
    <row r="122" spans="1:22">
      <c r="A122" s="2" t="s">
        <v>1739</v>
      </c>
      <c r="B122" s="2">
        <v>6</v>
      </c>
      <c r="C122" s="2">
        <v>17</v>
      </c>
      <c r="D122" s="5" t="s">
        <v>906</v>
      </c>
      <c r="E122" s="2" t="s">
        <v>1455</v>
      </c>
      <c r="F122" s="2" t="s">
        <v>1740</v>
      </c>
      <c r="G122" s="2" t="s">
        <v>87</v>
      </c>
      <c r="H122" s="133" t="s">
        <v>1739</v>
      </c>
      <c r="I122" s="118" t="s">
        <v>1741</v>
      </c>
      <c r="J122" s="128" t="s">
        <v>908</v>
      </c>
      <c r="K122" s="118">
        <v>0</v>
      </c>
      <c r="L122" s="2">
        <v>75017432</v>
      </c>
      <c r="M122" s="119" t="s">
        <v>1742</v>
      </c>
      <c r="N122" s="120" t="s">
        <v>75</v>
      </c>
      <c r="O122" s="2" t="s">
        <v>131</v>
      </c>
    </row>
    <row r="123" spans="1:22">
      <c r="A123" s="2" t="s">
        <v>1743</v>
      </c>
      <c r="B123" s="2">
        <v>6</v>
      </c>
      <c r="C123" s="2">
        <v>26</v>
      </c>
      <c r="D123" s="5" t="s">
        <v>886</v>
      </c>
      <c r="E123" s="2" t="s">
        <v>1455</v>
      </c>
      <c r="F123" s="2" t="s">
        <v>1744</v>
      </c>
      <c r="G123" s="2" t="s">
        <v>87</v>
      </c>
      <c r="H123" s="133" t="s">
        <v>1743</v>
      </c>
      <c r="I123" s="118" t="s">
        <v>1745</v>
      </c>
      <c r="J123" s="128" t="s">
        <v>888</v>
      </c>
      <c r="K123" s="118">
        <v>0</v>
      </c>
      <c r="L123" s="2">
        <v>75017484</v>
      </c>
      <c r="M123" s="119">
        <v>14468968</v>
      </c>
      <c r="N123" s="2" t="s">
        <v>91</v>
      </c>
      <c r="O123" s="2" t="s">
        <v>131</v>
      </c>
      <c r="T123" t="s">
        <v>1366</v>
      </c>
    </row>
    <row r="124" spans="1:22">
      <c r="A124" s="2" t="s">
        <v>1746</v>
      </c>
      <c r="B124" s="2">
        <v>5</v>
      </c>
      <c r="C124" s="2">
        <v>50</v>
      </c>
      <c r="D124" s="5" t="s">
        <v>925</v>
      </c>
      <c r="E124" s="2" t="s">
        <v>1455</v>
      </c>
      <c r="F124" s="2" t="s">
        <v>1747</v>
      </c>
      <c r="G124" s="2" t="s">
        <v>87</v>
      </c>
      <c r="H124" s="133" t="s">
        <v>1746</v>
      </c>
      <c r="I124" s="3" t="s">
        <v>1748</v>
      </c>
      <c r="J124" s="130" t="s">
        <v>927</v>
      </c>
      <c r="K124" s="118">
        <v>0</v>
      </c>
      <c r="L124" s="2">
        <v>75017873</v>
      </c>
      <c r="M124" s="119">
        <v>14050088</v>
      </c>
      <c r="N124" s="2" t="s">
        <v>1540</v>
      </c>
      <c r="O124" s="2" t="s">
        <v>131</v>
      </c>
    </row>
    <row r="125" spans="1:22">
      <c r="A125" s="2" t="s">
        <v>1749</v>
      </c>
      <c r="B125" s="2">
        <v>5</v>
      </c>
      <c r="C125" s="2">
        <v>60</v>
      </c>
      <c r="D125" s="5" t="s">
        <v>933</v>
      </c>
      <c r="E125" s="2" t="s">
        <v>1455</v>
      </c>
      <c r="F125" s="2" t="s">
        <v>1750</v>
      </c>
      <c r="G125" s="2" t="s">
        <v>87</v>
      </c>
      <c r="H125" s="133" t="s">
        <v>1749</v>
      </c>
      <c r="I125" s="118" t="s">
        <v>1751</v>
      </c>
      <c r="J125" s="128" t="s">
        <v>934</v>
      </c>
      <c r="K125" s="118">
        <v>0</v>
      </c>
      <c r="L125" s="2">
        <v>75017892</v>
      </c>
      <c r="M125" s="119" t="s">
        <v>1752</v>
      </c>
      <c r="N125" s="2" t="s">
        <v>143</v>
      </c>
      <c r="O125" s="2" t="s">
        <v>131</v>
      </c>
    </row>
    <row r="126" spans="1:22">
      <c r="A126" s="2" t="s">
        <v>1753</v>
      </c>
      <c r="B126" s="2">
        <v>6</v>
      </c>
      <c r="C126" s="2">
        <v>52</v>
      </c>
      <c r="D126" s="5" t="s">
        <v>870</v>
      </c>
      <c r="E126" s="2" t="s">
        <v>1455</v>
      </c>
      <c r="F126" s="2" t="s">
        <v>1754</v>
      </c>
      <c r="G126" s="2" t="s">
        <v>87</v>
      </c>
      <c r="H126" s="133" t="s">
        <v>1753</v>
      </c>
      <c r="I126" s="118" t="s">
        <v>1755</v>
      </c>
      <c r="J126" s="128" t="s">
        <v>872</v>
      </c>
      <c r="K126" s="118">
        <v>0</v>
      </c>
      <c r="L126" s="2">
        <v>75017900</v>
      </c>
      <c r="M126" s="119" t="s">
        <v>1756</v>
      </c>
      <c r="N126" s="120" t="s">
        <v>1798</v>
      </c>
      <c r="O126" s="2" t="s">
        <v>131</v>
      </c>
      <c r="T126" t="s">
        <v>1366</v>
      </c>
    </row>
    <row r="127" spans="1:22">
      <c r="A127" s="2" t="s">
        <v>1757</v>
      </c>
      <c r="B127" s="2">
        <v>5</v>
      </c>
      <c r="C127" s="2">
        <v>19</v>
      </c>
      <c r="D127" s="5" t="s">
        <v>894</v>
      </c>
      <c r="E127" s="2" t="s">
        <v>1455</v>
      </c>
      <c r="F127" s="2" t="s">
        <v>1758</v>
      </c>
      <c r="G127" s="2" t="s">
        <v>87</v>
      </c>
      <c r="H127" s="133" t="s">
        <v>1757</v>
      </c>
      <c r="I127" s="118" t="s">
        <v>1759</v>
      </c>
      <c r="J127" s="128" t="s">
        <v>896</v>
      </c>
      <c r="K127" s="118">
        <v>0</v>
      </c>
      <c r="L127" s="2">
        <v>75017938</v>
      </c>
      <c r="M127" s="119" t="s">
        <v>1760</v>
      </c>
      <c r="N127" s="120" t="s">
        <v>102</v>
      </c>
      <c r="O127" s="2" t="s">
        <v>131</v>
      </c>
    </row>
    <row r="128" spans="1:22">
      <c r="A128" s="2" t="s">
        <v>1761</v>
      </c>
      <c r="B128" s="2">
        <v>6</v>
      </c>
      <c r="C128" s="2">
        <v>49</v>
      </c>
      <c r="D128" s="5" t="s">
        <v>890</v>
      </c>
      <c r="E128" s="2" t="s">
        <v>1455</v>
      </c>
      <c r="F128" s="2" t="s">
        <v>1762</v>
      </c>
      <c r="G128" s="2" t="s">
        <v>87</v>
      </c>
      <c r="H128" s="133" t="s">
        <v>1761</v>
      </c>
      <c r="I128" s="118" t="s">
        <v>1763</v>
      </c>
      <c r="J128" s="128" t="s">
        <v>892</v>
      </c>
      <c r="K128" s="118">
        <v>0</v>
      </c>
      <c r="L128" s="2">
        <v>75017969</v>
      </c>
      <c r="M128" s="119" t="s">
        <v>1764</v>
      </c>
      <c r="N128" s="120" t="s">
        <v>137</v>
      </c>
      <c r="O128" s="2" t="s">
        <v>131</v>
      </c>
    </row>
    <row r="129" spans="1:15">
      <c r="A129" s="2" t="s">
        <v>1765</v>
      </c>
      <c r="B129" s="2">
        <v>7</v>
      </c>
      <c r="C129" s="2">
        <v>24</v>
      </c>
      <c r="D129" s="5" t="s">
        <v>460</v>
      </c>
      <c r="E129" s="2" t="s">
        <v>1455</v>
      </c>
      <c r="F129" s="2" t="s">
        <v>1766</v>
      </c>
      <c r="G129" s="2" t="s">
        <v>87</v>
      </c>
      <c r="H129" s="133" t="s">
        <v>1765</v>
      </c>
      <c r="I129" s="118" t="s">
        <v>1767</v>
      </c>
      <c r="J129" s="128" t="s">
        <v>462</v>
      </c>
      <c r="K129" s="118">
        <v>0</v>
      </c>
      <c r="L129" s="2">
        <v>75034904</v>
      </c>
      <c r="M129" s="142">
        <v>15557153</v>
      </c>
      <c r="N129" s="120" t="s">
        <v>137</v>
      </c>
      <c r="O129" s="2" t="s">
        <v>131</v>
      </c>
    </row>
    <row r="130" spans="1:15">
      <c r="A130" s="2" t="s">
        <v>1768</v>
      </c>
      <c r="B130" s="2">
        <v>5</v>
      </c>
      <c r="C130" s="2">
        <v>29</v>
      </c>
      <c r="D130" s="5" t="s">
        <v>918</v>
      </c>
      <c r="E130" s="2" t="s">
        <v>1455</v>
      </c>
      <c r="F130" s="2" t="s">
        <v>1769</v>
      </c>
      <c r="G130" s="2" t="s">
        <v>87</v>
      </c>
      <c r="H130" s="133" t="s">
        <v>1768</v>
      </c>
      <c r="I130" s="118" t="s">
        <v>1770</v>
      </c>
      <c r="J130" s="128" t="s">
        <v>920</v>
      </c>
      <c r="K130" s="118">
        <v>0</v>
      </c>
      <c r="L130" s="2">
        <v>75017857</v>
      </c>
      <c r="M130" s="119" t="s">
        <v>1771</v>
      </c>
      <c r="N130" s="2" t="s">
        <v>143</v>
      </c>
      <c r="O130" s="2" t="s">
        <v>131</v>
      </c>
    </row>
    <row r="131" spans="1:15">
      <c r="A131" s="2" t="s">
        <v>1772</v>
      </c>
      <c r="B131" s="2">
        <v>5</v>
      </c>
      <c r="C131" s="2">
        <v>10</v>
      </c>
      <c r="D131" s="149" t="s">
        <v>56</v>
      </c>
      <c r="E131" s="150" t="s">
        <v>1397</v>
      </c>
      <c r="F131" s="150" t="s">
        <v>1773</v>
      </c>
      <c r="G131" s="2" t="s">
        <v>58</v>
      </c>
      <c r="H131" s="2"/>
      <c r="I131" s="118" t="s">
        <v>1774</v>
      </c>
      <c r="J131" s="2" t="s">
        <v>1775</v>
      </c>
      <c r="K131" s="118">
        <v>0</v>
      </c>
      <c r="L131" s="2">
        <v>75018207</v>
      </c>
      <c r="M131" s="119" t="s">
        <v>1776</v>
      </c>
      <c r="N131" s="2" t="s">
        <v>57</v>
      </c>
      <c r="O131" s="2" t="s">
        <v>59</v>
      </c>
    </row>
    <row r="132" spans="1:15">
      <c r="A132" t="s">
        <v>116</v>
      </c>
      <c r="D132" s="28" t="s">
        <v>117</v>
      </c>
      <c r="I132" t="s">
        <v>121</v>
      </c>
      <c r="K132" s="118">
        <v>0</v>
      </c>
      <c r="L132" t="s">
        <v>1366</v>
      </c>
    </row>
    <row r="133" spans="1:15">
      <c r="A133" t="s">
        <v>129</v>
      </c>
      <c r="D133" s="28" t="s">
        <v>130</v>
      </c>
      <c r="I133" t="s">
        <v>132</v>
      </c>
      <c r="K133" s="118">
        <v>0</v>
      </c>
    </row>
    <row r="134" spans="1:15">
      <c r="A134" t="s">
        <v>135</v>
      </c>
      <c r="D134" s="28" t="s">
        <v>136</v>
      </c>
      <c r="I134" t="s">
        <v>1249</v>
      </c>
      <c r="J134" t="s">
        <v>1250</v>
      </c>
      <c r="K134" s="118">
        <v>0</v>
      </c>
    </row>
    <row r="135" spans="1:15">
      <c r="A135" t="s">
        <v>141</v>
      </c>
      <c r="D135" s="28" t="s">
        <v>142</v>
      </c>
      <c r="I135" t="s">
        <v>145</v>
      </c>
      <c r="J135" t="s">
        <v>1252</v>
      </c>
      <c r="K135" s="118">
        <v>0</v>
      </c>
      <c r="M135" t="s">
        <v>1366</v>
      </c>
    </row>
    <row r="136" spans="1:15">
      <c r="A136" t="s">
        <v>148</v>
      </c>
      <c r="D136" s="24" t="s">
        <v>149</v>
      </c>
      <c r="I136" t="s">
        <v>1253</v>
      </c>
      <c r="J136" t="s">
        <v>1254</v>
      </c>
      <c r="K136" s="118">
        <v>0</v>
      </c>
    </row>
    <row r="137" spans="1:15">
      <c r="A137" t="s">
        <v>154</v>
      </c>
      <c r="D137" s="24" t="s">
        <v>155</v>
      </c>
      <c r="I137" t="s">
        <v>156</v>
      </c>
      <c r="J137" t="s">
        <v>1256</v>
      </c>
      <c r="K137" s="118">
        <v>0</v>
      </c>
    </row>
    <row r="138" spans="1:15">
      <c r="A138" t="s">
        <v>161</v>
      </c>
      <c r="D138" s="24" t="s">
        <v>162</v>
      </c>
      <c r="I138" t="s">
        <v>1258</v>
      </c>
      <c r="J138" t="s">
        <v>1259</v>
      </c>
      <c r="K138" s="118">
        <v>0</v>
      </c>
    </row>
    <row r="139" spans="1:15">
      <c r="A139" t="s">
        <v>168</v>
      </c>
      <c r="D139" s="24" t="s">
        <v>169</v>
      </c>
      <c r="I139" t="s">
        <v>171</v>
      </c>
      <c r="J139" t="s">
        <v>1261</v>
      </c>
      <c r="K139" s="118">
        <v>0</v>
      </c>
    </row>
    <row r="140" spans="1:15">
      <c r="A140" t="s">
        <v>175</v>
      </c>
      <c r="D140" s="24" t="s">
        <v>176</v>
      </c>
      <c r="I140" t="s">
        <v>177</v>
      </c>
      <c r="J140" t="s">
        <v>1263</v>
      </c>
      <c r="K140" s="118">
        <v>0</v>
      </c>
    </row>
    <row r="141" spans="1:15">
      <c r="A141" t="s">
        <v>179</v>
      </c>
      <c r="D141" s="24" t="s">
        <v>180</v>
      </c>
      <c r="I141" t="s">
        <v>1265</v>
      </c>
      <c r="K141" s="118">
        <v>0</v>
      </c>
    </row>
    <row r="142" spans="1:15">
      <c r="A142" t="s">
        <v>185</v>
      </c>
      <c r="D142" s="24" t="s">
        <v>186</v>
      </c>
      <c r="I142" t="s">
        <v>1266</v>
      </c>
      <c r="J142" t="s">
        <v>1267</v>
      </c>
      <c r="K142" s="118">
        <v>0</v>
      </c>
    </row>
    <row r="143" spans="1:15">
      <c r="A143" t="s">
        <v>190</v>
      </c>
      <c r="D143" s="24" t="s">
        <v>191</v>
      </c>
      <c r="I143" t="s">
        <v>1269</v>
      </c>
      <c r="J143" t="s">
        <v>195</v>
      </c>
      <c r="K143" s="118">
        <v>0</v>
      </c>
    </row>
    <row r="144" spans="1:15">
      <c r="A144" t="s">
        <v>196</v>
      </c>
      <c r="D144" s="24" t="s">
        <v>197</v>
      </c>
      <c r="I144" t="s">
        <v>199</v>
      </c>
      <c r="K144" s="118">
        <v>0</v>
      </c>
    </row>
    <row r="145" spans="1:11">
      <c r="A145" t="s">
        <v>203</v>
      </c>
      <c r="D145" s="24" t="s">
        <v>204</v>
      </c>
      <c r="I145" t="s">
        <v>1272</v>
      </c>
      <c r="J145" t="s">
        <v>1273</v>
      </c>
      <c r="K145" s="118">
        <v>0</v>
      </c>
    </row>
    <row r="146" spans="1:11">
      <c r="A146" t="s">
        <v>209</v>
      </c>
      <c r="D146" s="24" t="s">
        <v>210</v>
      </c>
      <c r="I146" t="s">
        <v>212</v>
      </c>
      <c r="J146" t="s">
        <v>1275</v>
      </c>
      <c r="K146" s="118">
        <v>0</v>
      </c>
    </row>
    <row r="147" spans="1:11">
      <c r="A147" t="s">
        <v>214</v>
      </c>
      <c r="D147" s="24" t="s">
        <v>215</v>
      </c>
      <c r="I147" t="s">
        <v>216</v>
      </c>
      <c r="K147" s="118">
        <v>0</v>
      </c>
    </row>
    <row r="148" spans="1:11">
      <c r="A148" t="s">
        <v>218</v>
      </c>
      <c r="D148" s="24" t="s">
        <v>219</v>
      </c>
      <c r="I148" t="s">
        <v>1278</v>
      </c>
      <c r="K148" s="118">
        <v>0</v>
      </c>
    </row>
    <row r="149" spans="1:11">
      <c r="A149" t="s">
        <v>222</v>
      </c>
      <c r="D149" s="24" t="s">
        <v>223</v>
      </c>
      <c r="I149" t="s">
        <v>224</v>
      </c>
      <c r="J149" t="s">
        <v>1280</v>
      </c>
      <c r="K149" s="118">
        <v>0</v>
      </c>
    </row>
    <row r="150" spans="1:11">
      <c r="A150" t="s">
        <v>228</v>
      </c>
      <c r="D150" s="24" t="s">
        <v>229</v>
      </c>
      <c r="I150" t="s">
        <v>1281</v>
      </c>
      <c r="J150" t="s">
        <v>1282</v>
      </c>
      <c r="K150" s="118">
        <v>0</v>
      </c>
    </row>
    <row r="151" spans="1:11">
      <c r="A151" t="s">
        <v>234</v>
      </c>
      <c r="D151" s="24" t="s">
        <v>235</v>
      </c>
      <c r="I151" t="s">
        <v>1284</v>
      </c>
      <c r="K151" s="118">
        <v>0</v>
      </c>
    </row>
    <row r="152" spans="1:11">
      <c r="A152" t="s">
        <v>242</v>
      </c>
      <c r="D152" s="24" t="s">
        <v>243</v>
      </c>
      <c r="I152" t="s">
        <v>245</v>
      </c>
      <c r="K152" s="118">
        <v>0</v>
      </c>
    </row>
    <row r="153" spans="1:11">
      <c r="A153" t="s">
        <v>247</v>
      </c>
      <c r="D153" s="24" t="s">
        <v>248</v>
      </c>
      <c r="I153" t="s">
        <v>1287</v>
      </c>
      <c r="K153" s="118">
        <v>0</v>
      </c>
    </row>
    <row r="154" spans="1:11">
      <c r="A154" t="s">
        <v>266</v>
      </c>
      <c r="D154" s="24" t="s">
        <v>267</v>
      </c>
      <c r="I154" t="s">
        <v>268</v>
      </c>
      <c r="K154" s="118">
        <v>0</v>
      </c>
    </row>
    <row r="155" spans="1:11">
      <c r="A155" t="s">
        <v>272</v>
      </c>
      <c r="D155" s="24" t="s">
        <v>273</v>
      </c>
      <c r="I155" t="s">
        <v>1290</v>
      </c>
      <c r="K155" s="118">
        <v>0</v>
      </c>
    </row>
    <row r="156" spans="1:11">
      <c r="A156" t="s">
        <v>275</v>
      </c>
      <c r="D156" s="24" t="s">
        <v>276</v>
      </c>
      <c r="I156" t="s">
        <v>1292</v>
      </c>
      <c r="J156" t="s">
        <v>1293</v>
      </c>
      <c r="K156" s="118">
        <v>0</v>
      </c>
    </row>
    <row r="157" spans="1:11">
      <c r="A157" t="s">
        <v>281</v>
      </c>
      <c r="D157" s="24" t="s">
        <v>282</v>
      </c>
      <c r="I157" t="s">
        <v>1295</v>
      </c>
      <c r="J157" t="s">
        <v>1296</v>
      </c>
      <c r="K157" s="118">
        <v>0</v>
      </c>
    </row>
    <row r="158" spans="1:11">
      <c r="A158" t="s">
        <v>286</v>
      </c>
      <c r="D158" s="24" t="s">
        <v>287</v>
      </c>
      <c r="I158" t="s">
        <v>288</v>
      </c>
      <c r="J158" t="s">
        <v>1298</v>
      </c>
      <c r="K158" s="118">
        <v>0</v>
      </c>
    </row>
    <row r="159" spans="1:11">
      <c r="A159" t="s">
        <v>289</v>
      </c>
      <c r="D159" s="24" t="s">
        <v>290</v>
      </c>
      <c r="I159" t="s">
        <v>212</v>
      </c>
      <c r="J159" t="s">
        <v>1300</v>
      </c>
      <c r="K159" s="118">
        <v>0</v>
      </c>
    </row>
    <row r="160" spans="1:11">
      <c r="A160" t="s">
        <v>291</v>
      </c>
      <c r="D160" s="24" t="s">
        <v>292</v>
      </c>
      <c r="I160" t="s">
        <v>1301</v>
      </c>
      <c r="J160" t="s">
        <v>1302</v>
      </c>
      <c r="K160" s="118">
        <v>0</v>
      </c>
    </row>
    <row r="161" spans="1:11">
      <c r="A161" t="s">
        <v>297</v>
      </c>
      <c r="D161" s="24" t="s">
        <v>298</v>
      </c>
      <c r="I161" t="s">
        <v>1304</v>
      </c>
      <c r="J161" t="s">
        <v>1305</v>
      </c>
      <c r="K161" s="118">
        <v>0</v>
      </c>
    </row>
    <row r="162" spans="1:11">
      <c r="A162" t="s">
        <v>301</v>
      </c>
      <c r="D162" s="24" t="s">
        <v>302</v>
      </c>
      <c r="I162" t="s">
        <v>1307</v>
      </c>
      <c r="J162" t="s">
        <v>1308</v>
      </c>
      <c r="K162" s="118">
        <v>0</v>
      </c>
    </row>
    <row r="163" spans="1:11">
      <c r="A163" t="s">
        <v>305</v>
      </c>
      <c r="D163" s="24" t="s">
        <v>306</v>
      </c>
      <c r="I163" t="s">
        <v>307</v>
      </c>
      <c r="K163" s="118">
        <v>0</v>
      </c>
    </row>
    <row r="164" spans="1:11">
      <c r="A164" t="s">
        <v>311</v>
      </c>
      <c r="D164" s="24" t="s">
        <v>312</v>
      </c>
      <c r="I164" t="s">
        <v>307</v>
      </c>
      <c r="J164" t="s">
        <v>1311</v>
      </c>
      <c r="K164" s="118">
        <v>0</v>
      </c>
    </row>
    <row r="165" spans="1:11">
      <c r="A165" t="s">
        <v>313</v>
      </c>
      <c r="D165" s="24" t="s">
        <v>314</v>
      </c>
      <c r="I165" t="s">
        <v>1312</v>
      </c>
      <c r="J165" t="s">
        <v>1313</v>
      </c>
      <c r="K165" s="118">
        <v>0</v>
      </c>
    </row>
    <row r="166" spans="1:11">
      <c r="A166" t="s">
        <v>318</v>
      </c>
      <c r="D166" s="24" t="s">
        <v>319</v>
      </c>
      <c r="I166" t="s">
        <v>320</v>
      </c>
      <c r="J166" t="s">
        <v>1315</v>
      </c>
      <c r="K166" s="118">
        <v>0</v>
      </c>
    </row>
    <row r="167" spans="1:11">
      <c r="A167" t="s">
        <v>351</v>
      </c>
      <c r="D167" s="24" t="s">
        <v>352</v>
      </c>
      <c r="I167" t="s">
        <v>353</v>
      </c>
      <c r="J167" t="s">
        <v>1293</v>
      </c>
      <c r="K167" s="118">
        <v>0</v>
      </c>
    </row>
    <row r="168" spans="1:11">
      <c r="A168" t="s">
        <v>355</v>
      </c>
      <c r="D168" s="24" t="s">
        <v>356</v>
      </c>
      <c r="I168" t="s">
        <v>1319</v>
      </c>
      <c r="J168" t="s">
        <v>1320</v>
      </c>
      <c r="K168" s="118">
        <v>0</v>
      </c>
    </row>
    <row r="169" spans="1:11">
      <c r="A169" t="s">
        <v>359</v>
      </c>
      <c r="D169" s="24" t="s">
        <v>360</v>
      </c>
      <c r="I169" t="s">
        <v>1322</v>
      </c>
      <c r="K169" s="118">
        <v>0</v>
      </c>
    </row>
    <row r="170" spans="1:11">
      <c r="A170" t="s">
        <v>363</v>
      </c>
      <c r="D170" s="24" t="s">
        <v>364</v>
      </c>
      <c r="I170" t="s">
        <v>365</v>
      </c>
      <c r="J170" t="s">
        <v>1324</v>
      </c>
      <c r="K170" s="118">
        <v>0</v>
      </c>
    </row>
    <row r="171" spans="1:11">
      <c r="A171" t="s">
        <v>369</v>
      </c>
      <c r="D171" s="24" t="s">
        <v>370</v>
      </c>
      <c r="I171" t="s">
        <v>371</v>
      </c>
      <c r="J171" t="s">
        <v>1326</v>
      </c>
      <c r="K171" s="118">
        <v>0</v>
      </c>
    </row>
    <row r="172" spans="1:11">
      <c r="A172" t="s">
        <v>373</v>
      </c>
      <c r="D172" s="24" t="s">
        <v>374</v>
      </c>
      <c r="I172" t="s">
        <v>1328</v>
      </c>
      <c r="J172" t="s">
        <v>1329</v>
      </c>
      <c r="K172" s="118">
        <v>0</v>
      </c>
    </row>
    <row r="173" spans="1:11">
      <c r="A173" t="s">
        <v>379</v>
      </c>
      <c r="D173" s="24" t="s">
        <v>380</v>
      </c>
      <c r="I173" t="s">
        <v>1330</v>
      </c>
      <c r="J173" t="s">
        <v>1332</v>
      </c>
      <c r="K173" s="118">
        <v>0</v>
      </c>
    </row>
    <row r="174" spans="1:11">
      <c r="A174" t="s">
        <v>384</v>
      </c>
      <c r="D174" s="24" t="s">
        <v>385</v>
      </c>
      <c r="I174" t="s">
        <v>386</v>
      </c>
      <c r="J174" t="s">
        <v>1334</v>
      </c>
      <c r="K174" s="118">
        <v>0</v>
      </c>
    </row>
    <row r="175" spans="1:11">
      <c r="A175" t="s">
        <v>388</v>
      </c>
      <c r="D175" s="24" t="s">
        <v>389</v>
      </c>
      <c r="I175" t="s">
        <v>390</v>
      </c>
      <c r="K175" s="118">
        <v>0</v>
      </c>
    </row>
    <row r="176" spans="1:11">
      <c r="A176" t="s">
        <v>392</v>
      </c>
      <c r="D176" s="24" t="s">
        <v>393</v>
      </c>
      <c r="I176" t="s">
        <v>394</v>
      </c>
      <c r="K176" s="118">
        <v>0</v>
      </c>
    </row>
    <row r="177" spans="1:11">
      <c r="A177" t="s">
        <v>396</v>
      </c>
      <c r="D177" s="24" t="s">
        <v>397</v>
      </c>
      <c r="I177" t="s">
        <v>399</v>
      </c>
      <c r="J177" t="s">
        <v>1338</v>
      </c>
      <c r="K177" s="118">
        <v>0</v>
      </c>
    </row>
    <row r="178" spans="1:11">
      <c r="A178" t="s">
        <v>401</v>
      </c>
      <c r="D178" s="24" t="s">
        <v>402</v>
      </c>
      <c r="I178" t="s">
        <v>1340</v>
      </c>
      <c r="J178" t="s">
        <v>1341</v>
      </c>
      <c r="K178" s="118">
        <v>0</v>
      </c>
    </row>
    <row r="179" spans="1:11">
      <c r="A179" t="s">
        <v>405</v>
      </c>
      <c r="D179" s="24" t="s">
        <v>406</v>
      </c>
      <c r="I179" t="s">
        <v>1342</v>
      </c>
      <c r="J179" t="s">
        <v>1343</v>
      </c>
      <c r="K179" s="118">
        <v>0</v>
      </c>
    </row>
    <row r="180" spans="1:11">
      <c r="A180" t="s">
        <v>410</v>
      </c>
      <c r="D180" s="24" t="s">
        <v>411</v>
      </c>
      <c r="I180" t="s">
        <v>412</v>
      </c>
      <c r="K180" s="118">
        <v>0</v>
      </c>
    </row>
    <row r="181" spans="1:11">
      <c r="A181" t="s">
        <v>413</v>
      </c>
      <c r="D181" s="24" t="s">
        <v>414</v>
      </c>
      <c r="I181" t="s">
        <v>1346</v>
      </c>
      <c r="J181" t="s">
        <v>1347</v>
      </c>
      <c r="K181" s="118">
        <v>0</v>
      </c>
    </row>
    <row r="182" spans="1:11">
      <c r="A182" t="s">
        <v>420</v>
      </c>
      <c r="D182" s="24" t="s">
        <v>421</v>
      </c>
      <c r="I182" t="s">
        <v>422</v>
      </c>
      <c r="J182" t="s">
        <v>1349</v>
      </c>
      <c r="K182" s="118">
        <v>0</v>
      </c>
    </row>
    <row r="183" spans="1:11">
      <c r="A183" t="s">
        <v>424</v>
      </c>
      <c r="D183" s="24" t="s">
        <v>425</v>
      </c>
      <c r="I183" t="s">
        <v>1351</v>
      </c>
      <c r="J183" t="s">
        <v>1353</v>
      </c>
      <c r="K183" s="118">
        <v>0</v>
      </c>
    </row>
    <row r="184" spans="1:11">
      <c r="A184" t="s">
        <v>429</v>
      </c>
      <c r="D184" s="24" t="s">
        <v>430</v>
      </c>
      <c r="I184" t="s">
        <v>1355</v>
      </c>
      <c r="K184" s="118">
        <v>0</v>
      </c>
    </row>
    <row r="185" spans="1:11">
      <c r="A185" t="s">
        <v>431</v>
      </c>
      <c r="D185" s="24" t="s">
        <v>432</v>
      </c>
      <c r="I185" t="s">
        <v>1357</v>
      </c>
      <c r="K185" s="118">
        <v>0</v>
      </c>
    </row>
    <row r="186" spans="1:11">
      <c r="A186" t="s">
        <v>435</v>
      </c>
      <c r="D186" s="24" t="s">
        <v>436</v>
      </c>
      <c r="I186" t="s">
        <v>1359</v>
      </c>
      <c r="K186" s="118">
        <v>0</v>
      </c>
    </row>
    <row r="187" spans="1:11">
      <c r="A187" t="s">
        <v>439</v>
      </c>
      <c r="D187" s="24" t="s">
        <v>440</v>
      </c>
      <c r="I187" t="s">
        <v>441</v>
      </c>
      <c r="J187" t="s">
        <v>1362</v>
      </c>
      <c r="K187" s="118">
        <v>0</v>
      </c>
    </row>
    <row r="188" spans="1:11">
      <c r="A188" t="s">
        <v>443</v>
      </c>
      <c r="D188" s="24" t="s">
        <v>444</v>
      </c>
      <c r="I188" t="s">
        <v>1364</v>
      </c>
      <c r="K188" s="118">
        <v>0</v>
      </c>
    </row>
  </sheetData>
  <hyperlinks>
    <hyperlink ref="J49" r:id="rId1"/>
    <hyperlink ref="J8" r:id="rId2"/>
    <hyperlink ref="J9" r:id="rId3"/>
  </hyperlinks>
  <pageMargins left="0.7" right="0.7" top="0.75" bottom="0.75" header="0.3" footer="0.3"/>
  <pageSetup paperSize="9" orientation="portrait"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3"/>
  <sheetViews>
    <sheetView workbookViewId="0">
      <selection activeCell="B5" sqref="B5"/>
    </sheetView>
  </sheetViews>
  <sheetFormatPr defaultRowHeight="15"/>
  <cols>
    <col min="4" max="4" width="25.42578125" customWidth="1"/>
  </cols>
  <sheetData>
    <row r="1" spans="1:1">
      <c r="A1" t="s">
        <v>46</v>
      </c>
    </row>
    <row r="2" spans="1:1" s="151" customFormat="1" ht="18.75">
      <c r="A2" t="s">
        <v>54</v>
      </c>
    </row>
    <row r="3" spans="1:1">
      <c r="A3" t="s">
        <v>62</v>
      </c>
    </row>
    <row r="4" spans="1:1">
      <c r="A4" t="s">
        <v>72</v>
      </c>
    </row>
    <row r="5" spans="1:1">
      <c r="A5" t="s">
        <v>77</v>
      </c>
    </row>
    <row r="6" spans="1:1">
      <c r="A6" t="s">
        <v>83</v>
      </c>
    </row>
    <row r="7" spans="1:1">
      <c r="A7" t="s">
        <v>95</v>
      </c>
    </row>
    <row r="8" spans="1:1">
      <c r="A8" t="s">
        <v>104</v>
      </c>
    </row>
    <row r="9" spans="1:1">
      <c r="A9" t="s">
        <v>54</v>
      </c>
    </row>
    <row r="10" spans="1:1">
      <c r="A10" t="s">
        <v>115</v>
      </c>
    </row>
    <row r="11" spans="1:1">
      <c r="A11" t="s">
        <v>134</v>
      </c>
    </row>
    <row r="12" spans="1:1">
      <c r="A12" t="s">
        <v>140</v>
      </c>
    </row>
    <row r="13" spans="1:1">
      <c r="A13" t="s">
        <v>147</v>
      </c>
    </row>
    <row r="14" spans="1:1">
      <c r="A14" t="s">
        <v>258</v>
      </c>
    </row>
    <row r="15" spans="1:1">
      <c r="A15" t="s">
        <v>335</v>
      </c>
    </row>
    <row r="16" spans="1:1">
      <c r="A16" t="s">
        <v>485</v>
      </c>
    </row>
    <row r="17" spans="1:1">
      <c r="A17" t="s">
        <v>494</v>
      </c>
    </row>
    <row r="18" spans="1:1">
      <c r="A18" t="s">
        <v>499</v>
      </c>
    </row>
    <row r="19" spans="1:1">
      <c r="A19" t="s">
        <v>614</v>
      </c>
    </row>
    <row r="20" spans="1:1">
      <c r="A20" t="s">
        <v>646</v>
      </c>
    </row>
    <row r="21" spans="1:1">
      <c r="A21" t="s">
        <v>1777</v>
      </c>
    </row>
    <row r="22" spans="1:1">
      <c r="A22" t="s">
        <v>699</v>
      </c>
    </row>
    <row r="23" spans="1:1">
      <c r="A23" t="s">
        <v>815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5" sqref="B5"/>
    </sheetView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3"/>
  <sheetViews>
    <sheetView workbookViewId="0">
      <selection activeCell="G13" sqref="G12:G13"/>
    </sheetView>
  </sheetViews>
  <sheetFormatPr defaultRowHeight="15.75"/>
  <cols>
    <col min="1" max="1" width="19.28515625" style="157" customWidth="1"/>
    <col min="2" max="2" width="33.5703125" style="157" customWidth="1"/>
    <col min="3" max="3" width="19.7109375" style="157" customWidth="1"/>
    <col min="4" max="4" width="31.7109375" style="157" customWidth="1"/>
    <col min="5" max="5" width="33.140625" style="157" customWidth="1"/>
    <col min="6" max="6" width="38.140625" style="157" customWidth="1"/>
    <col min="7" max="16384" width="9.140625" style="157"/>
  </cols>
  <sheetData>
    <row r="2" spans="1:6">
      <c r="A2" s="155" t="s">
        <v>0</v>
      </c>
      <c r="B2" s="183" t="s">
        <v>758</v>
      </c>
      <c r="C2" s="156" t="s">
        <v>2</v>
      </c>
      <c r="D2" s="154" t="str">
        <f>VLOOKUP(B2,Tabel!A:B,2,0)&amp;"99"</f>
        <v>176099</v>
      </c>
    </row>
    <row r="3" spans="1:6">
      <c r="A3" s="153" t="s">
        <v>3</v>
      </c>
      <c r="B3" s="154" t="s">
        <v>1843</v>
      </c>
    </row>
    <row r="4" spans="1:6">
      <c r="A4" s="153" t="s">
        <v>4</v>
      </c>
      <c r="B4" s="154" t="str">
        <f>VLOOKUP(B2,Tabel!A:J,10,0)</f>
        <v>juhataja@allika.edu.ee</v>
      </c>
    </row>
    <row r="5" spans="1:6">
      <c r="A5" s="153" t="s">
        <v>5</v>
      </c>
      <c r="B5" s="177">
        <f>VLOOKUP(B2,Tabel!A:K,11,0)</f>
        <v>6521340</v>
      </c>
    </row>
    <row r="6" spans="1:6">
      <c r="A6" s="153" t="s">
        <v>1788</v>
      </c>
      <c r="B6" s="177" t="s">
        <v>1843</v>
      </c>
    </row>
    <row r="7" spans="1:6">
      <c r="A7" s="153" t="s">
        <v>41</v>
      </c>
      <c r="B7" s="177" t="str">
        <f>VLOOKUP(B2,Tabel!A:M,13,0)</f>
        <v>juhataja@allika.edu.ee</v>
      </c>
    </row>
    <row r="8" spans="1:6">
      <c r="A8" s="153" t="s">
        <v>42</v>
      </c>
      <c r="B8" s="177">
        <f>VLOOKUP(B2,Tabel!A:N,14,0)</f>
        <v>6521340</v>
      </c>
    </row>
    <row r="9" spans="1:6">
      <c r="A9" s="158"/>
      <c r="B9" s="159"/>
    </row>
    <row r="10" spans="1:6">
      <c r="A10" s="158"/>
      <c r="B10" s="159"/>
    </row>
    <row r="11" spans="1:6" ht="18" customHeight="1">
      <c r="A11" s="155" t="s">
        <v>6</v>
      </c>
    </row>
    <row r="12" spans="1:6" ht="27" customHeight="1">
      <c r="A12" s="238" t="s">
        <v>7</v>
      </c>
      <c r="B12" s="160" t="s">
        <v>8</v>
      </c>
      <c r="C12" s="161" t="str">
        <f>VLOOKUP(LEFT(D2,4),Tabel!B:R,17,0)</f>
        <v>Marika Kallas</v>
      </c>
      <c r="D12" s="152">
        <f>VLOOKUP(C12,'Töötajate kontaktid'!E:F,2,0)</f>
        <v>6404582</v>
      </c>
      <c r="E12" s="161" t="str">
        <f>VLOOKUP(C12,'Töötajate kontaktid'!E:G,3,0)</f>
        <v>Marika.Kallas@tallinnlv.ee</v>
      </c>
      <c r="F12" s="159"/>
    </row>
    <row r="13" spans="1:6">
      <c r="A13" s="239"/>
      <c r="B13" s="160" t="s">
        <v>9</v>
      </c>
      <c r="C13" s="161" t="str">
        <f>VLOOKUP(LEFT(D2,4),Tabel!B:Q,16,0)</f>
        <v>Jarmo Piirsalu</v>
      </c>
      <c r="D13" s="152">
        <f>VLOOKUP(C13,'Töötajate kontaktid'!E:F,2,0)</f>
        <v>6404608</v>
      </c>
      <c r="E13" s="161" t="str">
        <f>VLOOKUP(C13,'Töötajate kontaktid'!E:G,3,0)</f>
        <v>Jarmo.Piirsalu@tallinnlv.ee</v>
      </c>
      <c r="F13" s="159"/>
    </row>
    <row r="14" spans="1:6">
      <c r="A14" s="239"/>
      <c r="B14" s="161" t="s">
        <v>10</v>
      </c>
      <c r="C14" s="161" t="str">
        <f>VLOOKUP(LEFT(D2,4),Tabel!B:O,14,0)</f>
        <v>Margit Vahtra</v>
      </c>
      <c r="D14" s="152">
        <f>VLOOKUP(C14,'Töötajate kontaktid'!E:F,2,0)</f>
        <v>6404927</v>
      </c>
      <c r="E14" s="161" t="str">
        <f>VLOOKUP(C14,'Töötajate kontaktid'!E:G,3,0)</f>
        <v>Margit.Vahtra@tallinnlv.ee</v>
      </c>
      <c r="F14" s="159"/>
    </row>
    <row r="15" spans="1:6" ht="31.5">
      <c r="A15" s="240"/>
      <c r="B15" s="162" t="s">
        <v>11</v>
      </c>
      <c r="C15" s="161" t="str">
        <f>VLOOKUP(LEFT(D2,4),Tabel!B:H,7,0)</f>
        <v>Reili Silm</v>
      </c>
      <c r="D15" s="152">
        <f>VLOOKUP(C15,'Töötajate kontaktid'!E:F,2,0)</f>
        <v>6404959</v>
      </c>
      <c r="E15" s="163" t="str">
        <f>VLOOKUP(C15,'Töötajate kontaktid'!E:G,3,0)</f>
        <v>Reili.Silm@tallinnlv.ee</v>
      </c>
      <c r="F15" s="159"/>
    </row>
    <row r="16" spans="1:6">
      <c r="A16" s="164"/>
      <c r="B16" s="165"/>
      <c r="C16" s="166"/>
      <c r="D16" s="167"/>
      <c r="E16" s="168"/>
      <c r="F16" s="159"/>
    </row>
    <row r="17" spans="1:6">
      <c r="A17" s="164"/>
      <c r="B17" s="165"/>
      <c r="C17" s="166"/>
      <c r="D17" s="167"/>
      <c r="E17" s="168"/>
      <c r="F17" s="169" t="s">
        <v>12</v>
      </c>
    </row>
    <row r="18" spans="1:6" ht="31.5">
      <c r="A18" s="241" t="s">
        <v>13</v>
      </c>
      <c r="B18" s="170" t="s">
        <v>14</v>
      </c>
      <c r="C18" s="154" t="str">
        <f>VLOOKUP(LEFT(D2,4),Tabel!B:F,5,0)</f>
        <v>Inge Kukk</v>
      </c>
      <c r="D18" s="177">
        <f>VLOOKUP(C18,'Töötajate kontaktid'!E:F,2,0)</f>
        <v>6404952</v>
      </c>
      <c r="E18" s="171" t="str">
        <f>VLOOKUP(C18,'Töötajate kontaktid'!E:G,3,0)</f>
        <v>Inge.Kukk@tallinnlv.ee</v>
      </c>
      <c r="F18" s="172" t="s">
        <v>15</v>
      </c>
    </row>
    <row r="19" spans="1:6" ht="24.75" customHeight="1">
      <c r="A19" s="242"/>
      <c r="B19" s="170" t="s">
        <v>10</v>
      </c>
      <c r="C19" s="154" t="str">
        <f>C14</f>
        <v>Margit Vahtra</v>
      </c>
      <c r="D19" s="177">
        <f>VLOOKUP(C19,'Töötajate kontaktid'!E:F,2,0)</f>
        <v>6404927</v>
      </c>
      <c r="E19" s="171" t="str">
        <f>VLOOKUP(C19,'Töötajate kontaktid'!E:G,3,0)</f>
        <v>Margit.Vahtra@tallinnlv.ee</v>
      </c>
      <c r="F19" s="154" t="s">
        <v>1781</v>
      </c>
    </row>
    <row r="20" spans="1:6" ht="33" customHeight="1">
      <c r="A20" s="242"/>
      <c r="B20" s="170" t="s">
        <v>10</v>
      </c>
      <c r="C20" s="154" t="s">
        <v>16</v>
      </c>
      <c r="D20" s="177">
        <f>VLOOKUP(C20,'Töötajate kontaktid'!E:F,2,0)</f>
        <v>6404655</v>
      </c>
      <c r="E20" s="154" t="str">
        <f>VLOOKUP(C20,'Töötajate kontaktid'!E:G,3,0)</f>
        <v>Mari-Liis.Luks@tallinnlv.ee</v>
      </c>
      <c r="F20" s="172" t="s">
        <v>1782</v>
      </c>
    </row>
    <row r="21" spans="1:6" ht="31.5">
      <c r="A21" s="242"/>
      <c r="B21" s="153" t="s">
        <v>10</v>
      </c>
      <c r="C21" s="154" t="s">
        <v>17</v>
      </c>
      <c r="D21" s="177">
        <f>VLOOKUP(C21,'Töötajate kontaktid'!E:F,2,0)</f>
        <v>6404902</v>
      </c>
      <c r="E21" s="154" t="str">
        <f>VLOOKUP(C21,'Töötajate kontaktid'!E:G,3,0)</f>
        <v>Svetlana.Sheng@tallinnlv.ee</v>
      </c>
      <c r="F21" s="178" t="s">
        <v>1783</v>
      </c>
    </row>
    <row r="22" spans="1:6" ht="47.25">
      <c r="A22" s="242"/>
      <c r="B22" s="173" t="s">
        <v>10</v>
      </c>
      <c r="C22" s="154" t="str">
        <f>VLOOKUP(LEFT(D2,4),Tabel!B:P,15,0)</f>
        <v>Riina Svarpstinš</v>
      </c>
      <c r="D22" s="177">
        <f>VLOOKUP(C22,'Töötajate kontaktid'!E:F,2,0)</f>
        <v>6404903</v>
      </c>
      <c r="E22" s="154" t="str">
        <f>VLOOKUP(C22,'Töötajate kontaktid'!E:G,3,0)</f>
        <v>Riina.Svarpstins@tallinnlv.ee</v>
      </c>
      <c r="F22" s="179" t="s">
        <v>1784</v>
      </c>
    </row>
    <row r="23" spans="1:6" ht="31.5">
      <c r="A23" s="242"/>
      <c r="B23" s="153" t="s">
        <v>10</v>
      </c>
      <c r="C23" s="154" t="s">
        <v>18</v>
      </c>
      <c r="D23" s="177">
        <f>VLOOKUP(C23,'Töötajate kontaktid'!E:F,2,0)</f>
        <v>6404970</v>
      </c>
      <c r="E23" s="154" t="str">
        <f>VLOOKUP(C23,'Töötajate kontaktid'!E:G,3,0)</f>
        <v>Elina.Koppel@tallinnlv.ee</v>
      </c>
      <c r="F23" s="172" t="s">
        <v>19</v>
      </c>
    </row>
    <row r="24" spans="1:6" ht="47.25">
      <c r="A24" s="243"/>
      <c r="B24" s="153" t="s">
        <v>10</v>
      </c>
      <c r="C24" s="154" t="s">
        <v>20</v>
      </c>
      <c r="D24" s="177">
        <f>VLOOKUP(C24,'Töötajate kontaktid'!E:F,2,0)</f>
        <v>6404673</v>
      </c>
      <c r="E24" s="154" t="str">
        <f>VLOOKUP(C24,'Töötajate kontaktid'!E:G,3,0)</f>
        <v>Kairi.Parl@tallinnlv.ee</v>
      </c>
      <c r="F24" s="172" t="s">
        <v>21</v>
      </c>
    </row>
    <row r="25" spans="1:6" s="159" customFormat="1">
      <c r="B25" s="166"/>
      <c r="D25" s="174"/>
      <c r="F25" s="175"/>
    </row>
    <row r="26" spans="1:6" ht="31.5">
      <c r="A26" s="176" t="s">
        <v>22</v>
      </c>
      <c r="B26" s="154" t="s">
        <v>23</v>
      </c>
      <c r="C26" s="154" t="str">
        <f>VLOOKUP(LEFT(D2,4),Tabel!B:C,2,0)</f>
        <v>Aime Heinsalu</v>
      </c>
      <c r="D26" s="177">
        <f>VLOOKUP(C26,'Töötajate kontaktid'!E:F,2,0)</f>
        <v>6404309</v>
      </c>
      <c r="E26" s="171" t="str">
        <f>VLOOKUP(C26,'Töötajate kontaktid'!E:G,3,0)</f>
        <v>Aime.Heinsalu@tallinnlv.ee</v>
      </c>
      <c r="F26" s="154"/>
    </row>
    <row r="27" spans="1:6">
      <c r="A27" s="244"/>
      <c r="B27" s="154" t="s">
        <v>24</v>
      </c>
      <c r="C27" s="154" t="str">
        <f>VLOOKUP(LEFT(D2,4),Tabel!B:G,6,0)</f>
        <v>Lemmi Kask</v>
      </c>
      <c r="D27" s="177">
        <f>VLOOKUP(C27,'Töötajate kontaktid'!E:F,2,0)</f>
        <v>6404527</v>
      </c>
      <c r="E27" s="171" t="str">
        <f>VLOOKUP(C27,'Töötajate kontaktid'!E:G,3,0)</f>
        <v>Lemmi.Kask@tallinnlv.ee</v>
      </c>
      <c r="F27" s="154"/>
    </row>
    <row r="28" spans="1:6">
      <c r="A28" s="244"/>
      <c r="B28" s="154" t="s">
        <v>25</v>
      </c>
      <c r="C28" s="154" t="str">
        <f>VLOOKUP(LEFT(D2,4),Tabel!B:D,3,0)</f>
        <v>Maire Tiitus</v>
      </c>
      <c r="D28" s="177">
        <f>VLOOKUP(C28,'Töötajate kontaktid'!E:F,2,0)</f>
        <v>6164087</v>
      </c>
      <c r="E28" s="171" t="str">
        <f>VLOOKUP(C28,'Töötajate kontaktid'!E:G,3,0)</f>
        <v>Maire.Tiitus@tallinnlv.ee</v>
      </c>
      <c r="F28" s="154"/>
    </row>
    <row r="29" spans="1:6">
      <c r="A29" s="244"/>
      <c r="B29" s="154" t="s">
        <v>26</v>
      </c>
      <c r="C29" s="154" t="str">
        <f>VLOOKUP(LEFT(D2,4),Tabel!B:E,4,0)</f>
        <v>Maire Tiitus</v>
      </c>
      <c r="D29" s="177">
        <f>VLOOKUP(C29,'Töötajate kontaktid'!E:F,2,0)</f>
        <v>6164087</v>
      </c>
      <c r="E29" s="171" t="str">
        <f>VLOOKUP(C29,'Töötajate kontaktid'!E:G,3,0)</f>
        <v>Maire.Tiitus@tallinnlv.ee</v>
      </c>
      <c r="F29" s="154"/>
    </row>
    <row r="30" spans="1:6">
      <c r="A30" s="244"/>
      <c r="B30" s="153" t="s">
        <v>27</v>
      </c>
      <c r="C30" s="154" t="str">
        <f>VLOOKUP(LEFT(D2,4),Tabel!B:S,18,0)</f>
        <v>Kadi Land-Priivits</v>
      </c>
      <c r="D30" s="177">
        <f>VLOOKUP(C30,'Töötajate kontaktid'!E:F,2,0)</f>
        <v>6404487</v>
      </c>
      <c r="E30" s="154" t="str">
        <f>VLOOKUP(C30,'Töötajate kontaktid'!E:G,3,0)</f>
        <v>Kadi.Land-Priivits@tallinnlv.ee</v>
      </c>
      <c r="F30" s="154"/>
    </row>
    <row r="32" spans="1:6" ht="31.5">
      <c r="B32" s="245" t="s">
        <v>28</v>
      </c>
      <c r="C32" s="246"/>
      <c r="D32" s="247"/>
      <c r="E32" s="181" t="s">
        <v>29</v>
      </c>
      <c r="F32" s="172" t="s">
        <v>30</v>
      </c>
    </row>
    <row r="33" spans="2:6" ht="31.5">
      <c r="B33" s="248" t="s">
        <v>1785</v>
      </c>
      <c r="C33" s="249"/>
      <c r="D33" s="250"/>
      <c r="E33" s="180" t="s">
        <v>1786</v>
      </c>
      <c r="F33" s="172" t="s">
        <v>1787</v>
      </c>
    </row>
  </sheetData>
  <mergeCells count="5">
    <mergeCell ref="A12:A15"/>
    <mergeCell ref="A18:A24"/>
    <mergeCell ref="A27:A30"/>
    <mergeCell ref="B32:D32"/>
    <mergeCell ref="B33:D33"/>
  </mergeCells>
  <hyperlinks>
    <hyperlink ref="E23" r:id="rId1" display="Elina.Koppel@tallinnlv.ee"/>
    <hyperlink ref="E24" r:id="rId2" display="Kairi.Parl@tallinnlv.ee"/>
    <hyperlink ref="E32" r:id="rId3"/>
    <hyperlink ref="E33" r:id="rId4"/>
  </hyperlinks>
  <pageMargins left="0.7" right="0.7" top="0.75" bottom="0.75" header="0.3" footer="0.3"/>
  <pageSetup paperSize="9" orientation="portrait" r:id="rId5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Nimekiri_A_Z!$B$2:$B$197</xm:f>
          </x14:formula1>
          <xm:sqref>B2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196"/>
  <sheetViews>
    <sheetView workbookViewId="0">
      <pane xSplit="2" ySplit="1" topLeftCell="C2" activePane="bottomRight" state="frozen"/>
      <selection activeCell="F6" sqref="F6"/>
      <selection pane="topRight" activeCell="F6" sqref="F6"/>
      <selection pane="bottomLeft" activeCell="F6" sqref="F6"/>
      <selection pane="bottomRight" activeCell="B201" sqref="B201"/>
    </sheetView>
  </sheetViews>
  <sheetFormatPr defaultRowHeight="15"/>
  <cols>
    <col min="1" max="1" width="29.28515625" style="11" customWidth="1"/>
    <col min="2" max="2" width="14.85546875" style="23" customWidth="1"/>
    <col min="3" max="3" width="17.140625" style="11" customWidth="1"/>
    <col min="4" max="4" width="16.5703125" style="11" customWidth="1"/>
    <col min="5" max="5" width="16.42578125" style="11" customWidth="1"/>
    <col min="6" max="6" width="21.42578125" style="11" customWidth="1"/>
    <col min="7" max="7" width="17.5703125" style="11" customWidth="1"/>
    <col min="8" max="8" width="16.7109375" style="11" customWidth="1"/>
    <col min="9" max="9" width="18.85546875" style="11" customWidth="1"/>
    <col min="10" max="10" width="21.42578125" style="11" customWidth="1"/>
    <col min="11" max="11" width="13" style="11" customWidth="1"/>
    <col min="12" max="12" width="17.5703125" style="11" customWidth="1"/>
    <col min="13" max="13" width="14.42578125" style="11" customWidth="1"/>
    <col min="14" max="14" width="16" style="11" customWidth="1"/>
    <col min="15" max="15" width="16.28515625" style="11" customWidth="1"/>
    <col min="16" max="16" width="18.140625" style="11" customWidth="1"/>
    <col min="17" max="17" width="16.28515625" style="11" customWidth="1"/>
    <col min="18" max="18" width="23.140625" style="11" customWidth="1"/>
    <col min="19" max="19" width="20.28515625" style="11" customWidth="1"/>
    <col min="20" max="16384" width="9.140625" style="11"/>
  </cols>
  <sheetData>
    <row r="1" spans="1:19" ht="45">
      <c r="A1" s="8" t="s">
        <v>31</v>
      </c>
      <c r="B1" s="9" t="s">
        <v>32</v>
      </c>
      <c r="C1" s="8" t="s">
        <v>33</v>
      </c>
      <c r="D1" s="8" t="s">
        <v>1818</v>
      </c>
      <c r="E1" s="8" t="s">
        <v>34</v>
      </c>
      <c r="F1" s="8" t="s">
        <v>35</v>
      </c>
      <c r="G1" s="8" t="s">
        <v>24</v>
      </c>
      <c r="H1" s="8" t="s">
        <v>36</v>
      </c>
      <c r="I1" s="8" t="s">
        <v>37</v>
      </c>
      <c r="J1" s="10" t="s">
        <v>38</v>
      </c>
      <c r="K1" s="10" t="s">
        <v>39</v>
      </c>
      <c r="L1" s="10" t="s">
        <v>40</v>
      </c>
      <c r="M1" s="10" t="s">
        <v>41</v>
      </c>
      <c r="N1" s="10" t="s">
        <v>42</v>
      </c>
      <c r="O1" s="10" t="s">
        <v>43</v>
      </c>
      <c r="P1" s="10" t="s">
        <v>44</v>
      </c>
      <c r="Q1" s="10" t="s">
        <v>1954</v>
      </c>
      <c r="R1" s="10" t="s">
        <v>45</v>
      </c>
      <c r="S1" s="10" t="s">
        <v>46</v>
      </c>
    </row>
    <row r="2" spans="1:19" ht="30" customHeight="1">
      <c r="A2" s="12" t="s">
        <v>47</v>
      </c>
      <c r="B2" s="13" t="s">
        <v>48</v>
      </c>
      <c r="C2" s="7" t="s">
        <v>49</v>
      </c>
      <c r="D2" s="8" t="s">
        <v>1817</v>
      </c>
      <c r="E2" s="8" t="s">
        <v>1817</v>
      </c>
      <c r="F2" s="7" t="s">
        <v>1937</v>
      </c>
      <c r="G2" s="7" t="s">
        <v>51</v>
      </c>
      <c r="H2" s="7" t="s">
        <v>1835</v>
      </c>
      <c r="I2" s="7" t="s">
        <v>52</v>
      </c>
      <c r="J2" s="14" t="s">
        <v>53</v>
      </c>
      <c r="K2" s="7">
        <v>6404590</v>
      </c>
      <c r="L2" s="7" t="s">
        <v>52</v>
      </c>
      <c r="M2" s="7" t="s">
        <v>53</v>
      </c>
      <c r="N2" s="7">
        <v>6404590</v>
      </c>
      <c r="O2" s="7" t="s">
        <v>16</v>
      </c>
      <c r="P2" s="7"/>
      <c r="Q2" s="7"/>
      <c r="R2" s="7"/>
      <c r="S2" s="7" t="s">
        <v>54</v>
      </c>
    </row>
    <row r="3" spans="1:19" ht="30" customHeight="1">
      <c r="A3" s="15" t="s">
        <v>55</v>
      </c>
      <c r="B3" s="16" t="s">
        <v>56</v>
      </c>
      <c r="C3" s="7" t="s">
        <v>49</v>
      </c>
      <c r="D3" s="8" t="s">
        <v>478</v>
      </c>
      <c r="E3" s="8" t="s">
        <v>478</v>
      </c>
      <c r="F3" s="7" t="s">
        <v>57</v>
      </c>
      <c r="G3" s="7" t="s">
        <v>58</v>
      </c>
      <c r="H3" s="7" t="s">
        <v>59</v>
      </c>
      <c r="I3" s="7" t="s">
        <v>60</v>
      </c>
      <c r="J3" s="14" t="s">
        <v>61</v>
      </c>
      <c r="K3" s="7">
        <v>6155166</v>
      </c>
      <c r="L3" s="7" t="s">
        <v>60</v>
      </c>
      <c r="M3" s="7" t="s">
        <v>61</v>
      </c>
      <c r="N3" s="7">
        <v>6155166</v>
      </c>
      <c r="O3" s="7" t="s">
        <v>1956</v>
      </c>
      <c r="P3" s="7" t="s">
        <v>1804</v>
      </c>
      <c r="Q3" s="7" t="s">
        <v>1959</v>
      </c>
      <c r="R3" s="7" t="s">
        <v>1945</v>
      </c>
      <c r="S3" s="7" t="s">
        <v>62</v>
      </c>
    </row>
    <row r="4" spans="1:19" ht="30" customHeight="1">
      <c r="A4" s="15" t="s">
        <v>63</v>
      </c>
      <c r="B4" s="16" t="s">
        <v>64</v>
      </c>
      <c r="C4" s="7" t="s">
        <v>65</v>
      </c>
      <c r="D4" s="8" t="s">
        <v>66</v>
      </c>
      <c r="E4" s="8" t="s">
        <v>66</v>
      </c>
      <c r="F4" s="7" t="s">
        <v>1931</v>
      </c>
      <c r="G4" s="7" t="s">
        <v>68</v>
      </c>
      <c r="H4" s="7" t="s">
        <v>59</v>
      </c>
      <c r="I4" s="7" t="s">
        <v>69</v>
      </c>
      <c r="J4" s="14" t="s">
        <v>70</v>
      </c>
      <c r="K4" s="7">
        <v>6770844</v>
      </c>
      <c r="L4" s="7" t="s">
        <v>69</v>
      </c>
      <c r="M4" s="7" t="s">
        <v>70</v>
      </c>
      <c r="N4" s="7">
        <v>6770844</v>
      </c>
      <c r="O4" s="7" t="s">
        <v>1956</v>
      </c>
      <c r="P4" s="7" t="s">
        <v>1804</v>
      </c>
      <c r="Q4" s="7" t="s">
        <v>1959</v>
      </c>
      <c r="R4" s="7" t="s">
        <v>71</v>
      </c>
      <c r="S4" s="7" t="s">
        <v>83</v>
      </c>
    </row>
    <row r="5" spans="1:19" ht="30" customHeight="1">
      <c r="A5" s="15" t="s">
        <v>73</v>
      </c>
      <c r="B5" s="16" t="s">
        <v>74</v>
      </c>
      <c r="C5" s="7" t="s">
        <v>65</v>
      </c>
      <c r="D5" s="8" t="s">
        <v>66</v>
      </c>
      <c r="E5" s="8" t="s">
        <v>66</v>
      </c>
      <c r="F5" s="7" t="s">
        <v>1926</v>
      </c>
      <c r="G5" s="7" t="s">
        <v>68</v>
      </c>
      <c r="H5" s="7" t="s">
        <v>59</v>
      </c>
      <c r="I5" s="7" t="s">
        <v>1800</v>
      </c>
      <c r="J5" s="14" t="s">
        <v>76</v>
      </c>
      <c r="K5" s="7">
        <v>6012293</v>
      </c>
      <c r="L5" s="7" t="s">
        <v>1800</v>
      </c>
      <c r="M5" s="7" t="s">
        <v>76</v>
      </c>
      <c r="N5" s="7">
        <v>6012293</v>
      </c>
      <c r="O5" s="7" t="s">
        <v>1956</v>
      </c>
      <c r="P5" s="7" t="s">
        <v>1804</v>
      </c>
      <c r="Q5" s="7" t="s">
        <v>1959</v>
      </c>
      <c r="R5" s="7" t="s">
        <v>71</v>
      </c>
      <c r="S5" s="7" t="s">
        <v>83</v>
      </c>
    </row>
    <row r="6" spans="1:19" ht="30" customHeight="1">
      <c r="A6" s="15" t="s">
        <v>78</v>
      </c>
      <c r="B6" s="16" t="s">
        <v>79</v>
      </c>
      <c r="C6" s="7" t="s">
        <v>65</v>
      </c>
      <c r="D6" s="8" t="s">
        <v>66</v>
      </c>
      <c r="E6" s="8" t="s">
        <v>66</v>
      </c>
      <c r="F6" s="7" t="s">
        <v>80</v>
      </c>
      <c r="G6" s="7" t="s">
        <v>68</v>
      </c>
      <c r="H6" s="7" t="s">
        <v>59</v>
      </c>
      <c r="I6" s="7" t="s">
        <v>81</v>
      </c>
      <c r="J6" s="14" t="s">
        <v>82</v>
      </c>
      <c r="K6" s="7">
        <v>6485819</v>
      </c>
      <c r="L6" s="7" t="s">
        <v>81</v>
      </c>
      <c r="M6" s="7" t="s">
        <v>82</v>
      </c>
      <c r="N6" s="7">
        <v>6485819</v>
      </c>
      <c r="O6" s="7" t="s">
        <v>1956</v>
      </c>
      <c r="P6" s="7" t="s">
        <v>1804</v>
      </c>
      <c r="Q6" s="7" t="s">
        <v>103</v>
      </c>
      <c r="R6" s="7" t="s">
        <v>71</v>
      </c>
      <c r="S6" s="7" t="s">
        <v>83</v>
      </c>
    </row>
    <row r="7" spans="1:19" ht="30" customHeight="1">
      <c r="A7" s="15" t="s">
        <v>84</v>
      </c>
      <c r="B7" s="16" t="s">
        <v>85</v>
      </c>
      <c r="C7" s="7" t="s">
        <v>65</v>
      </c>
      <c r="D7" s="8" t="s">
        <v>66</v>
      </c>
      <c r="E7" s="8" t="s">
        <v>66</v>
      </c>
      <c r="F7" s="7" t="s">
        <v>86</v>
      </c>
      <c r="G7" s="7" t="s">
        <v>87</v>
      </c>
      <c r="H7" s="7" t="s">
        <v>59</v>
      </c>
      <c r="I7" s="7" t="s">
        <v>1935</v>
      </c>
      <c r="J7" s="186" t="s">
        <v>1936</v>
      </c>
      <c r="K7" s="7">
        <v>6622242</v>
      </c>
      <c r="L7" s="7" t="s">
        <v>1935</v>
      </c>
      <c r="M7" s="186" t="s">
        <v>1936</v>
      </c>
      <c r="N7" s="7">
        <v>6622242</v>
      </c>
      <c r="O7" s="7" t="s">
        <v>1956</v>
      </c>
      <c r="P7" s="7" t="s">
        <v>1804</v>
      </c>
      <c r="Q7" s="7" t="s">
        <v>1959</v>
      </c>
      <c r="R7" s="7" t="s">
        <v>71</v>
      </c>
      <c r="S7" s="7" t="s">
        <v>1978</v>
      </c>
    </row>
    <row r="8" spans="1:19" ht="30" customHeight="1">
      <c r="A8" s="15" t="s">
        <v>1834</v>
      </c>
      <c r="B8" s="16" t="s">
        <v>89</v>
      </c>
      <c r="C8" s="7" t="s">
        <v>65</v>
      </c>
      <c r="D8" s="8" t="s">
        <v>447</v>
      </c>
      <c r="E8" s="8" t="s">
        <v>447</v>
      </c>
      <c r="F8" s="7" t="s">
        <v>91</v>
      </c>
      <c r="G8" s="7" t="s">
        <v>92</v>
      </c>
      <c r="H8" s="7" t="s">
        <v>59</v>
      </c>
      <c r="I8" s="7" t="s">
        <v>93</v>
      </c>
      <c r="J8" s="14" t="s">
        <v>94</v>
      </c>
      <c r="K8" s="7">
        <v>6440989</v>
      </c>
      <c r="L8" s="7" t="s">
        <v>93</v>
      </c>
      <c r="M8" s="7" t="s">
        <v>94</v>
      </c>
      <c r="N8" s="7">
        <v>6440989</v>
      </c>
      <c r="O8" s="7" t="s">
        <v>1956</v>
      </c>
      <c r="P8" s="7" t="s">
        <v>1804</v>
      </c>
      <c r="Q8" s="7" t="s">
        <v>1959</v>
      </c>
      <c r="R8" s="7" t="s">
        <v>71</v>
      </c>
      <c r="S8" s="7" t="s">
        <v>95</v>
      </c>
    </row>
    <row r="9" spans="1:19" ht="30" customHeight="1">
      <c r="A9" s="15" t="s">
        <v>1816</v>
      </c>
      <c r="B9" s="16" t="s">
        <v>1811</v>
      </c>
      <c r="C9" s="7" t="s">
        <v>65</v>
      </c>
      <c r="D9" s="8" t="s">
        <v>187</v>
      </c>
      <c r="E9" s="8" t="s">
        <v>187</v>
      </c>
      <c r="F9" s="7" t="s">
        <v>102</v>
      </c>
      <c r="G9" s="7" t="s">
        <v>68</v>
      </c>
      <c r="H9" s="7" t="s">
        <v>59</v>
      </c>
      <c r="I9" s="7" t="s">
        <v>1812</v>
      </c>
      <c r="J9" s="186" t="s">
        <v>1813</v>
      </c>
      <c r="K9" s="7"/>
      <c r="L9" s="7" t="s">
        <v>1812</v>
      </c>
      <c r="M9" s="186" t="s">
        <v>1813</v>
      </c>
      <c r="N9" s="7"/>
      <c r="O9" s="7" t="s">
        <v>1956</v>
      </c>
      <c r="P9" s="7" t="s">
        <v>1804</v>
      </c>
      <c r="Q9" s="7" t="s">
        <v>1959</v>
      </c>
      <c r="R9" s="7" t="s">
        <v>71</v>
      </c>
      <c r="S9" s="7" t="s">
        <v>815</v>
      </c>
    </row>
    <row r="10" spans="1:19" ht="30" customHeight="1">
      <c r="A10" s="15" t="s">
        <v>96</v>
      </c>
      <c r="B10" s="16" t="s">
        <v>97</v>
      </c>
      <c r="C10" s="7" t="s">
        <v>65</v>
      </c>
      <c r="D10" s="8" t="s">
        <v>447</v>
      </c>
      <c r="E10" s="8" t="s">
        <v>447</v>
      </c>
      <c r="F10" s="7" t="s">
        <v>1798</v>
      </c>
      <c r="G10" s="7" t="s">
        <v>68</v>
      </c>
      <c r="H10" s="7" t="s">
        <v>59</v>
      </c>
      <c r="I10" s="7" t="s">
        <v>98</v>
      </c>
      <c r="J10" s="14" t="s">
        <v>99</v>
      </c>
      <c r="K10" s="7">
        <v>6522536</v>
      </c>
      <c r="L10" s="7" t="s">
        <v>98</v>
      </c>
      <c r="M10" s="7" t="s">
        <v>99</v>
      </c>
      <c r="N10" s="7">
        <v>6522536</v>
      </c>
      <c r="O10" s="7" t="s">
        <v>1956</v>
      </c>
      <c r="P10" s="7" t="s">
        <v>1804</v>
      </c>
      <c r="Q10" s="7" t="s">
        <v>103</v>
      </c>
      <c r="R10" s="7" t="s">
        <v>71</v>
      </c>
      <c r="S10" s="7" t="s">
        <v>335</v>
      </c>
    </row>
    <row r="11" spans="1:19" ht="30" customHeight="1">
      <c r="A11" s="15" t="s">
        <v>100</v>
      </c>
      <c r="B11" s="16" t="s">
        <v>101</v>
      </c>
      <c r="C11" s="7" t="s">
        <v>49</v>
      </c>
      <c r="D11" s="8" t="s">
        <v>1817</v>
      </c>
      <c r="E11" s="8" t="s">
        <v>1817</v>
      </c>
      <c r="F11" s="7" t="s">
        <v>102</v>
      </c>
      <c r="G11" s="7" t="s">
        <v>68</v>
      </c>
      <c r="H11" s="7" t="s">
        <v>59</v>
      </c>
      <c r="I11" s="7" t="s">
        <v>1974</v>
      </c>
      <c r="J11" s="186" t="s">
        <v>1976</v>
      </c>
      <c r="K11" s="7">
        <v>6646104</v>
      </c>
      <c r="L11" s="7" t="s">
        <v>1974</v>
      </c>
      <c r="M11" s="192" t="s">
        <v>1975</v>
      </c>
      <c r="N11" s="7">
        <v>6646102</v>
      </c>
      <c r="O11" s="7" t="s">
        <v>1956</v>
      </c>
      <c r="P11" s="7" t="s">
        <v>1804</v>
      </c>
      <c r="Q11" s="7" t="s">
        <v>1960</v>
      </c>
      <c r="R11" s="7" t="s">
        <v>71</v>
      </c>
      <c r="S11" s="7" t="s">
        <v>104</v>
      </c>
    </row>
    <row r="12" spans="1:19" ht="30" customHeight="1">
      <c r="A12" s="15" t="s">
        <v>1898</v>
      </c>
      <c r="B12" s="16" t="s">
        <v>106</v>
      </c>
      <c r="C12" s="7" t="s">
        <v>107</v>
      </c>
      <c r="D12" s="8" t="s">
        <v>345</v>
      </c>
      <c r="E12" s="8" t="s">
        <v>345</v>
      </c>
      <c r="F12" s="7" t="s">
        <v>110</v>
      </c>
      <c r="G12" s="7" t="s">
        <v>68</v>
      </c>
      <c r="H12" s="7" t="s">
        <v>59</v>
      </c>
      <c r="I12" s="7" t="s">
        <v>1796</v>
      </c>
      <c r="J12" s="186" t="s">
        <v>1797</v>
      </c>
      <c r="K12" s="7">
        <v>6701230</v>
      </c>
      <c r="L12" s="7" t="s">
        <v>1796</v>
      </c>
      <c r="M12" s="7" t="s">
        <v>1797</v>
      </c>
      <c r="N12" s="7">
        <v>6701230</v>
      </c>
      <c r="O12" s="7" t="s">
        <v>1956</v>
      </c>
      <c r="P12" s="7" t="s">
        <v>1804</v>
      </c>
      <c r="Q12" s="7" t="s">
        <v>1858</v>
      </c>
      <c r="R12" s="7" t="s">
        <v>71</v>
      </c>
      <c r="S12" s="7" t="s">
        <v>54</v>
      </c>
    </row>
    <row r="13" spans="1:19" ht="30" customHeight="1">
      <c r="A13" s="15" t="s">
        <v>111</v>
      </c>
      <c r="B13" s="16" t="s">
        <v>112</v>
      </c>
      <c r="C13" s="7" t="s">
        <v>107</v>
      </c>
      <c r="D13" s="8" t="s">
        <v>447</v>
      </c>
      <c r="E13" s="8" t="s">
        <v>447</v>
      </c>
      <c r="F13" s="7" t="s">
        <v>102</v>
      </c>
      <c r="G13" s="7" t="s">
        <v>649</v>
      </c>
      <c r="H13" s="7" t="s">
        <v>59</v>
      </c>
      <c r="I13" s="7" t="s">
        <v>114</v>
      </c>
      <c r="J13" s="14" t="s">
        <v>1789</v>
      </c>
      <c r="K13" s="7">
        <v>6624022</v>
      </c>
      <c r="L13" s="7" t="s">
        <v>114</v>
      </c>
      <c r="M13" s="7" t="s">
        <v>1789</v>
      </c>
      <c r="N13" s="7">
        <v>6624022</v>
      </c>
      <c r="O13" s="7" t="s">
        <v>1956</v>
      </c>
      <c r="P13" s="7" t="s">
        <v>1804</v>
      </c>
      <c r="Q13" s="7" t="s">
        <v>1959</v>
      </c>
      <c r="R13" s="7" t="s">
        <v>71</v>
      </c>
      <c r="S13" s="7" t="s">
        <v>115</v>
      </c>
    </row>
    <row r="14" spans="1:19" ht="30" customHeight="1">
      <c r="A14" s="15" t="s">
        <v>116</v>
      </c>
      <c r="B14" s="16" t="s">
        <v>117</v>
      </c>
      <c r="C14" s="7" t="s">
        <v>118</v>
      </c>
      <c r="D14" s="8" t="s">
        <v>1817</v>
      </c>
      <c r="E14" s="8" t="s">
        <v>1817</v>
      </c>
      <c r="F14" s="7" t="s">
        <v>110</v>
      </c>
      <c r="G14" s="7" t="s">
        <v>120</v>
      </c>
      <c r="H14" s="7" t="s">
        <v>59</v>
      </c>
      <c r="I14" s="7" t="s">
        <v>1915</v>
      </c>
      <c r="J14" s="186" t="s">
        <v>1829</v>
      </c>
      <c r="K14" s="7">
        <v>6644670</v>
      </c>
      <c r="L14" s="7" t="s">
        <v>122</v>
      </c>
      <c r="M14" s="14" t="s">
        <v>123</v>
      </c>
      <c r="N14" s="7">
        <v>6644671</v>
      </c>
      <c r="O14" s="7" t="s">
        <v>1956</v>
      </c>
      <c r="P14" s="7" t="s">
        <v>67</v>
      </c>
      <c r="Q14" s="7" t="s">
        <v>1858</v>
      </c>
      <c r="R14" s="7" t="s">
        <v>1839</v>
      </c>
      <c r="S14" s="7" t="s">
        <v>335</v>
      </c>
    </row>
    <row r="15" spans="1:19" ht="30" customHeight="1">
      <c r="A15" s="15" t="s">
        <v>124</v>
      </c>
      <c r="B15" s="16" t="s">
        <v>125</v>
      </c>
      <c r="C15" s="7" t="s">
        <v>118</v>
      </c>
      <c r="D15" s="8" t="s">
        <v>119</v>
      </c>
      <c r="E15" s="8" t="s">
        <v>119</v>
      </c>
      <c r="F15" s="7" t="s">
        <v>102</v>
      </c>
      <c r="G15" s="7" t="s">
        <v>51</v>
      </c>
      <c r="H15" s="7" t="s">
        <v>59</v>
      </c>
      <c r="I15" s="7" t="s">
        <v>1857</v>
      </c>
      <c r="J15" s="17" t="s">
        <v>126</v>
      </c>
      <c r="K15" s="7">
        <v>6594733</v>
      </c>
      <c r="L15" s="7" t="s">
        <v>1857</v>
      </c>
      <c r="M15" s="7" t="s">
        <v>126</v>
      </c>
      <c r="N15" s="7">
        <v>6594733</v>
      </c>
      <c r="O15" s="7" t="s">
        <v>17</v>
      </c>
      <c r="P15" s="7" t="s">
        <v>67</v>
      </c>
      <c r="Q15" s="7" t="s">
        <v>1858</v>
      </c>
      <c r="R15" s="7" t="s">
        <v>1839</v>
      </c>
      <c r="S15" s="7" t="s">
        <v>104</v>
      </c>
    </row>
    <row r="16" spans="1:19" ht="30" customHeight="1">
      <c r="A16" s="15" t="s">
        <v>129</v>
      </c>
      <c r="B16" s="16" t="s">
        <v>130</v>
      </c>
      <c r="C16" s="7" t="s">
        <v>107</v>
      </c>
      <c r="D16" s="8" t="s">
        <v>1814</v>
      </c>
      <c r="E16" s="8" t="s">
        <v>1814</v>
      </c>
      <c r="F16" s="7" t="s">
        <v>91</v>
      </c>
      <c r="G16" s="7" t="s">
        <v>68</v>
      </c>
      <c r="H16" s="7" t="s">
        <v>131</v>
      </c>
      <c r="I16" s="7" t="s">
        <v>132</v>
      </c>
      <c r="J16" s="17" t="s">
        <v>133</v>
      </c>
      <c r="K16" s="7">
        <v>6510802</v>
      </c>
      <c r="L16" s="7" t="s">
        <v>132</v>
      </c>
      <c r="M16" s="7" t="s">
        <v>133</v>
      </c>
      <c r="N16" s="7">
        <v>6510802</v>
      </c>
      <c r="O16" s="7" t="s">
        <v>127</v>
      </c>
      <c r="P16" s="7" t="s">
        <v>1804</v>
      </c>
      <c r="Q16" s="7" t="s">
        <v>1960</v>
      </c>
      <c r="R16" s="2" t="s">
        <v>1943</v>
      </c>
      <c r="S16" s="7" t="s">
        <v>140</v>
      </c>
    </row>
    <row r="17" spans="1:19" ht="30" customHeight="1">
      <c r="A17" s="15" t="s">
        <v>135</v>
      </c>
      <c r="B17" s="16" t="s">
        <v>136</v>
      </c>
      <c r="C17" s="7" t="s">
        <v>107</v>
      </c>
      <c r="D17" s="8" t="s">
        <v>1814</v>
      </c>
      <c r="E17" s="8" t="s">
        <v>1814</v>
      </c>
      <c r="F17" s="7" t="s">
        <v>91</v>
      </c>
      <c r="G17" s="7" t="s">
        <v>68</v>
      </c>
      <c r="H17" s="7" t="s">
        <v>131</v>
      </c>
      <c r="I17" s="7" t="s">
        <v>138</v>
      </c>
      <c r="J17" s="17" t="s">
        <v>139</v>
      </c>
      <c r="K17" s="7">
        <v>6180110</v>
      </c>
      <c r="L17" s="7" t="s">
        <v>138</v>
      </c>
      <c r="M17" s="7" t="s">
        <v>139</v>
      </c>
      <c r="N17" s="7">
        <v>6180110</v>
      </c>
      <c r="O17" s="7" t="s">
        <v>127</v>
      </c>
      <c r="P17" s="7" t="s">
        <v>1804</v>
      </c>
      <c r="Q17" s="7" t="s">
        <v>1960</v>
      </c>
      <c r="R17" s="2" t="s">
        <v>1943</v>
      </c>
      <c r="S17" s="7" t="s">
        <v>140</v>
      </c>
    </row>
    <row r="18" spans="1:19" ht="30" customHeight="1">
      <c r="A18" s="15" t="s">
        <v>141</v>
      </c>
      <c r="B18" s="16" t="s">
        <v>142</v>
      </c>
      <c r="C18" s="7" t="s">
        <v>107</v>
      </c>
      <c r="D18" s="8" t="s">
        <v>119</v>
      </c>
      <c r="E18" s="8" t="s">
        <v>119</v>
      </c>
      <c r="F18" s="7" t="s">
        <v>1798</v>
      </c>
      <c r="G18" s="7" t="s">
        <v>144</v>
      </c>
      <c r="H18" s="7" t="s">
        <v>131</v>
      </c>
      <c r="I18" s="7" t="s">
        <v>145</v>
      </c>
      <c r="J18" s="17" t="s">
        <v>146</v>
      </c>
      <c r="K18" s="7">
        <v>6579115</v>
      </c>
      <c r="L18" s="7" t="s">
        <v>145</v>
      </c>
      <c r="M18" s="7" t="s">
        <v>146</v>
      </c>
      <c r="N18" s="7">
        <v>6579115</v>
      </c>
      <c r="O18" s="7" t="s">
        <v>127</v>
      </c>
      <c r="P18" s="7" t="s">
        <v>67</v>
      </c>
      <c r="Q18" s="7" t="s">
        <v>1960</v>
      </c>
      <c r="R18" s="2" t="s">
        <v>1943</v>
      </c>
      <c r="S18" s="7" t="s">
        <v>147</v>
      </c>
    </row>
    <row r="19" spans="1:19" ht="30" customHeight="1">
      <c r="A19" s="15" t="s">
        <v>148</v>
      </c>
      <c r="B19" s="16" t="s">
        <v>149</v>
      </c>
      <c r="C19" s="7" t="s">
        <v>107</v>
      </c>
      <c r="D19" s="8" t="s">
        <v>119</v>
      </c>
      <c r="E19" s="8" t="s">
        <v>119</v>
      </c>
      <c r="F19" s="7" t="s">
        <v>86</v>
      </c>
      <c r="G19" s="7" t="s">
        <v>144</v>
      </c>
      <c r="H19" s="7" t="s">
        <v>131</v>
      </c>
      <c r="I19" s="7" t="s">
        <v>150</v>
      </c>
      <c r="J19" s="17" t="s">
        <v>151</v>
      </c>
      <c r="K19" s="7">
        <v>6749627</v>
      </c>
      <c r="L19" s="7" t="s">
        <v>152</v>
      </c>
      <c r="M19" s="14" t="s">
        <v>153</v>
      </c>
      <c r="N19" s="7">
        <v>6749551</v>
      </c>
      <c r="O19" s="7" t="s">
        <v>127</v>
      </c>
      <c r="P19" s="7" t="s">
        <v>67</v>
      </c>
      <c r="Q19" s="7" t="s">
        <v>1960</v>
      </c>
      <c r="R19" s="2" t="s">
        <v>1943</v>
      </c>
      <c r="S19" s="7" t="s">
        <v>95</v>
      </c>
    </row>
    <row r="20" spans="1:19" ht="30" customHeight="1">
      <c r="A20" s="15" t="s">
        <v>154</v>
      </c>
      <c r="B20" s="16" t="s">
        <v>155</v>
      </c>
      <c r="C20" s="7" t="s">
        <v>118</v>
      </c>
      <c r="D20" s="8" t="s">
        <v>119</v>
      </c>
      <c r="E20" s="8" t="s">
        <v>119</v>
      </c>
      <c r="F20" s="7" t="s">
        <v>1926</v>
      </c>
      <c r="G20" s="7" t="s">
        <v>68</v>
      </c>
      <c r="H20" s="7" t="s">
        <v>131</v>
      </c>
      <c r="I20" s="7" t="s">
        <v>156</v>
      </c>
      <c r="J20" s="17" t="s">
        <v>157</v>
      </c>
      <c r="K20" s="7">
        <v>6566469</v>
      </c>
      <c r="L20" s="7" t="s">
        <v>158</v>
      </c>
      <c r="M20" s="14" t="s">
        <v>159</v>
      </c>
      <c r="N20" s="7">
        <v>6566363</v>
      </c>
      <c r="O20" s="7" t="s">
        <v>17</v>
      </c>
      <c r="P20" s="7" t="s">
        <v>1804</v>
      </c>
      <c r="Q20" s="7" t="s">
        <v>1960</v>
      </c>
      <c r="R20" s="2" t="s">
        <v>1943</v>
      </c>
      <c r="S20" s="7" t="s">
        <v>499</v>
      </c>
    </row>
    <row r="21" spans="1:19" ht="30" customHeight="1">
      <c r="A21" s="15" t="s">
        <v>161</v>
      </c>
      <c r="B21" s="16" t="s">
        <v>162</v>
      </c>
      <c r="C21" s="7" t="s">
        <v>49</v>
      </c>
      <c r="D21" s="8" t="s">
        <v>163</v>
      </c>
      <c r="E21" s="8" t="s">
        <v>163</v>
      </c>
      <c r="F21" s="7" t="s">
        <v>1798</v>
      </c>
      <c r="G21" s="7" t="s">
        <v>164</v>
      </c>
      <c r="H21" s="7" t="s">
        <v>165</v>
      </c>
      <c r="I21" s="7" t="s">
        <v>1941</v>
      </c>
      <c r="J21" s="190" t="s">
        <v>1942</v>
      </c>
      <c r="K21" s="7">
        <v>5157457</v>
      </c>
      <c r="L21" s="7" t="s">
        <v>166</v>
      </c>
      <c r="M21" s="14" t="s">
        <v>167</v>
      </c>
      <c r="N21" s="7">
        <v>5077757</v>
      </c>
      <c r="O21" s="7" t="s">
        <v>17</v>
      </c>
      <c r="P21" s="7" t="s">
        <v>1804</v>
      </c>
      <c r="Q21" s="7" t="s">
        <v>1960</v>
      </c>
      <c r="R21" s="7" t="s">
        <v>1838</v>
      </c>
      <c r="S21" s="7" t="s">
        <v>140</v>
      </c>
    </row>
    <row r="22" spans="1:19" ht="30" customHeight="1">
      <c r="A22" s="15" t="s">
        <v>168</v>
      </c>
      <c r="B22" s="16" t="s">
        <v>169</v>
      </c>
      <c r="C22" s="7" t="s">
        <v>49</v>
      </c>
      <c r="D22" s="8" t="s">
        <v>170</v>
      </c>
      <c r="E22" s="8" t="s">
        <v>170</v>
      </c>
      <c r="F22" s="7" t="s">
        <v>57</v>
      </c>
      <c r="G22" s="7" t="s">
        <v>120</v>
      </c>
      <c r="H22" s="7" t="s">
        <v>165</v>
      </c>
      <c r="I22" s="7" t="s">
        <v>171</v>
      </c>
      <c r="J22" s="17" t="s">
        <v>172</v>
      </c>
      <c r="K22" s="7">
        <v>6992026</v>
      </c>
      <c r="L22" s="7" t="s">
        <v>173</v>
      </c>
      <c r="M22" s="14" t="s">
        <v>174</v>
      </c>
      <c r="N22" s="7">
        <v>56487705</v>
      </c>
      <c r="O22" s="7" t="s">
        <v>127</v>
      </c>
      <c r="P22" s="7" t="s">
        <v>1804</v>
      </c>
      <c r="Q22" s="7" t="s">
        <v>1959</v>
      </c>
      <c r="R22" s="7" t="s">
        <v>1945</v>
      </c>
      <c r="S22" s="7" t="s">
        <v>147</v>
      </c>
    </row>
    <row r="23" spans="1:19" ht="30" customHeight="1">
      <c r="A23" s="15" t="s">
        <v>175</v>
      </c>
      <c r="B23" s="16" t="s">
        <v>176</v>
      </c>
      <c r="C23" s="7" t="s">
        <v>49</v>
      </c>
      <c r="D23" s="8" t="s">
        <v>119</v>
      </c>
      <c r="E23" s="8" t="s">
        <v>119</v>
      </c>
      <c r="F23" s="7" t="s">
        <v>57</v>
      </c>
      <c r="G23" s="7" t="s">
        <v>164</v>
      </c>
      <c r="H23" s="7" t="s">
        <v>165</v>
      </c>
      <c r="I23" s="7" t="s">
        <v>177</v>
      </c>
      <c r="J23" s="18" t="s">
        <v>178</v>
      </c>
      <c r="K23" s="7">
        <v>6191601</v>
      </c>
      <c r="L23" s="7" t="s">
        <v>177</v>
      </c>
      <c r="M23" s="14" t="s">
        <v>178</v>
      </c>
      <c r="N23" s="7">
        <v>6191601</v>
      </c>
      <c r="O23" s="7" t="s">
        <v>17</v>
      </c>
      <c r="P23" s="7" t="s">
        <v>67</v>
      </c>
      <c r="Q23" s="7" t="s">
        <v>1959</v>
      </c>
      <c r="R23" s="2" t="s">
        <v>1838</v>
      </c>
      <c r="S23" s="7" t="s">
        <v>95</v>
      </c>
    </row>
    <row r="24" spans="1:19" ht="30" customHeight="1">
      <c r="A24" s="15" t="s">
        <v>179</v>
      </c>
      <c r="B24" s="16" t="s">
        <v>180</v>
      </c>
      <c r="C24" s="7" t="s">
        <v>49</v>
      </c>
      <c r="D24" s="8" t="s">
        <v>119</v>
      </c>
      <c r="E24" s="8" t="s">
        <v>119</v>
      </c>
      <c r="F24" s="7" t="s">
        <v>110</v>
      </c>
      <c r="G24" s="7" t="s">
        <v>164</v>
      </c>
      <c r="H24" s="7" t="s">
        <v>165</v>
      </c>
      <c r="I24" s="7" t="s">
        <v>181</v>
      </c>
      <c r="J24" s="17" t="s">
        <v>182</v>
      </c>
      <c r="K24" s="7">
        <v>6461306</v>
      </c>
      <c r="L24" s="7" t="s">
        <v>183</v>
      </c>
      <c r="M24" s="14" t="s">
        <v>184</v>
      </c>
      <c r="N24" s="7">
        <v>6461306</v>
      </c>
      <c r="O24" s="7" t="s">
        <v>17</v>
      </c>
      <c r="P24" s="7" t="s">
        <v>1804</v>
      </c>
      <c r="Q24" s="7" t="s">
        <v>1959</v>
      </c>
      <c r="R24" s="7" t="s">
        <v>1838</v>
      </c>
      <c r="S24" s="7" t="s">
        <v>1806</v>
      </c>
    </row>
    <row r="25" spans="1:19" ht="30" customHeight="1">
      <c r="A25" s="15" t="s">
        <v>185</v>
      </c>
      <c r="B25" s="16" t="s">
        <v>186</v>
      </c>
      <c r="C25" s="7" t="s">
        <v>49</v>
      </c>
      <c r="D25" s="8" t="s">
        <v>187</v>
      </c>
      <c r="E25" s="8" t="s">
        <v>187</v>
      </c>
      <c r="F25" s="7" t="s">
        <v>91</v>
      </c>
      <c r="G25" s="7" t="s">
        <v>164</v>
      </c>
      <c r="H25" s="7" t="s">
        <v>165</v>
      </c>
      <c r="I25" s="7" t="s">
        <v>188</v>
      </c>
      <c r="J25" s="182" t="s">
        <v>189</v>
      </c>
      <c r="K25" s="7">
        <v>6440271</v>
      </c>
      <c r="L25" s="7" t="s">
        <v>188</v>
      </c>
      <c r="M25" s="14" t="s">
        <v>189</v>
      </c>
      <c r="N25" s="7">
        <v>6440271</v>
      </c>
      <c r="O25" s="7" t="s">
        <v>17</v>
      </c>
      <c r="P25" s="7" t="s">
        <v>67</v>
      </c>
      <c r="Q25" s="7" t="s">
        <v>1959</v>
      </c>
      <c r="R25" s="2" t="s">
        <v>1838</v>
      </c>
      <c r="S25" s="7" t="s">
        <v>54</v>
      </c>
    </row>
    <row r="26" spans="1:19" ht="30" customHeight="1">
      <c r="A26" s="15" t="s">
        <v>190</v>
      </c>
      <c r="B26" s="16" t="s">
        <v>191</v>
      </c>
      <c r="C26" s="7" t="s">
        <v>49</v>
      </c>
      <c r="D26" s="8" t="s">
        <v>187</v>
      </c>
      <c r="E26" s="8" t="s">
        <v>187</v>
      </c>
      <c r="F26" s="7" t="s">
        <v>91</v>
      </c>
      <c r="G26" s="7" t="s">
        <v>164</v>
      </c>
      <c r="H26" s="7" t="s">
        <v>165</v>
      </c>
      <c r="I26" s="7" t="s">
        <v>192</v>
      </c>
      <c r="J26" s="17" t="s">
        <v>193</v>
      </c>
      <c r="K26" s="7">
        <v>6462348</v>
      </c>
      <c r="L26" s="7" t="s">
        <v>194</v>
      </c>
      <c r="M26" s="14" t="s">
        <v>195</v>
      </c>
      <c r="N26" s="7">
        <v>6462348</v>
      </c>
      <c r="O26" s="7" t="s">
        <v>127</v>
      </c>
      <c r="P26" s="7" t="s">
        <v>1804</v>
      </c>
      <c r="Q26" s="7" t="s">
        <v>1959</v>
      </c>
      <c r="R26" s="7" t="s">
        <v>1838</v>
      </c>
      <c r="S26" s="7" t="s">
        <v>147</v>
      </c>
    </row>
    <row r="27" spans="1:19" ht="30" customHeight="1">
      <c r="A27" s="15" t="s">
        <v>196</v>
      </c>
      <c r="B27" s="16" t="s">
        <v>197</v>
      </c>
      <c r="C27" s="7" t="s">
        <v>49</v>
      </c>
      <c r="D27" s="8" t="s">
        <v>198</v>
      </c>
      <c r="E27" s="8" t="s">
        <v>198</v>
      </c>
      <c r="F27" s="7" t="s">
        <v>110</v>
      </c>
      <c r="G27" s="7" t="s">
        <v>120</v>
      </c>
      <c r="H27" s="7" t="s">
        <v>165</v>
      </c>
      <c r="I27" s="7" t="s">
        <v>199</v>
      </c>
      <c r="J27" s="17" t="s">
        <v>200</v>
      </c>
      <c r="K27" s="7">
        <v>6485448</v>
      </c>
      <c r="L27" s="7" t="s">
        <v>201</v>
      </c>
      <c r="M27" s="14" t="s">
        <v>202</v>
      </c>
      <c r="N27" s="7">
        <v>6485451</v>
      </c>
      <c r="O27" s="7" t="s">
        <v>127</v>
      </c>
      <c r="P27" s="7" t="s">
        <v>1804</v>
      </c>
      <c r="Q27" s="7" t="s">
        <v>1959</v>
      </c>
      <c r="R27" s="7" t="s">
        <v>1838</v>
      </c>
      <c r="S27" s="7" t="s">
        <v>54</v>
      </c>
    </row>
    <row r="28" spans="1:19" ht="30" customHeight="1">
      <c r="A28" s="15" t="s">
        <v>203</v>
      </c>
      <c r="B28" s="16" t="s">
        <v>204</v>
      </c>
      <c r="C28" s="7" t="s">
        <v>49</v>
      </c>
      <c r="D28" s="8" t="s">
        <v>249</v>
      </c>
      <c r="E28" s="8" t="s">
        <v>249</v>
      </c>
      <c r="F28" s="7" t="s">
        <v>102</v>
      </c>
      <c r="G28" s="7" t="s">
        <v>164</v>
      </c>
      <c r="H28" s="7" t="s">
        <v>165</v>
      </c>
      <c r="I28" s="7" t="s">
        <v>205</v>
      </c>
      <c r="J28" s="17" t="s">
        <v>206</v>
      </c>
      <c r="K28" s="7">
        <v>6180131</v>
      </c>
      <c r="L28" s="7" t="s">
        <v>207</v>
      </c>
      <c r="M28" s="14" t="s">
        <v>208</v>
      </c>
      <c r="N28" s="7">
        <v>6180131</v>
      </c>
      <c r="O28" s="7" t="s">
        <v>17</v>
      </c>
      <c r="P28" s="7" t="s">
        <v>67</v>
      </c>
      <c r="Q28" s="7" t="s">
        <v>1959</v>
      </c>
      <c r="R28" s="2" t="s">
        <v>1838</v>
      </c>
      <c r="S28" s="7" t="s">
        <v>54</v>
      </c>
    </row>
    <row r="29" spans="1:19" ht="30" customHeight="1">
      <c r="A29" s="15" t="s">
        <v>209</v>
      </c>
      <c r="B29" s="16" t="s">
        <v>210</v>
      </c>
      <c r="C29" s="7" t="s">
        <v>49</v>
      </c>
      <c r="D29" s="8" t="s">
        <v>119</v>
      </c>
      <c r="E29" s="8" t="s">
        <v>119</v>
      </c>
      <c r="F29" s="7" t="s">
        <v>1929</v>
      </c>
      <c r="G29" s="7" t="s">
        <v>211</v>
      </c>
      <c r="H29" s="7" t="s">
        <v>165</v>
      </c>
      <c r="I29" s="7" t="s">
        <v>212</v>
      </c>
      <c r="J29" s="19" t="s">
        <v>213</v>
      </c>
      <c r="K29" s="7">
        <v>6009055</v>
      </c>
      <c r="L29" s="7" t="s">
        <v>212</v>
      </c>
      <c r="M29" s="14" t="s">
        <v>213</v>
      </c>
      <c r="N29" s="7">
        <v>6009055</v>
      </c>
      <c r="O29" s="7" t="s">
        <v>17</v>
      </c>
      <c r="P29" s="7" t="s">
        <v>1804</v>
      </c>
      <c r="Q29" s="7" t="s">
        <v>1959</v>
      </c>
      <c r="R29" s="7" t="s">
        <v>1838</v>
      </c>
      <c r="S29" s="7" t="s">
        <v>95</v>
      </c>
    </row>
    <row r="30" spans="1:19" ht="30" customHeight="1">
      <c r="A30" s="15" t="s">
        <v>214</v>
      </c>
      <c r="B30" s="16" t="s">
        <v>215</v>
      </c>
      <c r="C30" s="7" t="s">
        <v>49</v>
      </c>
      <c r="D30" s="8" t="s">
        <v>108</v>
      </c>
      <c r="E30" s="8" t="s">
        <v>108</v>
      </c>
      <c r="F30" s="7" t="s">
        <v>86</v>
      </c>
      <c r="G30" s="7" t="s">
        <v>164</v>
      </c>
      <c r="H30" s="7" t="s">
        <v>165</v>
      </c>
      <c r="I30" s="7" t="s">
        <v>216</v>
      </c>
      <c r="J30" s="19" t="s">
        <v>217</v>
      </c>
      <c r="K30" s="7">
        <v>6180150</v>
      </c>
      <c r="L30" s="7" t="s">
        <v>216</v>
      </c>
      <c r="M30" s="14" t="s">
        <v>217</v>
      </c>
      <c r="N30" s="7">
        <v>6180150</v>
      </c>
      <c r="O30" s="7" t="s">
        <v>127</v>
      </c>
      <c r="P30" s="7" t="s">
        <v>1804</v>
      </c>
      <c r="Q30" s="7" t="s">
        <v>1959</v>
      </c>
      <c r="R30" s="7" t="s">
        <v>1838</v>
      </c>
      <c r="S30" s="7" t="s">
        <v>62</v>
      </c>
    </row>
    <row r="31" spans="1:19" ht="30" customHeight="1">
      <c r="A31" s="15" t="s">
        <v>218</v>
      </c>
      <c r="B31" s="16" t="s">
        <v>219</v>
      </c>
      <c r="C31" s="7" t="s">
        <v>49</v>
      </c>
      <c r="D31" s="8" t="s">
        <v>119</v>
      </c>
      <c r="E31" s="8" t="s">
        <v>119</v>
      </c>
      <c r="F31" s="7" t="s">
        <v>80</v>
      </c>
      <c r="G31" s="7" t="s">
        <v>144</v>
      </c>
      <c r="H31" s="7" t="s">
        <v>165</v>
      </c>
      <c r="I31" s="7" t="s">
        <v>1909</v>
      </c>
      <c r="J31" s="190" t="s">
        <v>1910</v>
      </c>
      <c r="K31" s="7">
        <v>6461816</v>
      </c>
      <c r="L31" s="7" t="s">
        <v>220</v>
      </c>
      <c r="M31" s="14" t="s">
        <v>221</v>
      </c>
      <c r="N31" s="7">
        <v>6461816</v>
      </c>
      <c r="O31" s="7" t="s">
        <v>127</v>
      </c>
      <c r="P31" s="7" t="s">
        <v>1804</v>
      </c>
      <c r="Q31" s="7" t="s">
        <v>1959</v>
      </c>
      <c r="R31" s="7" t="s">
        <v>1838</v>
      </c>
      <c r="S31" s="7" t="s">
        <v>140</v>
      </c>
    </row>
    <row r="32" spans="1:19" ht="30" customHeight="1">
      <c r="A32" s="15" t="s">
        <v>222</v>
      </c>
      <c r="B32" s="16" t="s">
        <v>223</v>
      </c>
      <c r="C32" s="7" t="s">
        <v>49</v>
      </c>
      <c r="D32" s="8" t="s">
        <v>119</v>
      </c>
      <c r="E32" s="8" t="s">
        <v>119</v>
      </c>
      <c r="F32" s="7" t="s">
        <v>80</v>
      </c>
      <c r="G32" s="7" t="s">
        <v>211</v>
      </c>
      <c r="H32" s="7" t="s">
        <v>165</v>
      </c>
      <c r="I32" s="7" t="s">
        <v>224</v>
      </c>
      <c r="J32" s="17" t="s">
        <v>225</v>
      </c>
      <c r="K32" s="7">
        <v>6613759</v>
      </c>
      <c r="L32" s="7" t="s">
        <v>226</v>
      </c>
      <c r="M32" s="14" t="s">
        <v>227</v>
      </c>
      <c r="N32" s="7">
        <v>6613759</v>
      </c>
      <c r="O32" s="7" t="s">
        <v>127</v>
      </c>
      <c r="P32" s="7" t="s">
        <v>1804</v>
      </c>
      <c r="Q32" s="7" t="s">
        <v>1959</v>
      </c>
      <c r="R32" s="7" t="s">
        <v>1838</v>
      </c>
      <c r="S32" s="7" t="s">
        <v>115</v>
      </c>
    </row>
    <row r="33" spans="1:19" ht="30" customHeight="1">
      <c r="A33" s="15" t="s">
        <v>228</v>
      </c>
      <c r="B33" s="16" t="s">
        <v>229</v>
      </c>
      <c r="C33" s="7" t="s">
        <v>118</v>
      </c>
      <c r="D33" s="8" t="s">
        <v>108</v>
      </c>
      <c r="E33" s="8" t="s">
        <v>108</v>
      </c>
      <c r="F33" s="7" t="s">
        <v>1798</v>
      </c>
      <c r="G33" s="7" t="s">
        <v>120</v>
      </c>
      <c r="H33" s="7" t="s">
        <v>165</v>
      </c>
      <c r="I33" s="7" t="s">
        <v>230</v>
      </c>
      <c r="J33" s="17" t="s">
        <v>231</v>
      </c>
      <c r="K33" s="7">
        <v>6623757</v>
      </c>
      <c r="L33" s="7" t="s">
        <v>232</v>
      </c>
      <c r="M33" s="14" t="s">
        <v>233</v>
      </c>
      <c r="N33" s="7">
        <v>6623757</v>
      </c>
      <c r="O33" s="7" t="s">
        <v>127</v>
      </c>
      <c r="P33" s="7" t="s">
        <v>1804</v>
      </c>
      <c r="Q33" s="7" t="s">
        <v>1959</v>
      </c>
      <c r="R33" s="2" t="s">
        <v>1838</v>
      </c>
      <c r="S33" s="7" t="s">
        <v>1806</v>
      </c>
    </row>
    <row r="34" spans="1:19" ht="30" customHeight="1">
      <c r="A34" s="15" t="s">
        <v>234</v>
      </c>
      <c r="B34" s="16" t="s">
        <v>235</v>
      </c>
      <c r="C34" s="7" t="s">
        <v>118</v>
      </c>
      <c r="D34" s="8" t="s">
        <v>187</v>
      </c>
      <c r="E34" s="8" t="s">
        <v>187</v>
      </c>
      <c r="F34" s="7" t="s">
        <v>1929</v>
      </c>
      <c r="G34" s="7" t="s">
        <v>144</v>
      </c>
      <c r="H34" s="7" t="s">
        <v>1835</v>
      </c>
      <c r="I34" s="7" t="s">
        <v>236</v>
      </c>
      <c r="J34" s="182" t="s">
        <v>237</v>
      </c>
      <c r="K34" s="7">
        <v>6356775</v>
      </c>
      <c r="L34" s="7" t="s">
        <v>236</v>
      </c>
      <c r="M34" s="14" t="s">
        <v>237</v>
      </c>
      <c r="N34" s="7">
        <v>6356775</v>
      </c>
      <c r="O34" s="7" t="s">
        <v>17</v>
      </c>
      <c r="P34" s="7" t="s">
        <v>1804</v>
      </c>
      <c r="Q34" s="7" t="s">
        <v>1959</v>
      </c>
      <c r="R34" s="7" t="s">
        <v>1949</v>
      </c>
      <c r="S34" s="7" t="s">
        <v>140</v>
      </c>
    </row>
    <row r="35" spans="1:19" ht="30" customHeight="1">
      <c r="A35" s="15" t="s">
        <v>238</v>
      </c>
      <c r="B35" s="16" t="s">
        <v>239</v>
      </c>
      <c r="C35" s="7" t="s">
        <v>118</v>
      </c>
      <c r="D35" s="8" t="s">
        <v>66</v>
      </c>
      <c r="E35" s="8" t="s">
        <v>66</v>
      </c>
      <c r="F35" s="7" t="s">
        <v>57</v>
      </c>
      <c r="G35" s="7" t="s">
        <v>92</v>
      </c>
      <c r="H35" s="7" t="s">
        <v>165</v>
      </c>
      <c r="I35" s="7" t="s">
        <v>1822</v>
      </c>
      <c r="J35" s="184" t="s">
        <v>1795</v>
      </c>
      <c r="K35" s="7">
        <v>6561469</v>
      </c>
      <c r="L35" s="7" t="s">
        <v>1822</v>
      </c>
      <c r="M35" s="7" t="s">
        <v>1795</v>
      </c>
      <c r="N35" s="7">
        <v>6561469</v>
      </c>
      <c r="O35" s="7" t="s">
        <v>20</v>
      </c>
      <c r="P35" s="7" t="s">
        <v>67</v>
      </c>
      <c r="Q35" s="7" t="s">
        <v>103</v>
      </c>
      <c r="R35" s="7" t="s">
        <v>241</v>
      </c>
      <c r="S35" s="7" t="s">
        <v>140</v>
      </c>
    </row>
    <row r="36" spans="1:19" ht="30" customHeight="1">
      <c r="A36" s="15" t="s">
        <v>242</v>
      </c>
      <c r="B36" s="16" t="s">
        <v>243</v>
      </c>
      <c r="C36" s="7" t="s">
        <v>118</v>
      </c>
      <c r="D36" s="8" t="s">
        <v>244</v>
      </c>
      <c r="E36" s="8" t="s">
        <v>244</v>
      </c>
      <c r="F36" s="7" t="s">
        <v>1931</v>
      </c>
      <c r="G36" s="7" t="s">
        <v>211</v>
      </c>
      <c r="H36" s="7" t="s">
        <v>165</v>
      </c>
      <c r="I36" s="7" t="s">
        <v>245</v>
      </c>
      <c r="J36" s="19" t="s">
        <v>246</v>
      </c>
      <c r="K36" s="7">
        <v>6273780</v>
      </c>
      <c r="L36" s="7" t="s">
        <v>245</v>
      </c>
      <c r="M36" s="14" t="s">
        <v>246</v>
      </c>
      <c r="N36" s="7">
        <v>6273780</v>
      </c>
      <c r="O36" s="7" t="s">
        <v>127</v>
      </c>
      <c r="P36" s="7" t="s">
        <v>67</v>
      </c>
      <c r="Q36" s="7" t="s">
        <v>1959</v>
      </c>
      <c r="R36" s="7" t="s">
        <v>1839</v>
      </c>
      <c r="S36" s="7" t="s">
        <v>140</v>
      </c>
    </row>
    <row r="37" spans="1:19" ht="30" customHeight="1">
      <c r="A37" s="15" t="s">
        <v>247</v>
      </c>
      <c r="B37" s="16" t="s">
        <v>248</v>
      </c>
      <c r="C37" s="7" t="s">
        <v>118</v>
      </c>
      <c r="D37" s="8" t="s">
        <v>249</v>
      </c>
      <c r="E37" s="8" t="s">
        <v>249</v>
      </c>
      <c r="F37" s="7" t="s">
        <v>91</v>
      </c>
      <c r="G37" s="7" t="s">
        <v>164</v>
      </c>
      <c r="H37" s="7" t="s">
        <v>1835</v>
      </c>
      <c r="I37" s="7" t="s">
        <v>250</v>
      </c>
      <c r="J37" s="182" t="s">
        <v>251</v>
      </c>
      <c r="K37" s="7">
        <v>50842527</v>
      </c>
      <c r="L37" s="7" t="s">
        <v>250</v>
      </c>
      <c r="M37" s="14" t="s">
        <v>251</v>
      </c>
      <c r="N37" s="7">
        <v>50842527</v>
      </c>
      <c r="O37" s="7" t="s">
        <v>127</v>
      </c>
      <c r="P37" s="7" t="s">
        <v>67</v>
      </c>
      <c r="Q37" s="7" t="s">
        <v>1959</v>
      </c>
      <c r="R37" s="7" t="s">
        <v>1839</v>
      </c>
      <c r="S37" s="7" t="s">
        <v>140</v>
      </c>
    </row>
    <row r="38" spans="1:19" ht="30" customHeight="1">
      <c r="A38" s="15" t="s">
        <v>252</v>
      </c>
      <c r="B38" s="16" t="s">
        <v>253</v>
      </c>
      <c r="C38" s="7" t="s">
        <v>118</v>
      </c>
      <c r="D38" s="8" t="s">
        <v>90</v>
      </c>
      <c r="E38" s="8" t="s">
        <v>90</v>
      </c>
      <c r="F38" s="7" t="s">
        <v>80</v>
      </c>
      <c r="G38" s="7" t="s">
        <v>164</v>
      </c>
      <c r="H38" s="7" t="s">
        <v>165</v>
      </c>
      <c r="I38" s="7" t="s">
        <v>254</v>
      </c>
      <c r="J38" s="17" t="s">
        <v>255</v>
      </c>
      <c r="K38" s="7">
        <v>6996120</v>
      </c>
      <c r="L38" s="7" t="s">
        <v>256</v>
      </c>
      <c r="M38" s="14" t="s">
        <v>257</v>
      </c>
      <c r="N38" s="7">
        <v>6996120</v>
      </c>
      <c r="O38" s="7" t="s">
        <v>127</v>
      </c>
      <c r="P38" s="7" t="s">
        <v>67</v>
      </c>
      <c r="Q38" s="7" t="s">
        <v>103</v>
      </c>
      <c r="R38" s="7" t="s">
        <v>1838</v>
      </c>
      <c r="S38" s="7" t="s">
        <v>258</v>
      </c>
    </row>
    <row r="39" spans="1:19" ht="30" customHeight="1">
      <c r="A39" s="15" t="s">
        <v>259</v>
      </c>
      <c r="B39" s="16" t="s">
        <v>260</v>
      </c>
      <c r="C39" s="7" t="s">
        <v>261</v>
      </c>
      <c r="D39" s="8" t="s">
        <v>108</v>
      </c>
      <c r="E39" s="8" t="s">
        <v>108</v>
      </c>
      <c r="F39" s="7" t="s">
        <v>1931</v>
      </c>
      <c r="G39" s="7" t="s">
        <v>506</v>
      </c>
      <c r="H39" s="7" t="s">
        <v>131</v>
      </c>
      <c r="I39" s="7" t="s">
        <v>1794</v>
      </c>
      <c r="J39" s="184" t="s">
        <v>1647</v>
      </c>
      <c r="K39" s="7">
        <v>6553670</v>
      </c>
      <c r="L39" s="7" t="s">
        <v>1794</v>
      </c>
      <c r="M39" s="7" t="s">
        <v>1647</v>
      </c>
      <c r="N39" s="7">
        <v>6553670</v>
      </c>
      <c r="O39" s="7" t="s">
        <v>18</v>
      </c>
      <c r="P39" s="7" t="s">
        <v>67</v>
      </c>
      <c r="Q39" s="7" t="s">
        <v>1959</v>
      </c>
      <c r="R39" s="7" t="s">
        <v>263</v>
      </c>
      <c r="S39" s="7" t="s">
        <v>140</v>
      </c>
    </row>
    <row r="40" spans="1:19" ht="30" customHeight="1">
      <c r="A40" s="15" t="s">
        <v>264</v>
      </c>
      <c r="B40" s="16" t="s">
        <v>265</v>
      </c>
      <c r="C40" s="7" t="s">
        <v>261</v>
      </c>
      <c r="D40" s="8" t="s">
        <v>108</v>
      </c>
      <c r="E40" s="8" t="s">
        <v>108</v>
      </c>
      <c r="F40" s="7" t="s">
        <v>1931</v>
      </c>
      <c r="G40" s="7" t="s">
        <v>68</v>
      </c>
      <c r="H40" s="7" t="s">
        <v>131</v>
      </c>
      <c r="I40" s="7" t="s">
        <v>1827</v>
      </c>
      <c r="J40" s="184" t="s">
        <v>1669</v>
      </c>
      <c r="K40" s="7">
        <v>6552655</v>
      </c>
      <c r="L40" s="7" t="s">
        <v>1827</v>
      </c>
      <c r="M40" s="185" t="s">
        <v>1669</v>
      </c>
      <c r="N40" s="7">
        <v>6552655</v>
      </c>
      <c r="O40" s="7" t="s">
        <v>18</v>
      </c>
      <c r="P40" s="7" t="s">
        <v>67</v>
      </c>
      <c r="Q40" s="7" t="s">
        <v>1858</v>
      </c>
      <c r="R40" s="7" t="s">
        <v>263</v>
      </c>
      <c r="S40" s="7" t="s">
        <v>140</v>
      </c>
    </row>
    <row r="41" spans="1:19" ht="30" customHeight="1">
      <c r="A41" s="15" t="s">
        <v>266</v>
      </c>
      <c r="B41" s="16" t="s">
        <v>267</v>
      </c>
      <c r="C41" s="7" t="s">
        <v>118</v>
      </c>
      <c r="D41" s="8" t="s">
        <v>119</v>
      </c>
      <c r="E41" s="8" t="s">
        <v>119</v>
      </c>
      <c r="F41" s="7" t="s">
        <v>110</v>
      </c>
      <c r="G41" s="7" t="s">
        <v>144</v>
      </c>
      <c r="H41" s="7" t="s">
        <v>131</v>
      </c>
      <c r="I41" s="7" t="s">
        <v>268</v>
      </c>
      <c r="J41" s="17" t="s">
        <v>269</v>
      </c>
      <c r="K41" s="7">
        <v>6557223</v>
      </c>
      <c r="L41" s="7" t="s">
        <v>270</v>
      </c>
      <c r="M41" s="14" t="s">
        <v>271</v>
      </c>
      <c r="N41" s="7">
        <v>53421239</v>
      </c>
      <c r="O41" s="7" t="s">
        <v>17</v>
      </c>
      <c r="P41" s="7" t="s">
        <v>67</v>
      </c>
      <c r="Q41" s="7" t="s">
        <v>1858</v>
      </c>
      <c r="R41" s="7" t="s">
        <v>1949</v>
      </c>
      <c r="S41" s="7" t="s">
        <v>140</v>
      </c>
    </row>
    <row r="42" spans="1:19" ht="30" customHeight="1">
      <c r="A42" s="15" t="s">
        <v>272</v>
      </c>
      <c r="B42" s="16" t="s">
        <v>273</v>
      </c>
      <c r="C42" s="7" t="s">
        <v>118</v>
      </c>
      <c r="D42" s="8" t="s">
        <v>274</v>
      </c>
      <c r="E42" s="8" t="s">
        <v>274</v>
      </c>
      <c r="F42" s="7" t="s">
        <v>1926</v>
      </c>
      <c r="G42" s="7" t="s">
        <v>144</v>
      </c>
      <c r="H42" s="7" t="s">
        <v>131</v>
      </c>
      <c r="I42" s="7" t="s">
        <v>1946</v>
      </c>
      <c r="J42" s="218" t="s">
        <v>1947</v>
      </c>
      <c r="K42" s="219" t="s">
        <v>1948</v>
      </c>
      <c r="L42" s="7" t="s">
        <v>1946</v>
      </c>
      <c r="M42" s="218" t="s">
        <v>1947</v>
      </c>
      <c r="N42" s="219" t="s">
        <v>1948</v>
      </c>
      <c r="O42" s="7" t="s">
        <v>127</v>
      </c>
      <c r="P42" s="7" t="s">
        <v>67</v>
      </c>
      <c r="Q42" s="7" t="s">
        <v>1858</v>
      </c>
      <c r="R42" s="2" t="s">
        <v>1943</v>
      </c>
      <c r="S42" s="7" t="s">
        <v>335</v>
      </c>
    </row>
    <row r="43" spans="1:19" ht="30" customHeight="1">
      <c r="A43" s="15" t="s">
        <v>275</v>
      </c>
      <c r="B43" s="16" t="s">
        <v>276</v>
      </c>
      <c r="C43" s="7" t="s">
        <v>118</v>
      </c>
      <c r="D43" s="8" t="s">
        <v>274</v>
      </c>
      <c r="E43" s="8" t="s">
        <v>274</v>
      </c>
      <c r="F43" s="7" t="s">
        <v>57</v>
      </c>
      <c r="G43" s="7" t="s">
        <v>51</v>
      </c>
      <c r="H43" s="7" t="s">
        <v>131</v>
      </c>
      <c r="I43" s="7" t="s">
        <v>277</v>
      </c>
      <c r="J43" s="17" t="s">
        <v>278</v>
      </c>
      <c r="K43" s="7">
        <v>6513032</v>
      </c>
      <c r="L43" s="7" t="s">
        <v>279</v>
      </c>
      <c r="M43" s="14" t="s">
        <v>280</v>
      </c>
      <c r="N43" s="7">
        <v>6513032</v>
      </c>
      <c r="O43" s="7" t="s">
        <v>127</v>
      </c>
      <c r="P43" s="7" t="s">
        <v>67</v>
      </c>
      <c r="Q43" s="7" t="s">
        <v>1858</v>
      </c>
      <c r="R43" s="2" t="s">
        <v>1943</v>
      </c>
      <c r="S43" s="7" t="s">
        <v>115</v>
      </c>
    </row>
    <row r="44" spans="1:19" ht="30" customHeight="1">
      <c r="A44" s="15" t="s">
        <v>281</v>
      </c>
      <c r="B44" s="16" t="s">
        <v>282</v>
      </c>
      <c r="C44" s="7" t="s">
        <v>65</v>
      </c>
      <c r="D44" s="8" t="s">
        <v>187</v>
      </c>
      <c r="E44" s="8" t="s">
        <v>187</v>
      </c>
      <c r="F44" s="7" t="s">
        <v>91</v>
      </c>
      <c r="G44" s="7" t="s">
        <v>144</v>
      </c>
      <c r="H44" s="7" t="s">
        <v>1835</v>
      </c>
      <c r="I44" s="188" t="s">
        <v>1819</v>
      </c>
      <c r="J44" s="189" t="s">
        <v>283</v>
      </c>
      <c r="K44" s="7">
        <v>6332388</v>
      </c>
      <c r="L44" s="7" t="s">
        <v>284</v>
      </c>
      <c r="M44" s="14" t="s">
        <v>285</v>
      </c>
      <c r="N44" s="7">
        <v>6332611</v>
      </c>
      <c r="O44" s="7" t="s">
        <v>17</v>
      </c>
      <c r="P44" s="7" t="s">
        <v>67</v>
      </c>
      <c r="Q44" s="7" t="s">
        <v>1858</v>
      </c>
      <c r="R44" s="2" t="s">
        <v>1943</v>
      </c>
      <c r="S44" s="7" t="s">
        <v>147</v>
      </c>
    </row>
    <row r="45" spans="1:19" ht="30" customHeight="1">
      <c r="A45" s="15" t="s">
        <v>286</v>
      </c>
      <c r="B45" s="16" t="s">
        <v>287</v>
      </c>
      <c r="C45" s="7" t="s">
        <v>65</v>
      </c>
      <c r="D45" s="8" t="s">
        <v>187</v>
      </c>
      <c r="E45" s="8" t="s">
        <v>187</v>
      </c>
      <c r="F45" s="7" t="s">
        <v>57</v>
      </c>
      <c r="G45" s="7" t="s">
        <v>120</v>
      </c>
      <c r="H45" s="7" t="s">
        <v>1835</v>
      </c>
      <c r="I45" s="7" t="s">
        <v>1921</v>
      </c>
      <c r="J45" s="190" t="s">
        <v>1922</v>
      </c>
      <c r="K45" s="7">
        <v>6327323</v>
      </c>
      <c r="L45" s="7" t="s">
        <v>1921</v>
      </c>
      <c r="M45" s="190" t="s">
        <v>1922</v>
      </c>
      <c r="N45" s="7">
        <v>6327323</v>
      </c>
      <c r="O45" s="7" t="s">
        <v>17</v>
      </c>
      <c r="P45" s="7" t="s">
        <v>67</v>
      </c>
      <c r="Q45" s="7" t="s">
        <v>103</v>
      </c>
      <c r="R45" s="2" t="s">
        <v>1943</v>
      </c>
      <c r="S45" s="7" t="s">
        <v>1852</v>
      </c>
    </row>
    <row r="46" spans="1:19" ht="30" customHeight="1">
      <c r="A46" s="15" t="s">
        <v>291</v>
      </c>
      <c r="B46" s="16" t="s">
        <v>292</v>
      </c>
      <c r="C46" s="7" t="s">
        <v>65</v>
      </c>
      <c r="D46" s="8" t="s">
        <v>187</v>
      </c>
      <c r="E46" s="8" t="s">
        <v>187</v>
      </c>
      <c r="F46" s="7" t="s">
        <v>86</v>
      </c>
      <c r="G46" s="7" t="s">
        <v>1840</v>
      </c>
      <c r="H46" s="7" t="s">
        <v>1835</v>
      </c>
      <c r="I46" s="7" t="s">
        <v>293</v>
      </c>
      <c r="J46" s="17" t="s">
        <v>294</v>
      </c>
      <c r="K46" s="7">
        <v>6210230</v>
      </c>
      <c r="L46" s="7" t="s">
        <v>295</v>
      </c>
      <c r="M46" s="14" t="s">
        <v>296</v>
      </c>
      <c r="N46" s="7">
        <v>6211963</v>
      </c>
      <c r="O46" s="7" t="s">
        <v>17</v>
      </c>
      <c r="P46" s="7" t="s">
        <v>1804</v>
      </c>
      <c r="Q46" s="7" t="s">
        <v>103</v>
      </c>
      <c r="R46" s="2" t="s">
        <v>1943</v>
      </c>
      <c r="S46" s="7" t="s">
        <v>115</v>
      </c>
    </row>
    <row r="47" spans="1:19" ht="30" customHeight="1">
      <c r="A47" s="15" t="s">
        <v>297</v>
      </c>
      <c r="B47" s="16" t="s">
        <v>298</v>
      </c>
      <c r="C47" s="7" t="s">
        <v>107</v>
      </c>
      <c r="D47" s="8" t="s">
        <v>187</v>
      </c>
      <c r="E47" s="8" t="s">
        <v>187</v>
      </c>
      <c r="F47" s="7" t="s">
        <v>1931</v>
      </c>
      <c r="G47" s="7" t="s">
        <v>144</v>
      </c>
      <c r="H47" s="7" t="s">
        <v>1835</v>
      </c>
      <c r="I47" s="7" t="s">
        <v>299</v>
      </c>
      <c r="J47" s="182" t="s">
        <v>300</v>
      </c>
      <c r="K47" s="7">
        <v>6327779</v>
      </c>
      <c r="L47" s="7" t="s">
        <v>299</v>
      </c>
      <c r="M47" s="14" t="s">
        <v>300</v>
      </c>
      <c r="N47" s="7">
        <v>6327779</v>
      </c>
      <c r="O47" s="7" t="s">
        <v>17</v>
      </c>
      <c r="P47" s="7" t="s">
        <v>1804</v>
      </c>
      <c r="Q47" s="7" t="s">
        <v>103</v>
      </c>
      <c r="R47" s="2" t="s">
        <v>1943</v>
      </c>
      <c r="S47" s="7" t="s">
        <v>815</v>
      </c>
    </row>
    <row r="48" spans="1:19" ht="30" customHeight="1">
      <c r="A48" s="15" t="s">
        <v>301</v>
      </c>
      <c r="B48" s="16" t="s">
        <v>302</v>
      </c>
      <c r="C48" s="7" t="s">
        <v>107</v>
      </c>
      <c r="D48" s="8" t="s">
        <v>187</v>
      </c>
      <c r="E48" s="8" t="s">
        <v>187</v>
      </c>
      <c r="F48" s="7" t="s">
        <v>57</v>
      </c>
      <c r="G48" s="7" t="s">
        <v>164</v>
      </c>
      <c r="H48" s="7" t="s">
        <v>1835</v>
      </c>
      <c r="I48" s="7" t="s">
        <v>303</v>
      </c>
      <c r="J48" s="17" t="s">
        <v>304</v>
      </c>
      <c r="K48" s="7">
        <v>6218185</v>
      </c>
      <c r="L48" s="7" t="s">
        <v>303</v>
      </c>
      <c r="M48" s="14" t="s">
        <v>304</v>
      </c>
      <c r="N48" s="7">
        <v>6218185</v>
      </c>
      <c r="O48" s="7" t="s">
        <v>17</v>
      </c>
      <c r="P48" s="7" t="s">
        <v>1804</v>
      </c>
      <c r="Q48" s="7" t="s">
        <v>103</v>
      </c>
      <c r="R48" s="2" t="s">
        <v>1943</v>
      </c>
      <c r="S48" s="7" t="s">
        <v>140</v>
      </c>
    </row>
    <row r="49" spans="1:19" ht="30" customHeight="1">
      <c r="A49" s="15" t="s">
        <v>305</v>
      </c>
      <c r="B49" s="16" t="s">
        <v>306</v>
      </c>
      <c r="C49" s="7" t="s">
        <v>107</v>
      </c>
      <c r="D49" s="8" t="s">
        <v>187</v>
      </c>
      <c r="E49" s="8" t="s">
        <v>187</v>
      </c>
      <c r="F49" s="7" t="s">
        <v>1798</v>
      </c>
      <c r="G49" s="7" t="s">
        <v>68</v>
      </c>
      <c r="H49" s="7" t="s">
        <v>1835</v>
      </c>
      <c r="I49" s="7" t="s">
        <v>307</v>
      </c>
      <c r="J49" s="17" t="s">
        <v>308</v>
      </c>
      <c r="K49" s="7">
        <v>6340212</v>
      </c>
      <c r="L49" s="7" t="s">
        <v>309</v>
      </c>
      <c r="M49" s="14" t="s">
        <v>310</v>
      </c>
      <c r="N49" s="7">
        <v>6218293</v>
      </c>
      <c r="O49" s="7" t="s">
        <v>17</v>
      </c>
      <c r="P49" s="7" t="s">
        <v>1804</v>
      </c>
      <c r="Q49" s="7" t="s">
        <v>103</v>
      </c>
      <c r="R49" s="2" t="s">
        <v>1943</v>
      </c>
      <c r="S49" s="7" t="s">
        <v>1852</v>
      </c>
    </row>
    <row r="50" spans="1:19" ht="30" customHeight="1">
      <c r="A50" s="15" t="s">
        <v>313</v>
      </c>
      <c r="B50" s="16" t="s">
        <v>314</v>
      </c>
      <c r="C50" s="7" t="s">
        <v>315</v>
      </c>
      <c r="D50" s="8" t="s">
        <v>187</v>
      </c>
      <c r="E50" s="8" t="s">
        <v>187</v>
      </c>
      <c r="F50" s="7" t="s">
        <v>1926</v>
      </c>
      <c r="G50" s="7" t="s">
        <v>120</v>
      </c>
      <c r="H50" s="7" t="s">
        <v>1835</v>
      </c>
      <c r="I50" s="7" t="s">
        <v>316</v>
      </c>
      <c r="J50" s="182" t="s">
        <v>317</v>
      </c>
      <c r="K50" s="7">
        <v>6372709</v>
      </c>
      <c r="L50" s="7" t="s">
        <v>316</v>
      </c>
      <c r="M50" s="14" t="s">
        <v>317</v>
      </c>
      <c r="N50" s="7">
        <v>6372709</v>
      </c>
      <c r="O50" s="7" t="s">
        <v>17</v>
      </c>
      <c r="P50" s="7" t="s">
        <v>67</v>
      </c>
      <c r="Q50" s="7" t="s">
        <v>103</v>
      </c>
      <c r="R50" s="2" t="s">
        <v>1943</v>
      </c>
      <c r="S50" s="7" t="s">
        <v>614</v>
      </c>
    </row>
    <row r="51" spans="1:19" ht="30" customHeight="1">
      <c r="A51" s="15" t="s">
        <v>318</v>
      </c>
      <c r="B51" s="16" t="s">
        <v>319</v>
      </c>
      <c r="C51" s="7" t="s">
        <v>315</v>
      </c>
      <c r="D51" s="8" t="s">
        <v>187</v>
      </c>
      <c r="E51" s="8" t="s">
        <v>187</v>
      </c>
      <c r="F51" s="7" t="s">
        <v>1926</v>
      </c>
      <c r="G51" s="7" t="s">
        <v>346</v>
      </c>
      <c r="H51" s="7" t="s">
        <v>1835</v>
      </c>
      <c r="I51" s="7" t="s">
        <v>320</v>
      </c>
      <c r="J51" s="17" t="s">
        <v>321</v>
      </c>
      <c r="K51" s="19">
        <v>6750580</v>
      </c>
      <c r="L51" s="7" t="s">
        <v>322</v>
      </c>
      <c r="M51" s="14" t="s">
        <v>323</v>
      </c>
      <c r="N51" s="7">
        <v>6750580</v>
      </c>
      <c r="O51" s="7" t="s">
        <v>17</v>
      </c>
      <c r="P51" s="7" t="s">
        <v>67</v>
      </c>
      <c r="Q51" s="7" t="s">
        <v>103</v>
      </c>
      <c r="R51" s="2" t="s">
        <v>1943</v>
      </c>
      <c r="S51" s="7" t="s">
        <v>499</v>
      </c>
    </row>
    <row r="52" spans="1:19" ht="30" customHeight="1">
      <c r="A52" s="15" t="s">
        <v>324</v>
      </c>
      <c r="B52" s="16" t="s">
        <v>325</v>
      </c>
      <c r="C52" s="7" t="s">
        <v>315</v>
      </c>
      <c r="D52" s="8" t="s">
        <v>108</v>
      </c>
      <c r="E52" s="8" t="s">
        <v>108</v>
      </c>
      <c r="F52" s="7" t="s">
        <v>1931</v>
      </c>
      <c r="G52" s="7" t="s">
        <v>326</v>
      </c>
      <c r="H52" s="7" t="s">
        <v>1835</v>
      </c>
      <c r="I52" s="7" t="s">
        <v>1973</v>
      </c>
      <c r="J52" s="17" t="s">
        <v>328</v>
      </c>
      <c r="K52" s="7">
        <v>6333381</v>
      </c>
      <c r="L52" s="7" t="s">
        <v>1973</v>
      </c>
      <c r="M52" s="7" t="s">
        <v>328</v>
      </c>
      <c r="N52" s="7">
        <v>6333381</v>
      </c>
      <c r="O52" s="7" t="s">
        <v>329</v>
      </c>
      <c r="P52" s="7" t="s">
        <v>67</v>
      </c>
      <c r="Q52" s="7" t="s">
        <v>103</v>
      </c>
      <c r="R52" s="7" t="s">
        <v>330</v>
      </c>
      <c r="S52" s="7" t="s">
        <v>140</v>
      </c>
    </row>
    <row r="53" spans="1:19" ht="30" customHeight="1">
      <c r="A53" s="15" t="s">
        <v>331</v>
      </c>
      <c r="B53" s="16" t="s">
        <v>332</v>
      </c>
      <c r="C53" s="7" t="s">
        <v>315</v>
      </c>
      <c r="D53" s="8" t="s">
        <v>108</v>
      </c>
      <c r="E53" s="8" t="s">
        <v>108</v>
      </c>
      <c r="F53" s="7" t="s">
        <v>1798</v>
      </c>
      <c r="G53" s="7" t="s">
        <v>211</v>
      </c>
      <c r="H53" s="7" t="s">
        <v>1835</v>
      </c>
      <c r="I53" s="7" t="s">
        <v>333</v>
      </c>
      <c r="J53" s="17" t="s">
        <v>334</v>
      </c>
      <c r="K53" s="7">
        <v>6216376</v>
      </c>
      <c r="L53" s="7" t="s">
        <v>333</v>
      </c>
      <c r="M53" s="7" t="s">
        <v>334</v>
      </c>
      <c r="N53" s="7">
        <v>6216376</v>
      </c>
      <c r="O53" s="7" t="s">
        <v>329</v>
      </c>
      <c r="P53" s="7" t="s">
        <v>67</v>
      </c>
      <c r="Q53" s="7" t="s">
        <v>103</v>
      </c>
      <c r="R53" s="7" t="s">
        <v>330</v>
      </c>
      <c r="S53" s="7" t="s">
        <v>335</v>
      </c>
    </row>
    <row r="54" spans="1:19" ht="30" customHeight="1">
      <c r="A54" s="15" t="s">
        <v>336</v>
      </c>
      <c r="B54" s="16" t="s">
        <v>337</v>
      </c>
      <c r="C54" s="7" t="s">
        <v>315</v>
      </c>
      <c r="D54" s="8" t="s">
        <v>249</v>
      </c>
      <c r="E54" s="8" t="s">
        <v>249</v>
      </c>
      <c r="F54" s="7" t="s">
        <v>102</v>
      </c>
      <c r="G54" s="7" t="s">
        <v>211</v>
      </c>
      <c r="H54" s="7" t="s">
        <v>1835</v>
      </c>
      <c r="I54" s="7" t="s">
        <v>1808</v>
      </c>
      <c r="J54" s="190" t="s">
        <v>1809</v>
      </c>
      <c r="K54" s="191" t="s">
        <v>1810</v>
      </c>
      <c r="L54" s="7" t="s">
        <v>1808</v>
      </c>
      <c r="M54" s="7" t="s">
        <v>1809</v>
      </c>
      <c r="N54" s="22" t="s">
        <v>1810</v>
      </c>
      <c r="O54" s="7" t="s">
        <v>1957</v>
      </c>
      <c r="P54" s="7" t="s">
        <v>67</v>
      </c>
      <c r="Q54" s="7" t="s">
        <v>103</v>
      </c>
      <c r="R54" s="7" t="s">
        <v>1949</v>
      </c>
      <c r="S54" s="7" t="s">
        <v>147</v>
      </c>
    </row>
    <row r="55" spans="1:19" ht="30" customHeight="1">
      <c r="A55" s="15" t="s">
        <v>338</v>
      </c>
      <c r="B55" s="16" t="s">
        <v>339</v>
      </c>
      <c r="C55" s="7" t="s">
        <v>315</v>
      </c>
      <c r="D55" s="8" t="s">
        <v>109</v>
      </c>
      <c r="E55" s="8" t="s">
        <v>109</v>
      </c>
      <c r="F55" s="7" t="s">
        <v>1926</v>
      </c>
      <c r="G55" s="2" t="s">
        <v>144</v>
      </c>
      <c r="H55" s="7" t="s">
        <v>59</v>
      </c>
      <c r="I55" s="7" t="s">
        <v>341</v>
      </c>
      <c r="J55" s="19" t="s">
        <v>342</v>
      </c>
      <c r="K55" s="7">
        <v>6523777</v>
      </c>
      <c r="L55" s="7" t="s">
        <v>341</v>
      </c>
      <c r="M55" s="7" t="s">
        <v>342</v>
      </c>
      <c r="N55" s="7">
        <v>6523777</v>
      </c>
      <c r="O55" s="7" t="s">
        <v>240</v>
      </c>
      <c r="P55" s="7" t="s">
        <v>67</v>
      </c>
      <c r="Q55" s="7" t="s">
        <v>103</v>
      </c>
      <c r="R55" s="7" t="s">
        <v>263</v>
      </c>
      <c r="S55" s="7" t="s">
        <v>147</v>
      </c>
    </row>
    <row r="56" spans="1:19" ht="30" customHeight="1">
      <c r="A56" s="15" t="s">
        <v>343</v>
      </c>
      <c r="B56" s="16" t="s">
        <v>344</v>
      </c>
      <c r="C56" s="7" t="s">
        <v>315</v>
      </c>
      <c r="D56" s="8" t="s">
        <v>109</v>
      </c>
      <c r="E56" s="8" t="s">
        <v>109</v>
      </c>
      <c r="F56" s="7" t="s">
        <v>110</v>
      </c>
      <c r="G56" s="7" t="s">
        <v>346</v>
      </c>
      <c r="H56" s="7" t="s">
        <v>59</v>
      </c>
      <c r="I56" s="7" t="s">
        <v>347</v>
      </c>
      <c r="J56" s="17" t="s">
        <v>348</v>
      </c>
      <c r="K56" s="7">
        <v>6521414</v>
      </c>
      <c r="L56" s="7" t="s">
        <v>347</v>
      </c>
      <c r="M56" s="7" t="s">
        <v>348</v>
      </c>
      <c r="N56" s="7">
        <v>6521414</v>
      </c>
      <c r="O56" s="7" t="s">
        <v>240</v>
      </c>
      <c r="P56" s="7" t="s">
        <v>67</v>
      </c>
      <c r="Q56" s="7" t="s">
        <v>1960</v>
      </c>
      <c r="R56" s="7" t="s">
        <v>263</v>
      </c>
      <c r="S56" s="7" t="s">
        <v>147</v>
      </c>
    </row>
    <row r="57" spans="1:19" ht="30" customHeight="1">
      <c r="A57" s="15" t="s">
        <v>349</v>
      </c>
      <c r="B57" s="16" t="s">
        <v>350</v>
      </c>
      <c r="C57" s="7" t="s">
        <v>315</v>
      </c>
      <c r="D57" s="8" t="s">
        <v>345</v>
      </c>
      <c r="E57" s="8" t="s">
        <v>345</v>
      </c>
      <c r="F57" s="7" t="s">
        <v>1798</v>
      </c>
      <c r="G57" s="7" t="s">
        <v>346</v>
      </c>
      <c r="H57" s="7" t="s">
        <v>59</v>
      </c>
      <c r="I57" s="7" t="s">
        <v>1848</v>
      </c>
      <c r="J57" s="19" t="s">
        <v>1850</v>
      </c>
      <c r="K57" s="7">
        <v>6522956</v>
      </c>
      <c r="L57" s="7" t="s">
        <v>1849</v>
      </c>
      <c r="M57" s="7" t="s">
        <v>1850</v>
      </c>
      <c r="N57" s="7">
        <v>6522956</v>
      </c>
      <c r="O57" s="7" t="s">
        <v>240</v>
      </c>
      <c r="P57" s="7" t="s">
        <v>67</v>
      </c>
      <c r="Q57" s="7" t="s">
        <v>1960</v>
      </c>
      <c r="R57" s="7" t="s">
        <v>263</v>
      </c>
      <c r="S57" s="7" t="s">
        <v>1806</v>
      </c>
    </row>
    <row r="58" spans="1:19" ht="30" customHeight="1">
      <c r="A58" s="15" t="s">
        <v>351</v>
      </c>
      <c r="B58" s="16" t="s">
        <v>352</v>
      </c>
      <c r="C58" s="7" t="s">
        <v>315</v>
      </c>
      <c r="D58" s="8" t="s">
        <v>108</v>
      </c>
      <c r="E58" s="8" t="s">
        <v>108</v>
      </c>
      <c r="F58" s="7" t="s">
        <v>1931</v>
      </c>
      <c r="G58" s="7" t="s">
        <v>51</v>
      </c>
      <c r="H58" s="7" t="s">
        <v>59</v>
      </c>
      <c r="I58" s="7" t="s">
        <v>353</v>
      </c>
      <c r="J58" s="7" t="s">
        <v>354</v>
      </c>
      <c r="K58" s="7">
        <v>6579952</v>
      </c>
      <c r="L58" s="7" t="s">
        <v>353</v>
      </c>
      <c r="M58" s="14" t="s">
        <v>354</v>
      </c>
      <c r="N58" s="7">
        <v>6579952</v>
      </c>
      <c r="O58" s="7" t="s">
        <v>127</v>
      </c>
      <c r="P58" s="7" t="s">
        <v>1804</v>
      </c>
      <c r="Q58" s="7" t="s">
        <v>1960</v>
      </c>
      <c r="R58" s="7" t="s">
        <v>1839</v>
      </c>
      <c r="S58" s="7" t="s">
        <v>147</v>
      </c>
    </row>
    <row r="59" spans="1:19" ht="30" customHeight="1">
      <c r="A59" s="15" t="s">
        <v>355</v>
      </c>
      <c r="B59" s="16" t="s">
        <v>356</v>
      </c>
      <c r="C59" s="7" t="s">
        <v>118</v>
      </c>
      <c r="D59" s="8" t="s">
        <v>1021</v>
      </c>
      <c r="E59" s="8" t="s">
        <v>1021</v>
      </c>
      <c r="F59" s="7" t="s">
        <v>57</v>
      </c>
      <c r="G59" s="7" t="s">
        <v>51</v>
      </c>
      <c r="H59" s="7" t="s">
        <v>59</v>
      </c>
      <c r="I59" s="7" t="s">
        <v>357</v>
      </c>
      <c r="J59" s="14" t="s">
        <v>358</v>
      </c>
      <c r="K59" s="7">
        <v>6520298</v>
      </c>
      <c r="L59" s="7" t="s">
        <v>357</v>
      </c>
      <c r="M59" s="14" t="s">
        <v>358</v>
      </c>
      <c r="N59" s="7">
        <v>6520298</v>
      </c>
      <c r="O59" s="7" t="s">
        <v>17</v>
      </c>
      <c r="P59" s="7" t="s">
        <v>1804</v>
      </c>
      <c r="Q59" s="7" t="s">
        <v>1960</v>
      </c>
      <c r="R59" s="7" t="s">
        <v>1839</v>
      </c>
      <c r="S59" s="7" t="s">
        <v>335</v>
      </c>
    </row>
    <row r="60" spans="1:19" ht="30" customHeight="1">
      <c r="A60" s="15" t="s">
        <v>359</v>
      </c>
      <c r="B60" s="16" t="s">
        <v>360</v>
      </c>
      <c r="C60" s="7" t="s">
        <v>315</v>
      </c>
      <c r="D60" s="8" t="s">
        <v>1021</v>
      </c>
      <c r="E60" s="8" t="s">
        <v>1021</v>
      </c>
      <c r="F60" s="7" t="s">
        <v>1931</v>
      </c>
      <c r="G60" s="7" t="s">
        <v>51</v>
      </c>
      <c r="H60" s="7" t="s">
        <v>59</v>
      </c>
      <c r="I60" s="7" t="s">
        <v>361</v>
      </c>
      <c r="J60" s="14" t="s">
        <v>362</v>
      </c>
      <c r="K60" s="7">
        <v>6547292</v>
      </c>
      <c r="L60" s="7" t="s">
        <v>361</v>
      </c>
      <c r="M60" s="14" t="s">
        <v>362</v>
      </c>
      <c r="N60" s="7">
        <v>6547292</v>
      </c>
      <c r="O60" s="7" t="s">
        <v>127</v>
      </c>
      <c r="P60" s="7" t="s">
        <v>67</v>
      </c>
      <c r="Q60" s="7" t="s">
        <v>1960</v>
      </c>
      <c r="R60" s="7" t="s">
        <v>1839</v>
      </c>
      <c r="S60" s="7" t="s">
        <v>104</v>
      </c>
    </row>
    <row r="61" spans="1:19" ht="30" customHeight="1">
      <c r="A61" s="15" t="s">
        <v>363</v>
      </c>
      <c r="B61" s="16" t="s">
        <v>364</v>
      </c>
      <c r="C61" s="7" t="s">
        <v>261</v>
      </c>
      <c r="D61" s="8" t="s">
        <v>274</v>
      </c>
      <c r="E61" s="8" t="s">
        <v>274</v>
      </c>
      <c r="F61" s="7" t="s">
        <v>1926</v>
      </c>
      <c r="G61" s="7" t="s">
        <v>51</v>
      </c>
      <c r="H61" s="7" t="s">
        <v>59</v>
      </c>
      <c r="I61" s="7" t="s">
        <v>365</v>
      </c>
      <c r="J61" s="14" t="s">
        <v>366</v>
      </c>
      <c r="K61" s="7">
        <v>6515460</v>
      </c>
      <c r="L61" s="7" t="s">
        <v>367</v>
      </c>
      <c r="M61" s="14" t="s">
        <v>368</v>
      </c>
      <c r="N61" s="7">
        <v>5136100</v>
      </c>
      <c r="O61" s="7" t="s">
        <v>127</v>
      </c>
      <c r="P61" s="7" t="s">
        <v>67</v>
      </c>
      <c r="Q61" s="7" t="s">
        <v>1960</v>
      </c>
      <c r="R61" s="7" t="s">
        <v>1839</v>
      </c>
      <c r="S61" s="7" t="s">
        <v>1978</v>
      </c>
    </row>
    <row r="62" spans="1:19" ht="30" customHeight="1">
      <c r="A62" s="15" t="s">
        <v>369</v>
      </c>
      <c r="B62" s="16" t="s">
        <v>370</v>
      </c>
      <c r="C62" s="7" t="s">
        <v>261</v>
      </c>
      <c r="D62" s="8" t="s">
        <v>187</v>
      </c>
      <c r="E62" s="8" t="s">
        <v>187</v>
      </c>
      <c r="F62" s="7" t="s">
        <v>86</v>
      </c>
      <c r="G62" s="7" t="s">
        <v>51</v>
      </c>
      <c r="H62" s="7" t="s">
        <v>59</v>
      </c>
      <c r="I62" s="7" t="s">
        <v>371</v>
      </c>
      <c r="J62" s="14" t="s">
        <v>372</v>
      </c>
      <c r="K62" s="7">
        <v>6522533</v>
      </c>
      <c r="L62" s="7" t="s">
        <v>371</v>
      </c>
      <c r="M62" s="14" t="s">
        <v>372</v>
      </c>
      <c r="N62" s="7">
        <v>6522533</v>
      </c>
      <c r="O62" s="7" t="s">
        <v>127</v>
      </c>
      <c r="P62" s="7" t="s">
        <v>67</v>
      </c>
      <c r="Q62" s="7" t="s">
        <v>1960</v>
      </c>
      <c r="R62" s="7" t="s">
        <v>1839</v>
      </c>
      <c r="S62" s="7" t="s">
        <v>95</v>
      </c>
    </row>
    <row r="63" spans="1:19" ht="30" customHeight="1">
      <c r="A63" s="15" t="s">
        <v>373</v>
      </c>
      <c r="B63" s="16" t="s">
        <v>374</v>
      </c>
      <c r="C63" s="7" t="s">
        <v>261</v>
      </c>
      <c r="D63" s="8" t="s">
        <v>407</v>
      </c>
      <c r="E63" s="8" t="s">
        <v>407</v>
      </c>
      <c r="F63" s="7" t="s">
        <v>86</v>
      </c>
      <c r="G63" s="7" t="s">
        <v>120</v>
      </c>
      <c r="H63" s="7" t="s">
        <v>59</v>
      </c>
      <c r="I63" s="7" t="s">
        <v>375</v>
      </c>
      <c r="J63" s="14" t="s">
        <v>376</v>
      </c>
      <c r="K63" s="7">
        <v>6390320</v>
      </c>
      <c r="L63" s="7" t="s">
        <v>377</v>
      </c>
      <c r="M63" s="14" t="s">
        <v>378</v>
      </c>
      <c r="N63" s="7">
        <v>6390328</v>
      </c>
      <c r="O63" s="7" t="s">
        <v>127</v>
      </c>
      <c r="P63" s="7" t="s">
        <v>67</v>
      </c>
      <c r="Q63" s="7" t="s">
        <v>1960</v>
      </c>
      <c r="R63" s="7" t="s">
        <v>1839</v>
      </c>
      <c r="S63" s="7" t="s">
        <v>1806</v>
      </c>
    </row>
    <row r="64" spans="1:19" ht="30" customHeight="1">
      <c r="A64" s="15" t="s">
        <v>379</v>
      </c>
      <c r="B64" s="16" t="s">
        <v>380</v>
      </c>
      <c r="C64" s="7" t="s">
        <v>261</v>
      </c>
      <c r="D64" s="8" t="s">
        <v>170</v>
      </c>
      <c r="E64" s="8" t="s">
        <v>170</v>
      </c>
      <c r="F64" s="7" t="s">
        <v>110</v>
      </c>
      <c r="G64" s="7" t="s">
        <v>51</v>
      </c>
      <c r="H64" s="7" t="s">
        <v>59</v>
      </c>
      <c r="I64" s="7" t="s">
        <v>1801</v>
      </c>
      <c r="J64" s="14" t="s">
        <v>381</v>
      </c>
      <c r="K64" s="7">
        <v>6521643</v>
      </c>
      <c r="L64" s="7" t="s">
        <v>382</v>
      </c>
      <c r="M64" s="14" t="s">
        <v>383</v>
      </c>
      <c r="N64" s="7">
        <v>6521643</v>
      </c>
      <c r="O64" s="7" t="s">
        <v>127</v>
      </c>
      <c r="P64" s="7" t="s">
        <v>67</v>
      </c>
      <c r="Q64" s="7" t="s">
        <v>1960</v>
      </c>
      <c r="R64" s="7" t="s">
        <v>1839</v>
      </c>
      <c r="S64" s="7" t="s">
        <v>95</v>
      </c>
    </row>
    <row r="65" spans="1:19" ht="30" customHeight="1">
      <c r="A65" s="15" t="s">
        <v>384</v>
      </c>
      <c r="B65" s="16" t="s">
        <v>385</v>
      </c>
      <c r="C65" s="7" t="s">
        <v>261</v>
      </c>
      <c r="D65" s="8" t="s">
        <v>119</v>
      </c>
      <c r="E65" s="8" t="s">
        <v>119</v>
      </c>
      <c r="F65" s="7" t="s">
        <v>1926</v>
      </c>
      <c r="G65" s="7" t="s">
        <v>51</v>
      </c>
      <c r="H65" s="7" t="s">
        <v>59</v>
      </c>
      <c r="I65" s="7" t="s">
        <v>386</v>
      </c>
      <c r="J65" s="14" t="s">
        <v>387</v>
      </c>
      <c r="K65" s="7">
        <v>6522240</v>
      </c>
      <c r="L65" s="7" t="s">
        <v>367</v>
      </c>
      <c r="M65" s="14" t="s">
        <v>368</v>
      </c>
      <c r="N65" s="7">
        <v>5136100</v>
      </c>
      <c r="O65" s="7" t="s">
        <v>17</v>
      </c>
      <c r="P65" s="7" t="s">
        <v>1804</v>
      </c>
      <c r="Q65" s="7" t="s">
        <v>1960</v>
      </c>
      <c r="R65" s="7" t="s">
        <v>1839</v>
      </c>
      <c r="S65" s="7" t="s">
        <v>62</v>
      </c>
    </row>
    <row r="66" spans="1:19" ht="30" customHeight="1">
      <c r="A66" s="15" t="s">
        <v>388</v>
      </c>
      <c r="B66" s="16" t="s">
        <v>389</v>
      </c>
      <c r="C66" s="7" t="s">
        <v>261</v>
      </c>
      <c r="D66" s="8" t="s">
        <v>163</v>
      </c>
      <c r="E66" s="8" t="s">
        <v>163</v>
      </c>
      <c r="F66" s="7" t="s">
        <v>1798</v>
      </c>
      <c r="G66" s="7" t="s">
        <v>68</v>
      </c>
      <c r="H66" s="7" t="s">
        <v>59</v>
      </c>
      <c r="I66" s="7" t="s">
        <v>390</v>
      </c>
      <c r="J66" s="14" t="s">
        <v>391</v>
      </c>
      <c r="K66" s="7">
        <v>6572137</v>
      </c>
      <c r="L66" s="7" t="s">
        <v>390</v>
      </c>
      <c r="M66" s="14" t="s">
        <v>391</v>
      </c>
      <c r="N66" s="7">
        <v>6572137</v>
      </c>
      <c r="O66" s="7" t="s">
        <v>17</v>
      </c>
      <c r="P66" s="7" t="s">
        <v>1804</v>
      </c>
      <c r="Q66" s="7" t="s">
        <v>1960</v>
      </c>
      <c r="R66" s="7" t="s">
        <v>1838</v>
      </c>
      <c r="S66" s="7" t="s">
        <v>140</v>
      </c>
    </row>
    <row r="67" spans="1:19" ht="30" customHeight="1">
      <c r="A67" s="15" t="s">
        <v>1899</v>
      </c>
      <c r="B67" s="16" t="s">
        <v>393</v>
      </c>
      <c r="C67" s="7" t="s">
        <v>261</v>
      </c>
      <c r="D67" s="8" t="s">
        <v>90</v>
      </c>
      <c r="E67" s="8" t="s">
        <v>90</v>
      </c>
      <c r="F67" s="7" t="s">
        <v>102</v>
      </c>
      <c r="G67" s="7" t="s">
        <v>51</v>
      </c>
      <c r="H67" s="7" t="s">
        <v>59</v>
      </c>
      <c r="I67" s="7" t="s">
        <v>394</v>
      </c>
      <c r="J67" s="14" t="s">
        <v>395</v>
      </c>
      <c r="K67" s="7">
        <v>56500379</v>
      </c>
      <c r="L67" s="7" t="s">
        <v>394</v>
      </c>
      <c r="M67" s="14" t="s">
        <v>395</v>
      </c>
      <c r="N67" s="7">
        <v>56500379</v>
      </c>
      <c r="O67" s="7" t="s">
        <v>127</v>
      </c>
      <c r="P67" s="7" t="s">
        <v>1804</v>
      </c>
      <c r="Q67" s="7" t="s">
        <v>1959</v>
      </c>
      <c r="R67" s="7" t="s">
        <v>1838</v>
      </c>
      <c r="S67" s="7" t="s">
        <v>258</v>
      </c>
    </row>
    <row r="68" spans="1:19" ht="30" customHeight="1">
      <c r="A68" s="15" t="s">
        <v>396</v>
      </c>
      <c r="B68" s="16" t="s">
        <v>397</v>
      </c>
      <c r="C68" s="7" t="s">
        <v>261</v>
      </c>
      <c r="D68" s="8" t="s">
        <v>66</v>
      </c>
      <c r="E68" s="8" t="s">
        <v>66</v>
      </c>
      <c r="F68" s="7" t="s">
        <v>1929</v>
      </c>
      <c r="G68" s="7" t="s">
        <v>398</v>
      </c>
      <c r="H68" s="7" t="s">
        <v>59</v>
      </c>
      <c r="I68" s="7" t="s">
        <v>399</v>
      </c>
      <c r="J68" s="14" t="s">
        <v>400</v>
      </c>
      <c r="K68" s="7">
        <v>6729042</v>
      </c>
      <c r="L68" s="7" t="s">
        <v>399</v>
      </c>
      <c r="M68" s="14" t="s">
        <v>400</v>
      </c>
      <c r="N68" s="7">
        <v>6729042</v>
      </c>
      <c r="O68" s="7" t="s">
        <v>127</v>
      </c>
      <c r="P68" s="7" t="s">
        <v>1804</v>
      </c>
      <c r="Q68" s="7" t="s">
        <v>1959</v>
      </c>
      <c r="R68" s="7" t="s">
        <v>1838</v>
      </c>
      <c r="S68" s="7" t="s">
        <v>147</v>
      </c>
    </row>
    <row r="69" spans="1:19" ht="30" customHeight="1">
      <c r="A69" s="15" t="s">
        <v>401</v>
      </c>
      <c r="B69" s="16" t="s">
        <v>402</v>
      </c>
      <c r="C69" s="7" t="s">
        <v>261</v>
      </c>
      <c r="D69" s="8" t="s">
        <v>66</v>
      </c>
      <c r="E69" s="8" t="s">
        <v>66</v>
      </c>
      <c r="F69" s="7" t="s">
        <v>1798</v>
      </c>
      <c r="G69" s="7" t="s">
        <v>51</v>
      </c>
      <c r="H69" s="7" t="s">
        <v>59</v>
      </c>
      <c r="I69" s="7" t="s">
        <v>403</v>
      </c>
      <c r="J69" s="14" t="s">
        <v>404</v>
      </c>
      <c r="K69" s="7">
        <v>5136969</v>
      </c>
      <c r="L69" s="7" t="s">
        <v>403</v>
      </c>
      <c r="M69" s="14" t="s">
        <v>404</v>
      </c>
      <c r="N69" s="7">
        <v>5136969</v>
      </c>
      <c r="O69" s="7" t="s">
        <v>17</v>
      </c>
      <c r="P69" s="7" t="s">
        <v>67</v>
      </c>
      <c r="Q69" s="7" t="s">
        <v>1959</v>
      </c>
      <c r="R69" s="7" t="s">
        <v>1838</v>
      </c>
      <c r="S69" s="7" t="s">
        <v>140</v>
      </c>
    </row>
    <row r="70" spans="1:19" ht="30" customHeight="1">
      <c r="A70" s="15" t="s">
        <v>405</v>
      </c>
      <c r="B70" s="16" t="s">
        <v>406</v>
      </c>
      <c r="C70" s="7" t="s">
        <v>261</v>
      </c>
      <c r="D70" s="8" t="s">
        <v>407</v>
      </c>
      <c r="E70" s="8" t="s">
        <v>407</v>
      </c>
      <c r="F70" s="7" t="s">
        <v>57</v>
      </c>
      <c r="G70" s="7" t="s">
        <v>68</v>
      </c>
      <c r="H70" s="7" t="s">
        <v>59</v>
      </c>
      <c r="I70" s="7" t="s">
        <v>408</v>
      </c>
      <c r="J70" s="14" t="s">
        <v>409</v>
      </c>
      <c r="K70" s="7">
        <v>5137284</v>
      </c>
      <c r="L70" s="7" t="s">
        <v>408</v>
      </c>
      <c r="M70" s="14" t="s">
        <v>409</v>
      </c>
      <c r="N70" s="7">
        <v>5137284</v>
      </c>
      <c r="O70" s="7" t="s">
        <v>127</v>
      </c>
      <c r="P70" s="7" t="s">
        <v>1804</v>
      </c>
      <c r="Q70" s="7" t="s">
        <v>1959</v>
      </c>
      <c r="R70" s="7" t="s">
        <v>1838</v>
      </c>
      <c r="S70" s="7" t="s">
        <v>140</v>
      </c>
    </row>
    <row r="71" spans="1:19" ht="30" customHeight="1">
      <c r="A71" s="15" t="s">
        <v>410</v>
      </c>
      <c r="B71" s="16" t="s">
        <v>411</v>
      </c>
      <c r="C71" s="7" t="s">
        <v>261</v>
      </c>
      <c r="D71" s="8" t="s">
        <v>407</v>
      </c>
      <c r="E71" s="8" t="s">
        <v>407</v>
      </c>
      <c r="F71" s="7" t="s">
        <v>110</v>
      </c>
      <c r="G71" s="7" t="s">
        <v>164</v>
      </c>
      <c r="H71" s="7" t="s">
        <v>131</v>
      </c>
      <c r="I71" s="7" t="s">
        <v>1802</v>
      </c>
      <c r="J71" s="186" t="s">
        <v>1894</v>
      </c>
      <c r="K71" s="7">
        <v>6059741</v>
      </c>
      <c r="L71" s="7" t="s">
        <v>1802</v>
      </c>
      <c r="M71" s="186" t="s">
        <v>1894</v>
      </c>
      <c r="N71" s="7">
        <v>6059741</v>
      </c>
      <c r="O71" s="7" t="s">
        <v>17</v>
      </c>
      <c r="P71" s="7" t="s">
        <v>67</v>
      </c>
      <c r="Q71" s="7" t="s">
        <v>1959</v>
      </c>
      <c r="R71" s="7" t="s">
        <v>1838</v>
      </c>
      <c r="S71" s="7" t="s">
        <v>147</v>
      </c>
    </row>
    <row r="72" spans="1:19" ht="30" customHeight="1">
      <c r="A72" s="15" t="s">
        <v>413</v>
      </c>
      <c r="B72" s="16" t="s">
        <v>414</v>
      </c>
      <c r="C72" s="7" t="s">
        <v>261</v>
      </c>
      <c r="D72" s="8" t="s">
        <v>187</v>
      </c>
      <c r="E72" s="8" t="s">
        <v>187</v>
      </c>
      <c r="F72" s="7" t="s">
        <v>1798</v>
      </c>
      <c r="G72" s="7" t="s">
        <v>164</v>
      </c>
      <c r="H72" s="7" t="s">
        <v>131</v>
      </c>
      <c r="I72" s="7" t="s">
        <v>1896</v>
      </c>
      <c r="J72" s="186" t="s">
        <v>1897</v>
      </c>
      <c r="K72" s="199">
        <v>6232234</v>
      </c>
      <c r="L72" s="7" t="s">
        <v>1892</v>
      </c>
      <c r="M72" s="186" t="s">
        <v>1893</v>
      </c>
      <c r="N72" s="7">
        <v>6232576</v>
      </c>
      <c r="O72" s="7" t="s">
        <v>17</v>
      </c>
      <c r="P72" s="7" t="s">
        <v>1804</v>
      </c>
      <c r="Q72" s="7" t="s">
        <v>103</v>
      </c>
      <c r="R72" s="7" t="s">
        <v>1838</v>
      </c>
      <c r="S72" s="7" t="s">
        <v>104</v>
      </c>
    </row>
    <row r="73" spans="1:19" ht="30" customHeight="1">
      <c r="A73" s="15" t="s">
        <v>415</v>
      </c>
      <c r="B73" s="16" t="s">
        <v>416</v>
      </c>
      <c r="C73" s="7" t="s">
        <v>261</v>
      </c>
      <c r="D73" s="8" t="s">
        <v>90</v>
      </c>
      <c r="E73" s="8" t="s">
        <v>90</v>
      </c>
      <c r="F73" s="7" t="s">
        <v>102</v>
      </c>
      <c r="G73" s="7" t="s">
        <v>68</v>
      </c>
      <c r="H73" s="7" t="s">
        <v>131</v>
      </c>
      <c r="I73" s="7" t="s">
        <v>417</v>
      </c>
      <c r="J73" s="182" t="s">
        <v>418</v>
      </c>
      <c r="K73" s="7">
        <v>6055494</v>
      </c>
      <c r="L73" s="7" t="s">
        <v>419</v>
      </c>
      <c r="M73" s="14" t="s">
        <v>418</v>
      </c>
      <c r="N73" s="7">
        <v>6055494</v>
      </c>
      <c r="O73" s="7" t="s">
        <v>1958</v>
      </c>
      <c r="P73" s="7" t="s">
        <v>67</v>
      </c>
      <c r="Q73" s="7" t="s">
        <v>103</v>
      </c>
      <c r="R73" s="7" t="s">
        <v>1949</v>
      </c>
      <c r="S73" s="7" t="s">
        <v>54</v>
      </c>
    </row>
    <row r="74" spans="1:19" ht="30" customHeight="1">
      <c r="A74" s="15" t="s">
        <v>420</v>
      </c>
      <c r="B74" s="16" t="s">
        <v>421</v>
      </c>
      <c r="C74" s="7" t="s">
        <v>261</v>
      </c>
      <c r="D74" s="8" t="s">
        <v>714</v>
      </c>
      <c r="E74" s="8" t="s">
        <v>714</v>
      </c>
      <c r="F74" s="7" t="s">
        <v>102</v>
      </c>
      <c r="G74" s="7" t="s">
        <v>120</v>
      </c>
      <c r="H74" s="7" t="s">
        <v>131</v>
      </c>
      <c r="I74" s="7" t="s">
        <v>422</v>
      </c>
      <c r="J74" s="182" t="s">
        <v>423</v>
      </c>
      <c r="K74" s="7">
        <v>6616891</v>
      </c>
      <c r="L74" s="7" t="s">
        <v>422</v>
      </c>
      <c r="M74" s="14" t="s">
        <v>423</v>
      </c>
      <c r="N74" s="7">
        <v>6616891</v>
      </c>
      <c r="O74" s="7" t="s">
        <v>17</v>
      </c>
      <c r="P74" s="7" t="s">
        <v>67</v>
      </c>
      <c r="Q74" s="7" t="s">
        <v>1858</v>
      </c>
      <c r="R74" s="2" t="s">
        <v>1943</v>
      </c>
      <c r="S74" s="7" t="s">
        <v>147</v>
      </c>
    </row>
    <row r="75" spans="1:19" ht="30" customHeight="1">
      <c r="A75" s="15" t="s">
        <v>424</v>
      </c>
      <c r="B75" s="16" t="s">
        <v>425</v>
      </c>
      <c r="C75" s="7" t="s">
        <v>261</v>
      </c>
      <c r="D75" s="8" t="s">
        <v>714</v>
      </c>
      <c r="E75" s="8" t="s">
        <v>714</v>
      </c>
      <c r="F75" s="7" t="s">
        <v>80</v>
      </c>
      <c r="G75" s="7" t="s">
        <v>120</v>
      </c>
      <c r="H75" s="7" t="s">
        <v>131</v>
      </c>
      <c r="I75" s="7" t="s">
        <v>426</v>
      </c>
      <c r="J75" s="182" t="s">
        <v>427</v>
      </c>
      <c r="K75" s="7">
        <v>5116265</v>
      </c>
      <c r="L75" s="7" t="s">
        <v>428</v>
      </c>
      <c r="M75" s="14" t="s">
        <v>427</v>
      </c>
      <c r="N75" s="7">
        <v>5116265</v>
      </c>
      <c r="O75" s="7" t="s">
        <v>127</v>
      </c>
      <c r="P75" s="7" t="s">
        <v>67</v>
      </c>
      <c r="Q75" s="7" t="s">
        <v>1858</v>
      </c>
      <c r="R75" s="2" t="s">
        <v>1943</v>
      </c>
      <c r="S75" s="7" t="s">
        <v>147</v>
      </c>
    </row>
    <row r="76" spans="1:19" ht="30" customHeight="1">
      <c r="A76" s="15" t="s">
        <v>429</v>
      </c>
      <c r="B76" s="16" t="s">
        <v>430</v>
      </c>
      <c r="C76" s="7" t="s">
        <v>49</v>
      </c>
      <c r="D76" s="8" t="s">
        <v>119</v>
      </c>
      <c r="E76" s="8" t="s">
        <v>119</v>
      </c>
      <c r="F76" s="7" t="s">
        <v>80</v>
      </c>
      <c r="G76" s="7" t="s">
        <v>120</v>
      </c>
      <c r="H76" s="7" t="s">
        <v>131</v>
      </c>
      <c r="I76" s="7" t="s">
        <v>160</v>
      </c>
      <c r="J76" s="193" t="s">
        <v>1846</v>
      </c>
      <c r="K76" s="7">
        <v>6413118</v>
      </c>
      <c r="L76" s="7" t="s">
        <v>160</v>
      </c>
      <c r="M76" s="186" t="s">
        <v>1846</v>
      </c>
      <c r="N76" s="7">
        <v>6413118</v>
      </c>
      <c r="O76" s="7" t="s">
        <v>127</v>
      </c>
      <c r="P76" s="7" t="s">
        <v>67</v>
      </c>
      <c r="Q76" s="7" t="s">
        <v>1858</v>
      </c>
      <c r="R76" s="7" t="s">
        <v>1839</v>
      </c>
      <c r="S76" s="7" t="s">
        <v>147</v>
      </c>
    </row>
    <row r="77" spans="1:19" ht="30" customHeight="1">
      <c r="A77" s="15" t="s">
        <v>431</v>
      </c>
      <c r="B77" s="16" t="s">
        <v>432</v>
      </c>
      <c r="C77" s="7" t="s">
        <v>49</v>
      </c>
      <c r="D77" s="8" t="s">
        <v>119</v>
      </c>
      <c r="E77" s="8" t="s">
        <v>119</v>
      </c>
      <c r="F77" s="7" t="s">
        <v>110</v>
      </c>
      <c r="G77" s="7" t="s">
        <v>120</v>
      </c>
      <c r="H77" s="7" t="s">
        <v>131</v>
      </c>
      <c r="I77" s="7" t="s">
        <v>433</v>
      </c>
      <c r="J77" s="182" t="s">
        <v>434</v>
      </c>
      <c r="K77" s="7">
        <v>6056035</v>
      </c>
      <c r="L77" s="7" t="s">
        <v>433</v>
      </c>
      <c r="M77" s="14" t="s">
        <v>434</v>
      </c>
      <c r="N77" s="7">
        <v>6056035</v>
      </c>
      <c r="O77" s="7" t="s">
        <v>17</v>
      </c>
      <c r="P77" s="7" t="s">
        <v>67</v>
      </c>
      <c r="Q77" s="7" t="s">
        <v>1858</v>
      </c>
      <c r="R77" s="7" t="s">
        <v>1949</v>
      </c>
      <c r="S77" s="7" t="s">
        <v>140</v>
      </c>
    </row>
    <row r="78" spans="1:19" ht="30" customHeight="1">
      <c r="A78" s="15" t="s">
        <v>435</v>
      </c>
      <c r="B78" s="16" t="s">
        <v>436</v>
      </c>
      <c r="C78" s="7" t="s">
        <v>49</v>
      </c>
      <c r="D78" s="8" t="s">
        <v>513</v>
      </c>
      <c r="E78" s="8" t="s">
        <v>513</v>
      </c>
      <c r="F78" s="7" t="s">
        <v>86</v>
      </c>
      <c r="G78" s="7" t="s">
        <v>120</v>
      </c>
      <c r="H78" s="7" t="s">
        <v>131</v>
      </c>
      <c r="I78" s="7" t="s">
        <v>437</v>
      </c>
      <c r="J78" s="182" t="s">
        <v>438</v>
      </c>
      <c r="K78" s="7">
        <v>6487880</v>
      </c>
      <c r="L78" s="7" t="s">
        <v>437</v>
      </c>
      <c r="M78" s="14" t="s">
        <v>438</v>
      </c>
      <c r="N78" s="7">
        <v>6487880</v>
      </c>
      <c r="O78" s="7" t="s">
        <v>127</v>
      </c>
      <c r="P78" s="7" t="s">
        <v>67</v>
      </c>
      <c r="Q78" s="7" t="s">
        <v>1858</v>
      </c>
      <c r="R78" s="2" t="s">
        <v>1943</v>
      </c>
      <c r="S78" s="7" t="s">
        <v>494</v>
      </c>
    </row>
    <row r="79" spans="1:19" ht="30" customHeight="1">
      <c r="A79" s="15" t="s">
        <v>439</v>
      </c>
      <c r="B79" s="16" t="s">
        <v>440</v>
      </c>
      <c r="C79" s="7" t="s">
        <v>49</v>
      </c>
      <c r="D79" s="8" t="s">
        <v>513</v>
      </c>
      <c r="E79" s="8" t="s">
        <v>513</v>
      </c>
      <c r="F79" s="7" t="s">
        <v>80</v>
      </c>
      <c r="G79" s="7" t="s">
        <v>120</v>
      </c>
      <c r="H79" s="7" t="s">
        <v>131</v>
      </c>
      <c r="I79" s="7" t="s">
        <v>441</v>
      </c>
      <c r="J79" s="19" t="s">
        <v>442</v>
      </c>
      <c r="K79" s="7">
        <v>5116269</v>
      </c>
      <c r="L79" s="7" t="s">
        <v>441</v>
      </c>
      <c r="M79" s="14" t="s">
        <v>442</v>
      </c>
      <c r="N79" s="7">
        <v>5116269</v>
      </c>
      <c r="O79" s="7" t="s">
        <v>127</v>
      </c>
      <c r="P79" s="7" t="s">
        <v>1804</v>
      </c>
      <c r="Q79" s="7" t="s">
        <v>1858</v>
      </c>
      <c r="R79" s="2" t="s">
        <v>1943</v>
      </c>
      <c r="S79" s="7" t="s">
        <v>1978</v>
      </c>
    </row>
    <row r="80" spans="1:19" ht="30" customHeight="1">
      <c r="A80" s="15" t="s">
        <v>445</v>
      </c>
      <c r="B80" s="16" t="s">
        <v>446</v>
      </c>
      <c r="C80" s="7" t="s">
        <v>49</v>
      </c>
      <c r="D80" s="8" t="s">
        <v>1814</v>
      </c>
      <c r="E80" s="8" t="s">
        <v>1814</v>
      </c>
      <c r="F80" s="7" t="s">
        <v>1798</v>
      </c>
      <c r="G80" s="7" t="s">
        <v>506</v>
      </c>
      <c r="H80" s="7" t="s">
        <v>131</v>
      </c>
      <c r="I80" s="7" t="s">
        <v>448</v>
      </c>
      <c r="J80" s="7" t="s">
        <v>449</v>
      </c>
      <c r="K80" s="7">
        <v>6571450</v>
      </c>
      <c r="L80" s="7" t="s">
        <v>448</v>
      </c>
      <c r="M80" s="7" t="s">
        <v>449</v>
      </c>
      <c r="N80" s="7">
        <v>6571450</v>
      </c>
      <c r="O80" s="7" t="s">
        <v>20</v>
      </c>
      <c r="P80" s="7" t="s">
        <v>1804</v>
      </c>
      <c r="Q80" s="7" t="s">
        <v>1858</v>
      </c>
      <c r="R80" s="7" t="s">
        <v>263</v>
      </c>
      <c r="S80" s="7" t="s">
        <v>147</v>
      </c>
    </row>
    <row r="81" spans="1:19" ht="30" customHeight="1">
      <c r="A81" s="20" t="s">
        <v>450</v>
      </c>
      <c r="B81" s="16" t="s">
        <v>451</v>
      </c>
      <c r="C81" s="7" t="s">
        <v>261</v>
      </c>
      <c r="D81" s="8" t="s">
        <v>447</v>
      </c>
      <c r="E81" s="8" t="s">
        <v>447</v>
      </c>
      <c r="F81" s="7" t="s">
        <v>57</v>
      </c>
      <c r="G81" s="7" t="s">
        <v>398</v>
      </c>
      <c r="H81" s="7" t="s">
        <v>59</v>
      </c>
      <c r="I81" s="7" t="s">
        <v>452</v>
      </c>
      <c r="J81" s="19" t="s">
        <v>453</v>
      </c>
      <c r="K81" s="7">
        <v>6520561</v>
      </c>
      <c r="L81" s="7" t="s">
        <v>452</v>
      </c>
      <c r="M81" s="7" t="s">
        <v>453</v>
      </c>
      <c r="N81" s="7">
        <v>6520561</v>
      </c>
      <c r="O81" s="7" t="s">
        <v>240</v>
      </c>
      <c r="P81" s="7" t="s">
        <v>1804</v>
      </c>
      <c r="Q81" s="7" t="s">
        <v>1960</v>
      </c>
      <c r="R81" s="7" t="s">
        <v>241</v>
      </c>
      <c r="S81" s="7" t="s">
        <v>147</v>
      </c>
    </row>
    <row r="82" spans="1:19" ht="30" customHeight="1">
      <c r="A82" s="15" t="s">
        <v>454</v>
      </c>
      <c r="B82" s="16" t="s">
        <v>455</v>
      </c>
      <c r="C82" s="7" t="s">
        <v>49</v>
      </c>
      <c r="D82" s="8" t="s">
        <v>1814</v>
      </c>
      <c r="E82" s="8" t="s">
        <v>1814</v>
      </c>
      <c r="F82" s="7" t="s">
        <v>110</v>
      </c>
      <c r="G82" s="7" t="s">
        <v>346</v>
      </c>
      <c r="H82" s="7" t="s">
        <v>131</v>
      </c>
      <c r="I82" s="7" t="s">
        <v>457</v>
      </c>
      <c r="J82" s="19" t="s">
        <v>458</v>
      </c>
      <c r="K82" s="7">
        <v>6594656</v>
      </c>
      <c r="L82" s="7" t="s">
        <v>457</v>
      </c>
      <c r="M82" s="7" t="s">
        <v>458</v>
      </c>
      <c r="N82" s="7">
        <v>6594656</v>
      </c>
      <c r="O82" s="7" t="s">
        <v>20</v>
      </c>
      <c r="P82" s="7" t="s">
        <v>1804</v>
      </c>
      <c r="Q82" s="7" t="s">
        <v>1959</v>
      </c>
      <c r="R82" s="7" t="s">
        <v>263</v>
      </c>
      <c r="S82" s="7" t="s">
        <v>95</v>
      </c>
    </row>
    <row r="83" spans="1:19" ht="30" customHeight="1">
      <c r="A83" s="21" t="s">
        <v>459</v>
      </c>
      <c r="B83" s="16" t="s">
        <v>460</v>
      </c>
      <c r="C83" s="7" t="s">
        <v>261</v>
      </c>
      <c r="D83" s="8" t="s">
        <v>345</v>
      </c>
      <c r="E83" s="8" t="s">
        <v>345</v>
      </c>
      <c r="F83" s="7" t="s">
        <v>1798</v>
      </c>
      <c r="G83" s="7" t="s">
        <v>87</v>
      </c>
      <c r="H83" s="7" t="s">
        <v>131</v>
      </c>
      <c r="I83" s="7" t="s">
        <v>461</v>
      </c>
      <c r="J83" s="19" t="s">
        <v>462</v>
      </c>
      <c r="K83" s="7">
        <v>6646070</v>
      </c>
      <c r="L83" s="7" t="s">
        <v>461</v>
      </c>
      <c r="M83" s="7" t="s">
        <v>462</v>
      </c>
      <c r="N83" s="7">
        <v>6646070</v>
      </c>
      <c r="O83" s="7" t="s">
        <v>18</v>
      </c>
      <c r="P83" s="7" t="s">
        <v>67</v>
      </c>
      <c r="Q83" s="7" t="s">
        <v>1960</v>
      </c>
      <c r="R83" s="7" t="s">
        <v>463</v>
      </c>
      <c r="S83" s="7" t="s">
        <v>1806</v>
      </c>
    </row>
    <row r="84" spans="1:19" ht="30" customHeight="1">
      <c r="A84" s="15" t="s">
        <v>464</v>
      </c>
      <c r="B84" s="16" t="s">
        <v>465</v>
      </c>
      <c r="C84" s="7" t="s">
        <v>49</v>
      </c>
      <c r="D84" s="8" t="s">
        <v>1814</v>
      </c>
      <c r="E84" s="8" t="s">
        <v>1814</v>
      </c>
      <c r="F84" s="7" t="s">
        <v>1931</v>
      </c>
      <c r="G84" s="7" t="s">
        <v>506</v>
      </c>
      <c r="H84" s="7" t="s">
        <v>131</v>
      </c>
      <c r="I84" s="7" t="s">
        <v>466</v>
      </c>
      <c r="J84" s="19" t="s">
        <v>467</v>
      </c>
      <c r="K84" s="7">
        <v>6594491</v>
      </c>
      <c r="L84" s="7" t="s">
        <v>466</v>
      </c>
      <c r="M84" s="7" t="s">
        <v>467</v>
      </c>
      <c r="N84" s="7">
        <v>6594491</v>
      </c>
      <c r="O84" s="7" t="s">
        <v>20</v>
      </c>
      <c r="P84" s="7" t="s">
        <v>1804</v>
      </c>
      <c r="Q84" s="7" t="s">
        <v>1858</v>
      </c>
      <c r="R84" s="7" t="s">
        <v>263</v>
      </c>
      <c r="S84" s="7" t="s">
        <v>54</v>
      </c>
    </row>
    <row r="85" spans="1:19" ht="30" customHeight="1">
      <c r="A85" s="21" t="s">
        <v>468</v>
      </c>
      <c r="B85" s="16" t="s">
        <v>469</v>
      </c>
      <c r="C85" s="7" t="s">
        <v>261</v>
      </c>
      <c r="D85" s="8" t="s">
        <v>109</v>
      </c>
      <c r="E85" s="8" t="s">
        <v>109</v>
      </c>
      <c r="F85" s="7" t="s">
        <v>80</v>
      </c>
      <c r="G85" s="7" t="s">
        <v>87</v>
      </c>
      <c r="H85" s="7" t="s">
        <v>131</v>
      </c>
      <c r="I85" s="7" t="s">
        <v>470</v>
      </c>
      <c r="J85" s="19" t="s">
        <v>471</v>
      </c>
      <c r="K85" s="7">
        <v>6035482</v>
      </c>
      <c r="L85" s="7" t="s">
        <v>470</v>
      </c>
      <c r="M85" s="7" t="s">
        <v>471</v>
      </c>
      <c r="N85" s="7">
        <v>6035482</v>
      </c>
      <c r="O85" s="7" t="s">
        <v>329</v>
      </c>
      <c r="P85" s="7" t="s">
        <v>67</v>
      </c>
      <c r="Q85" s="7" t="s">
        <v>1960</v>
      </c>
      <c r="R85" s="7" t="s">
        <v>330</v>
      </c>
      <c r="S85" s="7" t="s">
        <v>104</v>
      </c>
    </row>
    <row r="86" spans="1:19" ht="30" customHeight="1">
      <c r="A86" s="15" t="s">
        <v>472</v>
      </c>
      <c r="B86" s="16" t="s">
        <v>473</v>
      </c>
      <c r="C86" s="7" t="s">
        <v>49</v>
      </c>
      <c r="D86" s="8" t="s">
        <v>109</v>
      </c>
      <c r="E86" s="8" t="s">
        <v>109</v>
      </c>
      <c r="F86" s="7" t="s">
        <v>80</v>
      </c>
      <c r="G86" s="7" t="s">
        <v>87</v>
      </c>
      <c r="H86" s="7" t="s">
        <v>131</v>
      </c>
      <c r="I86" s="7" t="s">
        <v>474</v>
      </c>
      <c r="J86" s="19" t="s">
        <v>475</v>
      </c>
      <c r="K86" s="7">
        <v>6571539</v>
      </c>
      <c r="L86" s="7" t="s">
        <v>474</v>
      </c>
      <c r="M86" s="7" t="s">
        <v>475</v>
      </c>
      <c r="N86" s="7">
        <v>6571539</v>
      </c>
      <c r="O86" s="7" t="s">
        <v>20</v>
      </c>
      <c r="P86" s="7" t="s">
        <v>67</v>
      </c>
      <c r="Q86" s="7" t="s">
        <v>103</v>
      </c>
      <c r="R86" s="7" t="s">
        <v>263</v>
      </c>
      <c r="S86" s="7" t="s">
        <v>485</v>
      </c>
    </row>
    <row r="87" spans="1:19" ht="30" customHeight="1">
      <c r="A87" s="21" t="s">
        <v>476</v>
      </c>
      <c r="B87" s="16" t="s">
        <v>477</v>
      </c>
      <c r="C87" s="7" t="s">
        <v>261</v>
      </c>
      <c r="D87" s="8" t="s">
        <v>818</v>
      </c>
      <c r="E87" s="8" t="s">
        <v>818</v>
      </c>
      <c r="F87" s="7" t="s">
        <v>86</v>
      </c>
      <c r="G87" s="7" t="s">
        <v>398</v>
      </c>
      <c r="H87" s="7" t="s">
        <v>59</v>
      </c>
      <c r="I87" s="7" t="s">
        <v>479</v>
      </c>
      <c r="J87" s="19" t="s">
        <v>480</v>
      </c>
      <c r="K87" s="7">
        <v>6510090</v>
      </c>
      <c r="L87" s="7" t="s">
        <v>479</v>
      </c>
      <c r="M87" s="7" t="s">
        <v>480</v>
      </c>
      <c r="N87" s="7">
        <v>6510090</v>
      </c>
      <c r="O87" s="7" t="s">
        <v>240</v>
      </c>
      <c r="P87" s="7" t="s">
        <v>1804</v>
      </c>
      <c r="Q87" s="7" t="s">
        <v>1960</v>
      </c>
      <c r="R87" s="7" t="s">
        <v>241</v>
      </c>
      <c r="S87" s="7" t="s">
        <v>83</v>
      </c>
    </row>
    <row r="88" spans="1:19" ht="30" customHeight="1">
      <c r="A88" s="15" t="s">
        <v>481</v>
      </c>
      <c r="B88" s="16" t="s">
        <v>482</v>
      </c>
      <c r="C88" s="7" t="s">
        <v>49</v>
      </c>
      <c r="D88" s="8" t="s">
        <v>478</v>
      </c>
      <c r="E88" s="8" t="s">
        <v>478</v>
      </c>
      <c r="F88" s="7" t="s">
        <v>86</v>
      </c>
      <c r="G88" s="7" t="s">
        <v>506</v>
      </c>
      <c r="H88" s="7" t="s">
        <v>131</v>
      </c>
      <c r="I88" s="7" t="s">
        <v>483</v>
      </c>
      <c r="J88" s="19" t="s">
        <v>484</v>
      </c>
      <c r="K88" s="7">
        <v>6749606</v>
      </c>
      <c r="L88" s="7" t="s">
        <v>483</v>
      </c>
      <c r="M88" s="7" t="s">
        <v>484</v>
      </c>
      <c r="N88" s="7">
        <v>6749606</v>
      </c>
      <c r="O88" s="7" t="s">
        <v>20</v>
      </c>
      <c r="P88" s="7" t="s">
        <v>67</v>
      </c>
      <c r="Q88" s="7" t="s">
        <v>1959</v>
      </c>
      <c r="R88" s="7" t="s">
        <v>263</v>
      </c>
      <c r="S88" s="7" t="s">
        <v>485</v>
      </c>
    </row>
    <row r="89" spans="1:19" ht="30" customHeight="1">
      <c r="A89" s="21" t="s">
        <v>486</v>
      </c>
      <c r="B89" s="16" t="s">
        <v>487</v>
      </c>
      <c r="C89" s="7" t="s">
        <v>261</v>
      </c>
      <c r="D89" s="8" t="s">
        <v>478</v>
      </c>
      <c r="E89" s="8" t="s">
        <v>478</v>
      </c>
      <c r="F89" s="7" t="s">
        <v>80</v>
      </c>
      <c r="G89" s="7" t="s">
        <v>1840</v>
      </c>
      <c r="H89" s="7" t="s">
        <v>1835</v>
      </c>
      <c r="I89" s="7" t="s">
        <v>488</v>
      </c>
      <c r="J89" s="19" t="s">
        <v>489</v>
      </c>
      <c r="K89" s="7">
        <v>6701969</v>
      </c>
      <c r="L89" s="7" t="s">
        <v>488</v>
      </c>
      <c r="M89" s="7" t="s">
        <v>489</v>
      </c>
      <c r="N89" s="7">
        <v>6701969</v>
      </c>
      <c r="O89" s="7" t="s">
        <v>329</v>
      </c>
      <c r="P89" s="7" t="s">
        <v>67</v>
      </c>
      <c r="Q89" s="7" t="s">
        <v>1960</v>
      </c>
      <c r="R89" s="7" t="s">
        <v>330</v>
      </c>
      <c r="S89" s="7" t="s">
        <v>115</v>
      </c>
    </row>
    <row r="90" spans="1:19" ht="30" customHeight="1">
      <c r="A90" s="15" t="s">
        <v>490</v>
      </c>
      <c r="B90" s="16" t="s">
        <v>491</v>
      </c>
      <c r="C90" s="7" t="s">
        <v>49</v>
      </c>
      <c r="D90" s="8" t="s">
        <v>478</v>
      </c>
      <c r="E90" s="8" t="s">
        <v>478</v>
      </c>
      <c r="F90" s="7" t="s">
        <v>1798</v>
      </c>
      <c r="G90" s="7" t="s">
        <v>346</v>
      </c>
      <c r="H90" s="7" t="s">
        <v>131</v>
      </c>
      <c r="I90" s="7" t="s">
        <v>492</v>
      </c>
      <c r="J90" s="19" t="s">
        <v>493</v>
      </c>
      <c r="K90" s="7">
        <v>6571548</v>
      </c>
      <c r="L90" s="7" t="s">
        <v>492</v>
      </c>
      <c r="M90" s="7" t="s">
        <v>493</v>
      </c>
      <c r="N90" s="7">
        <v>6571548</v>
      </c>
      <c r="O90" s="7" t="s">
        <v>20</v>
      </c>
      <c r="P90" s="7" t="s">
        <v>67</v>
      </c>
      <c r="Q90" s="7" t="s">
        <v>103</v>
      </c>
      <c r="R90" s="7" t="s">
        <v>263</v>
      </c>
      <c r="S90" s="7" t="s">
        <v>494</v>
      </c>
    </row>
    <row r="91" spans="1:19" ht="30" customHeight="1">
      <c r="A91" s="15" t="s">
        <v>1826</v>
      </c>
      <c r="B91" s="16" t="s">
        <v>1825</v>
      </c>
      <c r="C91" s="7" t="s">
        <v>261</v>
      </c>
      <c r="D91" s="8" t="s">
        <v>447</v>
      </c>
      <c r="E91" s="8" t="s">
        <v>447</v>
      </c>
      <c r="F91" s="7" t="s">
        <v>86</v>
      </c>
      <c r="G91" s="7" t="s">
        <v>68</v>
      </c>
      <c r="H91" s="7" t="s">
        <v>131</v>
      </c>
      <c r="I91" s="7" t="s">
        <v>553</v>
      </c>
      <c r="J91" s="19"/>
      <c r="K91" s="7"/>
      <c r="L91" s="7" t="s">
        <v>553</v>
      </c>
      <c r="M91" s="7"/>
      <c r="N91" s="7"/>
      <c r="O91" s="7" t="s">
        <v>20</v>
      </c>
      <c r="P91" s="7" t="s">
        <v>1804</v>
      </c>
      <c r="Q91" s="7" t="s">
        <v>1960</v>
      </c>
      <c r="R91" s="7" t="s">
        <v>263</v>
      </c>
      <c r="S91" s="7" t="s">
        <v>1806</v>
      </c>
    </row>
    <row r="92" spans="1:19" ht="30" customHeight="1">
      <c r="A92" s="15" t="s">
        <v>495</v>
      </c>
      <c r="B92" s="16" t="s">
        <v>496</v>
      </c>
      <c r="C92" s="7" t="s">
        <v>49</v>
      </c>
      <c r="D92" s="8" t="s">
        <v>478</v>
      </c>
      <c r="E92" s="8" t="s">
        <v>478</v>
      </c>
      <c r="F92" s="7" t="s">
        <v>1798</v>
      </c>
      <c r="G92" s="7" t="s">
        <v>211</v>
      </c>
      <c r="H92" s="7" t="s">
        <v>131</v>
      </c>
      <c r="I92" s="7" t="s">
        <v>497</v>
      </c>
      <c r="J92" s="19" t="s">
        <v>498</v>
      </c>
      <c r="K92" s="7">
        <v>6571167</v>
      </c>
      <c r="L92" s="7" t="s">
        <v>497</v>
      </c>
      <c r="M92" s="7" t="s">
        <v>498</v>
      </c>
      <c r="N92" s="7">
        <v>6571167</v>
      </c>
      <c r="O92" s="7" t="s">
        <v>20</v>
      </c>
      <c r="P92" s="7" t="s">
        <v>1804</v>
      </c>
      <c r="Q92" s="7" t="s">
        <v>1960</v>
      </c>
      <c r="R92" s="7" t="s">
        <v>263</v>
      </c>
      <c r="S92" s="7" t="s">
        <v>1806</v>
      </c>
    </row>
    <row r="93" spans="1:19" ht="30" customHeight="1">
      <c r="A93" s="15" t="s">
        <v>500</v>
      </c>
      <c r="B93" s="16" t="s">
        <v>501</v>
      </c>
      <c r="C93" s="7" t="s">
        <v>49</v>
      </c>
      <c r="D93" s="8" t="s">
        <v>478</v>
      </c>
      <c r="E93" s="8" t="s">
        <v>478</v>
      </c>
      <c r="F93" s="7" t="s">
        <v>86</v>
      </c>
      <c r="G93" s="7" t="s">
        <v>87</v>
      </c>
      <c r="H93" s="7" t="s">
        <v>131</v>
      </c>
      <c r="I93" s="7" t="s">
        <v>502</v>
      </c>
      <c r="J93" s="19" t="s">
        <v>503</v>
      </c>
      <c r="K93" s="7">
        <v>6570838</v>
      </c>
      <c r="L93" s="7" t="s">
        <v>502</v>
      </c>
      <c r="M93" s="7" t="s">
        <v>503</v>
      </c>
      <c r="N93" s="7">
        <v>6570838</v>
      </c>
      <c r="O93" s="7" t="s">
        <v>20</v>
      </c>
      <c r="P93" s="7" t="s">
        <v>1804</v>
      </c>
      <c r="Q93" s="7" t="s">
        <v>1960</v>
      </c>
      <c r="R93" s="7" t="s">
        <v>263</v>
      </c>
      <c r="S93" s="7" t="s">
        <v>485</v>
      </c>
    </row>
    <row r="94" spans="1:19" ht="30" customHeight="1">
      <c r="A94" s="15" t="s">
        <v>504</v>
      </c>
      <c r="B94" s="16" t="s">
        <v>505</v>
      </c>
      <c r="C94" s="7" t="s">
        <v>261</v>
      </c>
      <c r="D94" s="8" t="s">
        <v>478</v>
      </c>
      <c r="E94" s="8" t="s">
        <v>478</v>
      </c>
      <c r="F94" s="7" t="s">
        <v>1798</v>
      </c>
      <c r="G94" s="7" t="s">
        <v>506</v>
      </c>
      <c r="H94" s="7" t="s">
        <v>165</v>
      </c>
      <c r="I94" s="7" t="s">
        <v>1902</v>
      </c>
      <c r="J94" s="19" t="s">
        <v>508</v>
      </c>
      <c r="K94" s="7">
        <v>6601244</v>
      </c>
      <c r="L94" s="7" t="s">
        <v>1902</v>
      </c>
      <c r="M94" s="7" t="s">
        <v>508</v>
      </c>
      <c r="N94" s="7">
        <v>6601244</v>
      </c>
      <c r="O94" s="7" t="s">
        <v>20</v>
      </c>
      <c r="P94" s="7" t="s">
        <v>1804</v>
      </c>
      <c r="Q94" s="7" t="s">
        <v>1960</v>
      </c>
      <c r="R94" s="7" t="s">
        <v>241</v>
      </c>
      <c r="S94" s="7" t="s">
        <v>62</v>
      </c>
    </row>
    <row r="95" spans="1:19" ht="30" customHeight="1">
      <c r="A95" s="15" t="s">
        <v>516</v>
      </c>
      <c r="B95" s="16" t="s">
        <v>517</v>
      </c>
      <c r="C95" s="7" t="s">
        <v>49</v>
      </c>
      <c r="D95" s="8" t="s">
        <v>478</v>
      </c>
      <c r="E95" s="8" t="s">
        <v>478</v>
      </c>
      <c r="F95" s="7" t="s">
        <v>110</v>
      </c>
      <c r="G95" s="7" t="s">
        <v>506</v>
      </c>
      <c r="H95" s="7" t="s">
        <v>165</v>
      </c>
      <c r="I95" s="7" t="s">
        <v>518</v>
      </c>
      <c r="J95" s="19" t="s">
        <v>519</v>
      </c>
      <c r="K95" s="7">
        <v>6462911</v>
      </c>
      <c r="L95" s="7" t="s">
        <v>518</v>
      </c>
      <c r="M95" s="7" t="s">
        <v>519</v>
      </c>
      <c r="N95" s="7">
        <v>6462911</v>
      </c>
      <c r="O95" s="7" t="s">
        <v>20</v>
      </c>
      <c r="P95" s="7" t="s">
        <v>1804</v>
      </c>
      <c r="Q95" s="7" t="s">
        <v>1959</v>
      </c>
      <c r="R95" s="7" t="s">
        <v>241</v>
      </c>
      <c r="S95" s="7" t="s">
        <v>95</v>
      </c>
    </row>
    <row r="96" spans="1:19" ht="30" customHeight="1">
      <c r="A96" s="15" t="s">
        <v>520</v>
      </c>
      <c r="B96" s="16" t="s">
        <v>521</v>
      </c>
      <c r="C96" s="7" t="s">
        <v>261</v>
      </c>
      <c r="D96" s="8" t="s">
        <v>478</v>
      </c>
      <c r="E96" s="8" t="s">
        <v>478</v>
      </c>
      <c r="F96" s="7" t="s">
        <v>1931</v>
      </c>
      <c r="G96" s="7" t="s">
        <v>92</v>
      </c>
      <c r="H96" s="7" t="s">
        <v>165</v>
      </c>
      <c r="I96" s="7" t="s">
        <v>522</v>
      </c>
      <c r="J96" s="19" t="s">
        <v>523</v>
      </c>
      <c r="K96" s="7">
        <v>6607656</v>
      </c>
      <c r="L96" s="7" t="s">
        <v>522</v>
      </c>
      <c r="M96" s="7" t="s">
        <v>523</v>
      </c>
      <c r="N96" s="7">
        <v>6607656</v>
      </c>
      <c r="O96" s="7" t="s">
        <v>20</v>
      </c>
      <c r="P96" s="7" t="s">
        <v>1804</v>
      </c>
      <c r="Q96" s="7" t="s">
        <v>1959</v>
      </c>
      <c r="R96" s="7" t="s">
        <v>241</v>
      </c>
      <c r="S96" s="7" t="s">
        <v>104</v>
      </c>
    </row>
    <row r="97" spans="1:19" ht="30" customHeight="1">
      <c r="A97" s="15" t="s">
        <v>524</v>
      </c>
      <c r="B97" s="16" t="s">
        <v>525</v>
      </c>
      <c r="C97" s="7" t="s">
        <v>49</v>
      </c>
      <c r="D97" s="8" t="s">
        <v>478</v>
      </c>
      <c r="E97" s="8" t="s">
        <v>478</v>
      </c>
      <c r="F97" s="7" t="s">
        <v>86</v>
      </c>
      <c r="G97" s="7" t="s">
        <v>506</v>
      </c>
      <c r="H97" s="7" t="s">
        <v>165</v>
      </c>
      <c r="I97" s="7" t="s">
        <v>526</v>
      </c>
      <c r="J97" s="19" t="s">
        <v>527</v>
      </c>
      <c r="K97" s="7">
        <v>6748261</v>
      </c>
      <c r="L97" s="7" t="s">
        <v>526</v>
      </c>
      <c r="M97" s="7" t="s">
        <v>527</v>
      </c>
      <c r="N97" s="7">
        <v>6748261</v>
      </c>
      <c r="O97" s="7" t="s">
        <v>20</v>
      </c>
      <c r="P97" s="7" t="s">
        <v>67</v>
      </c>
      <c r="Q97" s="7" t="s">
        <v>1959</v>
      </c>
      <c r="R97" s="7" t="s">
        <v>241</v>
      </c>
      <c r="S97" s="7" t="s">
        <v>335</v>
      </c>
    </row>
    <row r="98" spans="1:19" ht="30" customHeight="1">
      <c r="A98" s="15" t="s">
        <v>528</v>
      </c>
      <c r="B98" s="16" t="s">
        <v>529</v>
      </c>
      <c r="C98" s="7" t="s">
        <v>49</v>
      </c>
      <c r="D98" s="8" t="s">
        <v>478</v>
      </c>
      <c r="E98" s="8" t="s">
        <v>478</v>
      </c>
      <c r="F98" s="7" t="s">
        <v>1926</v>
      </c>
      <c r="G98" s="7" t="s">
        <v>506</v>
      </c>
      <c r="H98" s="7" t="s">
        <v>165</v>
      </c>
      <c r="I98" s="7" t="s">
        <v>530</v>
      </c>
      <c r="J98" s="19" t="s">
        <v>531</v>
      </c>
      <c r="K98" s="7">
        <v>6009950</v>
      </c>
      <c r="L98" s="7" t="s">
        <v>530</v>
      </c>
      <c r="M98" s="7" t="s">
        <v>531</v>
      </c>
      <c r="N98" s="7">
        <v>6009950</v>
      </c>
      <c r="O98" s="7" t="s">
        <v>20</v>
      </c>
      <c r="P98" s="7" t="s">
        <v>1804</v>
      </c>
      <c r="Q98" s="7" t="s">
        <v>1959</v>
      </c>
      <c r="R98" s="7" t="s">
        <v>241</v>
      </c>
      <c r="S98" s="7" t="s">
        <v>104</v>
      </c>
    </row>
    <row r="99" spans="1:19" ht="30" customHeight="1">
      <c r="A99" s="15" t="s">
        <v>532</v>
      </c>
      <c r="B99" s="16" t="s">
        <v>533</v>
      </c>
      <c r="C99" s="7" t="s">
        <v>49</v>
      </c>
      <c r="D99" s="8" t="s">
        <v>1817</v>
      </c>
      <c r="E99" s="8" t="s">
        <v>1817</v>
      </c>
      <c r="F99" s="7" t="s">
        <v>1926</v>
      </c>
      <c r="G99" s="7" t="s">
        <v>92</v>
      </c>
      <c r="H99" s="7" t="s">
        <v>165</v>
      </c>
      <c r="I99" s="7" t="s">
        <v>534</v>
      </c>
      <c r="J99" s="19" t="s">
        <v>515</v>
      </c>
      <c r="K99" s="7">
        <v>6621377</v>
      </c>
      <c r="L99" s="7" t="s">
        <v>534</v>
      </c>
      <c r="M99" s="7" t="s">
        <v>515</v>
      </c>
      <c r="N99" s="7">
        <v>6621377</v>
      </c>
      <c r="O99" s="7" t="s">
        <v>20</v>
      </c>
      <c r="P99" s="7" t="s">
        <v>67</v>
      </c>
      <c r="Q99" s="7" t="s">
        <v>1959</v>
      </c>
      <c r="R99" s="7" t="s">
        <v>241</v>
      </c>
      <c r="S99" s="7" t="s">
        <v>494</v>
      </c>
    </row>
    <row r="100" spans="1:19" ht="30" customHeight="1">
      <c r="A100" s="15" t="s">
        <v>539</v>
      </c>
      <c r="B100" s="16" t="s">
        <v>540</v>
      </c>
      <c r="C100" s="7" t="s">
        <v>49</v>
      </c>
      <c r="D100" s="8" t="s">
        <v>108</v>
      </c>
      <c r="E100" s="8" t="s">
        <v>108</v>
      </c>
      <c r="F100" s="7" t="s">
        <v>1926</v>
      </c>
      <c r="G100" s="7" t="s">
        <v>144</v>
      </c>
      <c r="H100" s="7" t="s">
        <v>165</v>
      </c>
      <c r="I100" s="7" t="s">
        <v>541</v>
      </c>
      <c r="J100" s="19" t="s">
        <v>542</v>
      </c>
      <c r="K100" s="7">
        <v>6485996</v>
      </c>
      <c r="L100" s="7" t="s">
        <v>541</v>
      </c>
      <c r="M100" s="7" t="s">
        <v>542</v>
      </c>
      <c r="N100" s="7">
        <v>6485996</v>
      </c>
      <c r="O100" s="7" t="s">
        <v>20</v>
      </c>
      <c r="P100" s="7" t="s">
        <v>1804</v>
      </c>
      <c r="Q100" s="7" t="s">
        <v>1959</v>
      </c>
      <c r="R100" s="7" t="s">
        <v>241</v>
      </c>
      <c r="S100" s="7" t="s">
        <v>83</v>
      </c>
    </row>
    <row r="101" spans="1:19" ht="30" customHeight="1">
      <c r="A101" s="15" t="s">
        <v>543</v>
      </c>
      <c r="B101" s="16" t="s">
        <v>544</v>
      </c>
      <c r="C101" s="7" t="s">
        <v>49</v>
      </c>
      <c r="D101" s="8" t="s">
        <v>108</v>
      </c>
      <c r="E101" s="8" t="s">
        <v>108</v>
      </c>
      <c r="F101" s="7" t="s">
        <v>110</v>
      </c>
      <c r="G101" s="7" t="s">
        <v>92</v>
      </c>
      <c r="H101" s="7" t="s">
        <v>165</v>
      </c>
      <c r="I101" s="7" t="s">
        <v>1916</v>
      </c>
      <c r="J101" s="19" t="s">
        <v>1833</v>
      </c>
      <c r="K101" s="7">
        <v>6609837</v>
      </c>
      <c r="L101" s="7" t="s">
        <v>1916</v>
      </c>
      <c r="M101" s="7" t="s">
        <v>1833</v>
      </c>
      <c r="N101" s="7">
        <v>6609837</v>
      </c>
      <c r="O101" s="7" t="s">
        <v>20</v>
      </c>
      <c r="P101" s="7" t="s">
        <v>1804</v>
      </c>
      <c r="Q101" s="7" t="s">
        <v>1959</v>
      </c>
      <c r="R101" s="7" t="s">
        <v>241</v>
      </c>
      <c r="S101" s="7" t="s">
        <v>54</v>
      </c>
    </row>
    <row r="102" spans="1:19" ht="30" customHeight="1">
      <c r="A102" s="15" t="s">
        <v>547</v>
      </c>
      <c r="B102" s="16" t="s">
        <v>548</v>
      </c>
      <c r="C102" s="7" t="s">
        <v>49</v>
      </c>
      <c r="D102" s="8" t="s">
        <v>108</v>
      </c>
      <c r="E102" s="8" t="s">
        <v>108</v>
      </c>
      <c r="F102" s="7" t="s">
        <v>80</v>
      </c>
      <c r="G102" s="7" t="s">
        <v>144</v>
      </c>
      <c r="H102" s="7" t="s">
        <v>165</v>
      </c>
      <c r="I102" s="7" t="s">
        <v>549</v>
      </c>
      <c r="J102" s="19" t="s">
        <v>550</v>
      </c>
      <c r="K102" s="7">
        <v>6013168</v>
      </c>
      <c r="L102" s="7" t="s">
        <v>549</v>
      </c>
      <c r="M102" s="7" t="s">
        <v>550</v>
      </c>
      <c r="N102" s="7">
        <v>6013168</v>
      </c>
      <c r="O102" s="7" t="s">
        <v>20</v>
      </c>
      <c r="P102" s="7" t="s">
        <v>1804</v>
      </c>
      <c r="Q102" s="7" t="s">
        <v>1959</v>
      </c>
      <c r="R102" s="7" t="s">
        <v>241</v>
      </c>
      <c r="S102" s="7" t="s">
        <v>83</v>
      </c>
    </row>
    <row r="103" spans="1:19" ht="30" customHeight="1">
      <c r="A103" s="15" t="s">
        <v>1824</v>
      </c>
      <c r="B103" s="16" t="s">
        <v>1823</v>
      </c>
      <c r="C103" s="7" t="s">
        <v>261</v>
      </c>
      <c r="D103" s="8" t="s">
        <v>1814</v>
      </c>
      <c r="E103" s="8" t="s">
        <v>1814</v>
      </c>
      <c r="F103" s="7" t="s">
        <v>91</v>
      </c>
      <c r="G103" s="7" t="s">
        <v>164</v>
      </c>
      <c r="H103" s="7" t="s">
        <v>165</v>
      </c>
      <c r="I103" s="7" t="s">
        <v>584</v>
      </c>
      <c r="J103" s="187" t="s">
        <v>1851</v>
      </c>
      <c r="K103" s="7">
        <v>6513423</v>
      </c>
      <c r="L103" s="7" t="s">
        <v>584</v>
      </c>
      <c r="M103" s="187" t="s">
        <v>1851</v>
      </c>
      <c r="N103" s="7">
        <v>6513423</v>
      </c>
      <c r="O103" s="7" t="s">
        <v>20</v>
      </c>
      <c r="P103" s="7" t="s">
        <v>67</v>
      </c>
      <c r="Q103" s="7" t="s">
        <v>1959</v>
      </c>
      <c r="R103" s="7" t="s">
        <v>241</v>
      </c>
      <c r="S103" s="7" t="s">
        <v>95</v>
      </c>
    </row>
    <row r="104" spans="1:19" ht="30" customHeight="1">
      <c r="A104" s="15" t="s">
        <v>551</v>
      </c>
      <c r="B104" s="16" t="s">
        <v>552</v>
      </c>
      <c r="C104" s="7" t="s">
        <v>49</v>
      </c>
      <c r="D104" s="8" t="s">
        <v>108</v>
      </c>
      <c r="E104" s="8" t="s">
        <v>108</v>
      </c>
      <c r="F104" s="7" t="s">
        <v>57</v>
      </c>
      <c r="G104" s="7" t="s">
        <v>92</v>
      </c>
      <c r="H104" s="7" t="s">
        <v>165</v>
      </c>
      <c r="I104" s="7" t="s">
        <v>1911</v>
      </c>
      <c r="J104" s="204" t="s">
        <v>554</v>
      </c>
      <c r="K104" s="7">
        <v>6450438</v>
      </c>
      <c r="L104" s="7" t="s">
        <v>1911</v>
      </c>
      <c r="M104" s="204" t="s">
        <v>554</v>
      </c>
      <c r="N104" s="7">
        <v>6450438</v>
      </c>
      <c r="O104" s="7" t="s">
        <v>20</v>
      </c>
      <c r="P104" s="7" t="s">
        <v>67</v>
      </c>
      <c r="Q104" s="7" t="s">
        <v>1959</v>
      </c>
      <c r="R104" s="7" t="s">
        <v>241</v>
      </c>
      <c r="S104" s="7" t="s">
        <v>1978</v>
      </c>
    </row>
    <row r="105" spans="1:19" ht="30" customHeight="1">
      <c r="A105" s="15" t="s">
        <v>555</v>
      </c>
      <c r="B105" s="16" t="s">
        <v>556</v>
      </c>
      <c r="C105" s="7" t="s">
        <v>49</v>
      </c>
      <c r="D105" s="8" t="s">
        <v>108</v>
      </c>
      <c r="E105" s="8" t="s">
        <v>108</v>
      </c>
      <c r="F105" s="7" t="s">
        <v>80</v>
      </c>
      <c r="G105" s="7" t="s">
        <v>506</v>
      </c>
      <c r="H105" s="7" t="s">
        <v>165</v>
      </c>
      <c r="I105" s="7" t="s">
        <v>557</v>
      </c>
      <c r="J105" s="19" t="s">
        <v>558</v>
      </c>
      <c r="K105" s="7">
        <v>6601153</v>
      </c>
      <c r="L105" s="7" t="s">
        <v>557</v>
      </c>
      <c r="M105" s="7" t="s">
        <v>558</v>
      </c>
      <c r="N105" s="7">
        <v>6601153</v>
      </c>
      <c r="O105" s="7" t="s">
        <v>20</v>
      </c>
      <c r="P105" s="7" t="s">
        <v>1804</v>
      </c>
      <c r="Q105" s="7" t="s">
        <v>1959</v>
      </c>
      <c r="R105" s="7" t="s">
        <v>241</v>
      </c>
      <c r="S105" s="7" t="s">
        <v>699</v>
      </c>
    </row>
    <row r="106" spans="1:19" ht="30" customHeight="1">
      <c r="A106" s="15" t="s">
        <v>564</v>
      </c>
      <c r="B106" s="16" t="s">
        <v>565</v>
      </c>
      <c r="C106" s="7" t="s">
        <v>561</v>
      </c>
      <c r="D106" s="8" t="s">
        <v>66</v>
      </c>
      <c r="E106" s="8" t="s">
        <v>66</v>
      </c>
      <c r="F106" s="7" t="s">
        <v>102</v>
      </c>
      <c r="G106" s="7" t="s">
        <v>92</v>
      </c>
      <c r="H106" s="7" t="s">
        <v>165</v>
      </c>
      <c r="I106" s="7" t="s">
        <v>566</v>
      </c>
      <c r="J106" s="19" t="s">
        <v>567</v>
      </c>
      <c r="K106" s="7">
        <v>6449487</v>
      </c>
      <c r="L106" s="7" t="s">
        <v>566</v>
      </c>
      <c r="M106" s="7" t="s">
        <v>567</v>
      </c>
      <c r="N106" s="7">
        <v>6449487</v>
      </c>
      <c r="O106" s="7" t="s">
        <v>20</v>
      </c>
      <c r="P106" s="7" t="s">
        <v>67</v>
      </c>
      <c r="Q106" s="7" t="s">
        <v>1959</v>
      </c>
      <c r="R106" s="7" t="s">
        <v>241</v>
      </c>
      <c r="S106" s="7" t="s">
        <v>499</v>
      </c>
    </row>
    <row r="107" spans="1:19" ht="30" customHeight="1">
      <c r="A107" s="15" t="s">
        <v>568</v>
      </c>
      <c r="B107" s="16" t="s">
        <v>569</v>
      </c>
      <c r="C107" s="7" t="s">
        <v>561</v>
      </c>
      <c r="D107" s="8" t="s">
        <v>66</v>
      </c>
      <c r="E107" s="8" t="s">
        <v>66</v>
      </c>
      <c r="F107" s="7" t="s">
        <v>57</v>
      </c>
      <c r="G107" s="7" t="s">
        <v>506</v>
      </c>
      <c r="H107" s="7" t="s">
        <v>165</v>
      </c>
      <c r="I107" s="7" t="s">
        <v>570</v>
      </c>
      <c r="J107" s="19" t="s">
        <v>571</v>
      </c>
      <c r="K107" s="7">
        <v>6461459</v>
      </c>
      <c r="L107" s="7" t="s">
        <v>570</v>
      </c>
      <c r="M107" s="7" t="s">
        <v>571</v>
      </c>
      <c r="N107" s="7">
        <v>6461459</v>
      </c>
      <c r="O107" s="7" t="s">
        <v>20</v>
      </c>
      <c r="P107" s="7" t="s">
        <v>1804</v>
      </c>
      <c r="Q107" s="7" t="s">
        <v>1959</v>
      </c>
      <c r="R107" s="7" t="s">
        <v>241</v>
      </c>
      <c r="S107" s="7" t="s">
        <v>1978</v>
      </c>
    </row>
    <row r="108" spans="1:19" ht="30" customHeight="1">
      <c r="A108" s="15" t="s">
        <v>572</v>
      </c>
      <c r="B108" s="16" t="s">
        <v>573</v>
      </c>
      <c r="C108" s="7" t="s">
        <v>561</v>
      </c>
      <c r="D108" s="8" t="s">
        <v>714</v>
      </c>
      <c r="E108" s="8" t="s">
        <v>714</v>
      </c>
      <c r="F108" s="7" t="s">
        <v>86</v>
      </c>
      <c r="G108" s="7" t="s">
        <v>506</v>
      </c>
      <c r="H108" s="7" t="s">
        <v>165</v>
      </c>
      <c r="I108" s="7" t="s">
        <v>574</v>
      </c>
      <c r="J108" s="19" t="s">
        <v>575</v>
      </c>
      <c r="K108" s="7">
        <v>6561037</v>
      </c>
      <c r="L108" s="7" t="s">
        <v>574</v>
      </c>
      <c r="M108" s="7" t="s">
        <v>575</v>
      </c>
      <c r="N108" s="7">
        <v>6561037</v>
      </c>
      <c r="O108" s="7" t="s">
        <v>20</v>
      </c>
      <c r="P108" s="7" t="s">
        <v>1804</v>
      </c>
      <c r="Q108" s="7" t="s">
        <v>1959</v>
      </c>
      <c r="R108" s="7" t="s">
        <v>241</v>
      </c>
      <c r="S108" s="7" t="s">
        <v>646</v>
      </c>
    </row>
    <row r="109" spans="1:19" ht="30" customHeight="1">
      <c r="A109" s="15" t="s">
        <v>576</v>
      </c>
      <c r="B109" s="16" t="s">
        <v>577</v>
      </c>
      <c r="C109" s="7" t="s">
        <v>561</v>
      </c>
      <c r="D109" s="8" t="s">
        <v>1814</v>
      </c>
      <c r="E109" s="8" t="s">
        <v>1814</v>
      </c>
      <c r="F109" s="7" t="s">
        <v>102</v>
      </c>
      <c r="G109" s="7" t="s">
        <v>92</v>
      </c>
      <c r="H109" s="7" t="s">
        <v>165</v>
      </c>
      <c r="I109" s="7" t="s">
        <v>578</v>
      </c>
      <c r="J109" s="19" t="s">
        <v>579</v>
      </c>
      <c r="K109" s="7">
        <v>5218927</v>
      </c>
      <c r="L109" s="7" t="s">
        <v>578</v>
      </c>
      <c r="M109" s="7" t="s">
        <v>579</v>
      </c>
      <c r="N109" s="7">
        <v>5218927</v>
      </c>
      <c r="O109" s="7" t="s">
        <v>20</v>
      </c>
      <c r="P109" s="7" t="s">
        <v>1804</v>
      </c>
      <c r="Q109" s="7" t="s">
        <v>1959</v>
      </c>
      <c r="R109" s="7" t="s">
        <v>241</v>
      </c>
      <c r="S109" s="7" t="s">
        <v>614</v>
      </c>
    </row>
    <row r="110" spans="1:19" ht="30" customHeight="1">
      <c r="A110" s="15" t="s">
        <v>582</v>
      </c>
      <c r="B110" s="16" t="s">
        <v>583</v>
      </c>
      <c r="C110" s="7" t="s">
        <v>561</v>
      </c>
      <c r="D110" s="8" t="s">
        <v>1814</v>
      </c>
      <c r="E110" s="8" t="s">
        <v>1814</v>
      </c>
      <c r="F110" s="7" t="s">
        <v>80</v>
      </c>
      <c r="G110" s="7" t="s">
        <v>144</v>
      </c>
      <c r="H110" s="7" t="s">
        <v>165</v>
      </c>
      <c r="I110" s="7" t="s">
        <v>1934</v>
      </c>
      <c r="J110" s="184" t="s">
        <v>1940</v>
      </c>
      <c r="K110" s="7">
        <v>53040048</v>
      </c>
      <c r="L110" s="7" t="s">
        <v>1934</v>
      </c>
      <c r="M110" s="184" t="s">
        <v>1940</v>
      </c>
      <c r="N110" s="7">
        <v>53040048</v>
      </c>
      <c r="O110" s="7" t="s">
        <v>20</v>
      </c>
      <c r="P110" s="7" t="s">
        <v>67</v>
      </c>
      <c r="Q110" s="7" t="s">
        <v>1959</v>
      </c>
      <c r="R110" s="7" t="s">
        <v>241</v>
      </c>
      <c r="S110" s="7" t="s">
        <v>54</v>
      </c>
    </row>
    <row r="111" spans="1:19" ht="30" customHeight="1">
      <c r="A111" s="15" t="s">
        <v>586</v>
      </c>
      <c r="B111" s="16" t="s">
        <v>587</v>
      </c>
      <c r="C111" s="7" t="s">
        <v>561</v>
      </c>
      <c r="D111" s="8" t="s">
        <v>66</v>
      </c>
      <c r="E111" s="8" t="s">
        <v>66</v>
      </c>
      <c r="F111" s="7" t="s">
        <v>91</v>
      </c>
      <c r="G111" s="7" t="s">
        <v>506</v>
      </c>
      <c r="H111" s="7" t="s">
        <v>165</v>
      </c>
      <c r="I111" s="7" t="s">
        <v>588</v>
      </c>
      <c r="J111" s="19" t="s">
        <v>589</v>
      </c>
      <c r="K111" s="7">
        <v>6450839</v>
      </c>
      <c r="L111" s="7" t="s">
        <v>588</v>
      </c>
      <c r="M111" s="7" t="s">
        <v>589</v>
      </c>
      <c r="N111" s="7">
        <v>6450839</v>
      </c>
      <c r="O111" s="7" t="s">
        <v>20</v>
      </c>
      <c r="P111" s="7" t="s">
        <v>67</v>
      </c>
      <c r="Q111" s="7" t="s">
        <v>1959</v>
      </c>
      <c r="R111" s="7" t="s">
        <v>241</v>
      </c>
      <c r="S111" s="7" t="s">
        <v>54</v>
      </c>
    </row>
    <row r="112" spans="1:19" ht="30" customHeight="1">
      <c r="A112" s="15" t="s">
        <v>590</v>
      </c>
      <c r="B112" s="16" t="s">
        <v>591</v>
      </c>
      <c r="C112" s="7" t="s">
        <v>561</v>
      </c>
      <c r="D112" s="8" t="s">
        <v>66</v>
      </c>
      <c r="E112" s="8" t="s">
        <v>66</v>
      </c>
      <c r="F112" s="7" t="s">
        <v>110</v>
      </c>
      <c r="G112" s="7" t="s">
        <v>144</v>
      </c>
      <c r="H112" s="7" t="s">
        <v>165</v>
      </c>
      <c r="I112" s="7" t="s">
        <v>1917</v>
      </c>
      <c r="J112" s="19" t="s">
        <v>593</v>
      </c>
      <c r="K112" s="7">
        <v>6620647</v>
      </c>
      <c r="L112" s="7" t="s">
        <v>1917</v>
      </c>
      <c r="M112" s="7" t="s">
        <v>593</v>
      </c>
      <c r="N112" s="7">
        <v>6620647</v>
      </c>
      <c r="O112" s="7" t="s">
        <v>20</v>
      </c>
      <c r="P112" s="7" t="s">
        <v>67</v>
      </c>
      <c r="Q112" s="7" t="s">
        <v>1959</v>
      </c>
      <c r="R112" s="7" t="s">
        <v>241</v>
      </c>
      <c r="S112" s="7" t="s">
        <v>54</v>
      </c>
    </row>
    <row r="113" spans="1:19" ht="30" customHeight="1">
      <c r="A113" s="15" t="s">
        <v>594</v>
      </c>
      <c r="B113" s="16" t="s">
        <v>595</v>
      </c>
      <c r="C113" s="7" t="s">
        <v>561</v>
      </c>
      <c r="D113" s="8" t="s">
        <v>66</v>
      </c>
      <c r="E113" s="8" t="s">
        <v>66</v>
      </c>
      <c r="F113" s="7" t="s">
        <v>91</v>
      </c>
      <c r="G113" s="7" t="s">
        <v>144</v>
      </c>
      <c r="H113" s="7" t="s">
        <v>165</v>
      </c>
      <c r="I113" s="7" t="s">
        <v>596</v>
      </c>
      <c r="J113" s="19" t="s">
        <v>597</v>
      </c>
      <c r="K113" s="7">
        <v>6561855</v>
      </c>
      <c r="L113" s="7" t="s">
        <v>596</v>
      </c>
      <c r="M113" s="7" t="s">
        <v>597</v>
      </c>
      <c r="N113" s="7">
        <v>6561855</v>
      </c>
      <c r="O113" s="7" t="s">
        <v>20</v>
      </c>
      <c r="P113" s="7" t="s">
        <v>1804</v>
      </c>
      <c r="Q113" s="7" t="s">
        <v>1959</v>
      </c>
      <c r="R113" s="7" t="s">
        <v>241</v>
      </c>
      <c r="S113" s="7" t="s">
        <v>1978</v>
      </c>
    </row>
    <row r="114" spans="1:19" ht="30" customHeight="1">
      <c r="A114" s="15" t="s">
        <v>598</v>
      </c>
      <c r="B114" s="16" t="s">
        <v>599</v>
      </c>
      <c r="C114" s="7" t="s">
        <v>561</v>
      </c>
      <c r="D114" s="8" t="s">
        <v>66</v>
      </c>
      <c r="E114" s="8" t="s">
        <v>66</v>
      </c>
      <c r="F114" s="7" t="s">
        <v>57</v>
      </c>
      <c r="G114" s="7" t="s">
        <v>506</v>
      </c>
      <c r="H114" s="7" t="s">
        <v>165</v>
      </c>
      <c r="I114" s="7" t="s">
        <v>600</v>
      </c>
      <c r="J114" s="19" t="s">
        <v>601</v>
      </c>
      <c r="K114" s="7">
        <v>6376417</v>
      </c>
      <c r="L114" s="7" t="s">
        <v>600</v>
      </c>
      <c r="M114" s="7" t="s">
        <v>601</v>
      </c>
      <c r="N114" s="7">
        <v>6376417</v>
      </c>
      <c r="O114" s="7" t="s">
        <v>20</v>
      </c>
      <c r="P114" s="7" t="s">
        <v>67</v>
      </c>
      <c r="Q114" s="7" t="s">
        <v>1959</v>
      </c>
      <c r="R114" s="7" t="s">
        <v>241</v>
      </c>
      <c r="S114" s="7" t="s">
        <v>54</v>
      </c>
    </row>
    <row r="115" spans="1:19" ht="30" customHeight="1">
      <c r="A115" s="15" t="s">
        <v>602</v>
      </c>
      <c r="B115" s="16" t="s">
        <v>603</v>
      </c>
      <c r="C115" s="7" t="s">
        <v>561</v>
      </c>
      <c r="D115" s="8" t="s">
        <v>66</v>
      </c>
      <c r="E115" s="8" t="s">
        <v>66</v>
      </c>
      <c r="F115" s="7" t="s">
        <v>57</v>
      </c>
      <c r="G115" s="7" t="s">
        <v>92</v>
      </c>
      <c r="H115" s="7" t="s">
        <v>165</v>
      </c>
      <c r="I115" s="7" t="s">
        <v>604</v>
      </c>
      <c r="J115" s="19" t="s">
        <v>605</v>
      </c>
      <c r="K115" s="7">
        <v>6606142</v>
      </c>
      <c r="L115" s="7" t="s">
        <v>604</v>
      </c>
      <c r="M115" s="7" t="s">
        <v>605</v>
      </c>
      <c r="N115" s="7">
        <v>6606142</v>
      </c>
      <c r="O115" s="7" t="s">
        <v>20</v>
      </c>
      <c r="P115" s="7" t="s">
        <v>67</v>
      </c>
      <c r="Q115" s="7" t="s">
        <v>1959</v>
      </c>
      <c r="R115" s="7" t="s">
        <v>241</v>
      </c>
      <c r="S115" s="7" t="s">
        <v>83</v>
      </c>
    </row>
    <row r="116" spans="1:19" ht="30" customHeight="1">
      <c r="A116" s="15" t="s">
        <v>606</v>
      </c>
      <c r="B116" s="16" t="s">
        <v>607</v>
      </c>
      <c r="C116" s="7" t="s">
        <v>561</v>
      </c>
      <c r="D116" s="8" t="s">
        <v>274</v>
      </c>
      <c r="E116" s="8" t="s">
        <v>274</v>
      </c>
      <c r="F116" s="7" t="s">
        <v>86</v>
      </c>
      <c r="G116" s="7" t="s">
        <v>51</v>
      </c>
      <c r="H116" s="7" t="s">
        <v>131</v>
      </c>
      <c r="I116" s="7" t="s">
        <v>608</v>
      </c>
      <c r="J116" s="19" t="s">
        <v>609</v>
      </c>
      <c r="K116" s="7">
        <v>6608021</v>
      </c>
      <c r="L116" s="7" t="s">
        <v>608</v>
      </c>
      <c r="M116" s="7" t="s">
        <v>609</v>
      </c>
      <c r="N116" s="7">
        <v>6608021</v>
      </c>
      <c r="O116" s="7" t="s">
        <v>18</v>
      </c>
      <c r="P116" s="7" t="s">
        <v>1804</v>
      </c>
      <c r="Q116" s="7" t="s">
        <v>1959</v>
      </c>
      <c r="R116" s="7" t="s">
        <v>1949</v>
      </c>
      <c r="S116" s="7" t="s">
        <v>83</v>
      </c>
    </row>
    <row r="117" spans="1:19" ht="30" customHeight="1">
      <c r="A117" s="15" t="s">
        <v>610</v>
      </c>
      <c r="B117" s="16" t="s">
        <v>611</v>
      </c>
      <c r="C117" s="7" t="s">
        <v>561</v>
      </c>
      <c r="D117" s="8" t="s">
        <v>66</v>
      </c>
      <c r="E117" s="8" t="s">
        <v>66</v>
      </c>
      <c r="F117" s="7" t="s">
        <v>57</v>
      </c>
      <c r="G117" s="7" t="s">
        <v>164</v>
      </c>
      <c r="H117" s="7" t="s">
        <v>131</v>
      </c>
      <c r="I117" s="7" t="s">
        <v>612</v>
      </c>
      <c r="J117" s="19" t="s">
        <v>613</v>
      </c>
      <c r="K117" s="7">
        <v>6513370</v>
      </c>
      <c r="L117" s="7" t="s">
        <v>612</v>
      </c>
      <c r="M117" s="7" t="s">
        <v>613</v>
      </c>
      <c r="N117" s="7">
        <v>6513370</v>
      </c>
      <c r="O117" s="7" t="s">
        <v>18</v>
      </c>
      <c r="P117" s="7" t="s">
        <v>1804</v>
      </c>
      <c r="Q117" s="7" t="s">
        <v>1858</v>
      </c>
      <c r="R117" s="7" t="s">
        <v>263</v>
      </c>
      <c r="S117" s="7" t="s">
        <v>614</v>
      </c>
    </row>
    <row r="118" spans="1:19" ht="30" customHeight="1">
      <c r="A118" s="15" t="s">
        <v>615</v>
      </c>
      <c r="B118" s="16" t="s">
        <v>616</v>
      </c>
      <c r="C118" s="7" t="s">
        <v>561</v>
      </c>
      <c r="D118" s="8" t="s">
        <v>274</v>
      </c>
      <c r="E118" s="8" t="s">
        <v>274</v>
      </c>
      <c r="F118" s="7" t="s">
        <v>86</v>
      </c>
      <c r="G118" s="7" t="s">
        <v>68</v>
      </c>
      <c r="H118" s="7" t="s">
        <v>131</v>
      </c>
      <c r="I118" s="7" t="s">
        <v>617</v>
      </c>
      <c r="J118" s="19" t="s">
        <v>618</v>
      </c>
      <c r="K118" s="7">
        <v>6608023</v>
      </c>
      <c r="L118" s="7" t="s">
        <v>617</v>
      </c>
      <c r="M118" s="7" t="s">
        <v>618</v>
      </c>
      <c r="N118" s="7">
        <v>6608023</v>
      </c>
      <c r="O118" s="7" t="s">
        <v>18</v>
      </c>
      <c r="P118" s="7" t="s">
        <v>1804</v>
      </c>
      <c r="Q118" s="7" t="s">
        <v>1858</v>
      </c>
      <c r="R118" s="7" t="s">
        <v>263</v>
      </c>
      <c r="S118" s="7" t="s">
        <v>614</v>
      </c>
    </row>
    <row r="119" spans="1:19" ht="30" customHeight="1">
      <c r="A119" s="15" t="s">
        <v>619</v>
      </c>
      <c r="B119" s="16" t="s">
        <v>620</v>
      </c>
      <c r="C119" s="7" t="s">
        <v>49</v>
      </c>
      <c r="D119" s="8" t="s">
        <v>274</v>
      </c>
      <c r="E119" s="8" t="s">
        <v>274</v>
      </c>
      <c r="F119" s="7" t="s">
        <v>86</v>
      </c>
      <c r="G119" s="7" t="s">
        <v>506</v>
      </c>
      <c r="H119" s="7" t="s">
        <v>131</v>
      </c>
      <c r="I119" s="7" t="s">
        <v>1905</v>
      </c>
      <c r="J119" s="187" t="s">
        <v>1907</v>
      </c>
      <c r="K119" s="7">
        <v>5252095</v>
      </c>
      <c r="L119" s="7" t="s">
        <v>1905</v>
      </c>
      <c r="M119" s="187" t="s">
        <v>1906</v>
      </c>
      <c r="N119" s="7">
        <v>5252095</v>
      </c>
      <c r="O119" s="7" t="s">
        <v>18</v>
      </c>
      <c r="P119" s="7" t="s">
        <v>67</v>
      </c>
      <c r="Q119" s="7" t="s">
        <v>1858</v>
      </c>
      <c r="R119" s="7" t="s">
        <v>263</v>
      </c>
      <c r="S119" s="7" t="s">
        <v>614</v>
      </c>
    </row>
    <row r="120" spans="1:19" ht="30" customHeight="1">
      <c r="A120" s="15" t="s">
        <v>623</v>
      </c>
      <c r="B120" s="16" t="s">
        <v>624</v>
      </c>
      <c r="C120" s="7" t="s">
        <v>49</v>
      </c>
      <c r="D120" s="8" t="s">
        <v>714</v>
      </c>
      <c r="E120" s="8" t="s">
        <v>714</v>
      </c>
      <c r="F120" s="7" t="s">
        <v>57</v>
      </c>
      <c r="G120" s="7" t="s">
        <v>68</v>
      </c>
      <c r="H120" s="7" t="s">
        <v>131</v>
      </c>
      <c r="I120" s="7" t="s">
        <v>1933</v>
      </c>
      <c r="J120" s="184" t="s">
        <v>1939</v>
      </c>
      <c r="K120" s="7">
        <v>6566424</v>
      </c>
      <c r="L120" s="7" t="s">
        <v>1933</v>
      </c>
      <c r="M120" s="184" t="s">
        <v>1939</v>
      </c>
      <c r="N120" s="7">
        <v>6566424</v>
      </c>
      <c r="O120" s="7" t="s">
        <v>18</v>
      </c>
      <c r="P120" s="7" t="s">
        <v>67</v>
      </c>
      <c r="Q120" s="7" t="s">
        <v>1858</v>
      </c>
      <c r="R120" s="7" t="s">
        <v>263</v>
      </c>
      <c r="S120" s="7" t="s">
        <v>83</v>
      </c>
    </row>
    <row r="121" spans="1:19" ht="30" customHeight="1">
      <c r="A121" s="15" t="s">
        <v>627</v>
      </c>
      <c r="B121" s="16" t="s">
        <v>628</v>
      </c>
      <c r="C121" s="7" t="s">
        <v>49</v>
      </c>
      <c r="D121" s="8" t="s">
        <v>1814</v>
      </c>
      <c r="E121" s="8" t="s">
        <v>1814</v>
      </c>
      <c r="F121" s="7" t="s">
        <v>91</v>
      </c>
      <c r="G121" s="7" t="s">
        <v>506</v>
      </c>
      <c r="H121" s="7" t="s">
        <v>131</v>
      </c>
      <c r="I121" s="7" t="s">
        <v>629</v>
      </c>
      <c r="J121" s="19" t="s">
        <v>630</v>
      </c>
      <c r="K121" s="7">
        <v>6557062</v>
      </c>
      <c r="L121" s="7" t="s">
        <v>629</v>
      </c>
      <c r="M121" s="7" t="s">
        <v>630</v>
      </c>
      <c r="N121" s="7">
        <v>6557062</v>
      </c>
      <c r="O121" s="7" t="s">
        <v>18</v>
      </c>
      <c r="P121" s="7" t="s">
        <v>67</v>
      </c>
      <c r="Q121" s="7" t="s">
        <v>1858</v>
      </c>
      <c r="R121" s="7" t="s">
        <v>263</v>
      </c>
      <c r="S121" s="7" t="s">
        <v>614</v>
      </c>
    </row>
    <row r="122" spans="1:19" ht="30" customHeight="1">
      <c r="A122" s="15" t="s">
        <v>631</v>
      </c>
      <c r="B122" s="16" t="s">
        <v>632</v>
      </c>
      <c r="C122" s="7" t="s">
        <v>315</v>
      </c>
      <c r="D122" s="8" t="s">
        <v>66</v>
      </c>
      <c r="E122" s="8" t="s">
        <v>66</v>
      </c>
      <c r="F122" s="7" t="s">
        <v>110</v>
      </c>
      <c r="G122" s="7" t="s">
        <v>51</v>
      </c>
      <c r="H122" s="7" t="s">
        <v>131</v>
      </c>
      <c r="I122" s="7" t="s">
        <v>1820</v>
      </c>
      <c r="J122" s="192" t="s">
        <v>1951</v>
      </c>
      <c r="K122" s="7">
        <v>6561181</v>
      </c>
      <c r="L122" s="7" t="s">
        <v>1820</v>
      </c>
      <c r="M122" s="192" t="s">
        <v>1951</v>
      </c>
      <c r="N122" s="7">
        <v>6561181</v>
      </c>
      <c r="O122" s="7" t="s">
        <v>18</v>
      </c>
      <c r="P122" s="7" t="s">
        <v>67</v>
      </c>
      <c r="Q122" s="7" t="s">
        <v>1858</v>
      </c>
      <c r="R122" s="7" t="s">
        <v>263</v>
      </c>
      <c r="S122" s="7" t="s">
        <v>614</v>
      </c>
    </row>
    <row r="123" spans="1:19" ht="30" customHeight="1">
      <c r="A123" s="15" t="s">
        <v>634</v>
      </c>
      <c r="B123" s="16" t="s">
        <v>635</v>
      </c>
      <c r="C123" s="7" t="s">
        <v>315</v>
      </c>
      <c r="D123" s="8" t="s">
        <v>66</v>
      </c>
      <c r="E123" s="8" t="s">
        <v>66</v>
      </c>
      <c r="F123" s="7" t="s">
        <v>1926</v>
      </c>
      <c r="G123" s="7" t="s">
        <v>51</v>
      </c>
      <c r="H123" s="7" t="s">
        <v>131</v>
      </c>
      <c r="I123" s="7" t="s">
        <v>636</v>
      </c>
      <c r="J123" s="19" t="s">
        <v>637</v>
      </c>
      <c r="K123" s="7">
        <v>6552700</v>
      </c>
      <c r="L123" s="7" t="s">
        <v>636</v>
      </c>
      <c r="M123" s="7" t="s">
        <v>637</v>
      </c>
      <c r="N123" s="7">
        <v>6552700</v>
      </c>
      <c r="O123" s="7" t="s">
        <v>18</v>
      </c>
      <c r="P123" s="7" t="s">
        <v>67</v>
      </c>
      <c r="Q123" s="7" t="s">
        <v>1858</v>
      </c>
      <c r="R123" s="7" t="s">
        <v>263</v>
      </c>
      <c r="S123" s="7" t="s">
        <v>83</v>
      </c>
    </row>
    <row r="124" spans="1:19" ht="30" customHeight="1">
      <c r="A124" s="15" t="s">
        <v>638</v>
      </c>
      <c r="B124" s="16" t="s">
        <v>639</v>
      </c>
      <c r="C124" s="7" t="s">
        <v>315</v>
      </c>
      <c r="D124" s="8" t="s">
        <v>274</v>
      </c>
      <c r="E124" s="8" t="s">
        <v>274</v>
      </c>
      <c r="F124" s="7" t="s">
        <v>80</v>
      </c>
      <c r="G124" s="7" t="s">
        <v>164</v>
      </c>
      <c r="H124" s="7" t="s">
        <v>131</v>
      </c>
      <c r="I124" s="7" t="s">
        <v>640</v>
      </c>
      <c r="J124" s="19" t="s">
        <v>641</v>
      </c>
      <c r="K124" s="7">
        <v>6567371</v>
      </c>
      <c r="L124" s="7" t="s">
        <v>640</v>
      </c>
      <c r="M124" s="7" t="s">
        <v>641</v>
      </c>
      <c r="N124" s="7">
        <v>6567371</v>
      </c>
      <c r="O124" s="7" t="s">
        <v>18</v>
      </c>
      <c r="P124" s="7" t="s">
        <v>67</v>
      </c>
      <c r="Q124" s="7" t="s">
        <v>1858</v>
      </c>
      <c r="R124" s="7" t="s">
        <v>263</v>
      </c>
      <c r="S124" s="7" t="s">
        <v>614</v>
      </c>
    </row>
    <row r="125" spans="1:19" ht="30" customHeight="1">
      <c r="A125" s="15" t="s">
        <v>642</v>
      </c>
      <c r="B125" s="16" t="s">
        <v>643</v>
      </c>
      <c r="C125" s="7" t="s">
        <v>315</v>
      </c>
      <c r="D125" s="8" t="s">
        <v>513</v>
      </c>
      <c r="E125" s="8" t="s">
        <v>513</v>
      </c>
      <c r="F125" s="7" t="s">
        <v>1798</v>
      </c>
      <c r="G125" s="7" t="s">
        <v>1840</v>
      </c>
      <c r="H125" s="7" t="s">
        <v>1835</v>
      </c>
      <c r="I125" s="7" t="s">
        <v>1900</v>
      </c>
      <c r="J125" s="187" t="s">
        <v>1901</v>
      </c>
      <c r="K125" s="7">
        <v>6211539</v>
      </c>
      <c r="L125" s="7" t="s">
        <v>1900</v>
      </c>
      <c r="M125" s="187" t="s">
        <v>1901</v>
      </c>
      <c r="N125" s="7">
        <v>6211539</v>
      </c>
      <c r="O125" s="7" t="s">
        <v>329</v>
      </c>
      <c r="P125" s="7" t="s">
        <v>1804</v>
      </c>
      <c r="Q125" s="7" t="s">
        <v>1858</v>
      </c>
      <c r="R125" s="7" t="s">
        <v>330</v>
      </c>
      <c r="S125" s="7" t="s">
        <v>646</v>
      </c>
    </row>
    <row r="126" spans="1:19" ht="30" customHeight="1">
      <c r="A126" s="15" t="s">
        <v>647</v>
      </c>
      <c r="B126" s="16" t="s">
        <v>648</v>
      </c>
      <c r="C126" s="7" t="s">
        <v>315</v>
      </c>
      <c r="D126" s="8" t="s">
        <v>513</v>
      </c>
      <c r="E126" s="8" t="s">
        <v>513</v>
      </c>
      <c r="F126" s="7" t="s">
        <v>1926</v>
      </c>
      <c r="G126" s="7" t="s">
        <v>649</v>
      </c>
      <c r="H126" s="7" t="s">
        <v>1835</v>
      </c>
      <c r="I126" s="7" t="s">
        <v>1903</v>
      </c>
      <c r="J126" s="184" t="s">
        <v>1904</v>
      </c>
      <c r="K126" s="7">
        <v>6352467</v>
      </c>
      <c r="L126" s="7" t="s">
        <v>1903</v>
      </c>
      <c r="M126" s="184" t="s">
        <v>1904</v>
      </c>
      <c r="N126" s="7">
        <v>6352467</v>
      </c>
      <c r="O126" s="7" t="s">
        <v>329</v>
      </c>
      <c r="P126" s="7" t="s">
        <v>67</v>
      </c>
      <c r="Q126" s="7" t="s">
        <v>103</v>
      </c>
      <c r="R126" s="7" t="s">
        <v>330</v>
      </c>
      <c r="S126" s="7" t="s">
        <v>140</v>
      </c>
    </row>
    <row r="127" spans="1:19" ht="30" customHeight="1">
      <c r="A127" s="15" t="s">
        <v>652</v>
      </c>
      <c r="B127" s="16" t="s">
        <v>653</v>
      </c>
      <c r="C127" s="7" t="s">
        <v>315</v>
      </c>
      <c r="D127" s="8" t="s">
        <v>513</v>
      </c>
      <c r="E127" s="8" t="s">
        <v>513</v>
      </c>
      <c r="F127" s="7" t="s">
        <v>91</v>
      </c>
      <c r="G127" s="7" t="s">
        <v>326</v>
      </c>
      <c r="H127" s="7" t="s">
        <v>1835</v>
      </c>
      <c r="I127" s="7" t="s">
        <v>654</v>
      </c>
      <c r="J127" s="19" t="s">
        <v>655</v>
      </c>
      <c r="K127" s="7">
        <v>6210079</v>
      </c>
      <c r="L127" s="7" t="s">
        <v>654</v>
      </c>
      <c r="M127" s="7" t="s">
        <v>655</v>
      </c>
      <c r="N127" s="7">
        <v>6210079</v>
      </c>
      <c r="O127" s="7" t="s">
        <v>329</v>
      </c>
      <c r="P127" s="7" t="s">
        <v>67</v>
      </c>
      <c r="Q127" s="7" t="s">
        <v>103</v>
      </c>
      <c r="R127" s="7" t="s">
        <v>330</v>
      </c>
      <c r="S127" s="7" t="s">
        <v>646</v>
      </c>
    </row>
    <row r="128" spans="1:19" ht="30" customHeight="1">
      <c r="A128" s="15" t="s">
        <v>656</v>
      </c>
      <c r="B128" s="16" t="s">
        <v>657</v>
      </c>
      <c r="C128" s="7" t="s">
        <v>315</v>
      </c>
      <c r="D128" s="8" t="s">
        <v>447</v>
      </c>
      <c r="E128" s="8" t="s">
        <v>447</v>
      </c>
      <c r="F128" s="7" t="s">
        <v>91</v>
      </c>
      <c r="G128" s="7" t="s">
        <v>326</v>
      </c>
      <c r="H128" s="7" t="s">
        <v>1835</v>
      </c>
      <c r="I128" s="7" t="s">
        <v>1842</v>
      </c>
      <c r="J128" s="19" t="s">
        <v>659</v>
      </c>
      <c r="K128" s="7">
        <v>6381598</v>
      </c>
      <c r="L128" s="7" t="s">
        <v>658</v>
      </c>
      <c r="M128" s="7" t="s">
        <v>659</v>
      </c>
      <c r="N128" s="7">
        <v>6381598</v>
      </c>
      <c r="O128" s="7" t="s">
        <v>329</v>
      </c>
      <c r="P128" s="7" t="s">
        <v>1804</v>
      </c>
      <c r="Q128" s="7" t="s">
        <v>103</v>
      </c>
      <c r="R128" s="7" t="s">
        <v>330</v>
      </c>
      <c r="S128" s="7" t="s">
        <v>646</v>
      </c>
    </row>
    <row r="129" spans="1:19" ht="30" customHeight="1">
      <c r="A129" s="15" t="s">
        <v>660</v>
      </c>
      <c r="B129" s="16" t="s">
        <v>661</v>
      </c>
      <c r="C129" s="7" t="s">
        <v>315</v>
      </c>
      <c r="D129" s="8" t="s">
        <v>447</v>
      </c>
      <c r="E129" s="8" t="s">
        <v>447</v>
      </c>
      <c r="F129" s="7" t="s">
        <v>1926</v>
      </c>
      <c r="G129" s="7" t="s">
        <v>58</v>
      </c>
      <c r="H129" s="7" t="s">
        <v>1835</v>
      </c>
      <c r="I129" s="7" t="s">
        <v>1908</v>
      </c>
      <c r="J129" s="205" t="s">
        <v>663</v>
      </c>
      <c r="K129" s="7">
        <v>6210780</v>
      </c>
      <c r="L129" s="7" t="s">
        <v>1908</v>
      </c>
      <c r="M129" s="205" t="s">
        <v>663</v>
      </c>
      <c r="N129" s="7">
        <v>6210780</v>
      </c>
      <c r="O129" s="7" t="s">
        <v>329</v>
      </c>
      <c r="P129" s="7" t="s">
        <v>1804</v>
      </c>
      <c r="Q129" s="7" t="s">
        <v>103</v>
      </c>
      <c r="R129" s="7" t="s">
        <v>330</v>
      </c>
      <c r="S129" s="7" t="s">
        <v>646</v>
      </c>
    </row>
    <row r="130" spans="1:19" ht="30" customHeight="1">
      <c r="A130" s="15" t="s">
        <v>664</v>
      </c>
      <c r="B130" s="16" t="s">
        <v>665</v>
      </c>
      <c r="C130" s="7" t="s">
        <v>315</v>
      </c>
      <c r="D130" s="8" t="s">
        <v>447</v>
      </c>
      <c r="E130" s="8" t="s">
        <v>447</v>
      </c>
      <c r="F130" s="7" t="s">
        <v>91</v>
      </c>
      <c r="G130" s="7" t="s">
        <v>649</v>
      </c>
      <c r="H130" s="7" t="s">
        <v>1835</v>
      </c>
      <c r="I130" s="7" t="s">
        <v>666</v>
      </c>
      <c r="J130" s="19" t="s">
        <v>667</v>
      </c>
      <c r="K130" s="7">
        <v>6345565</v>
      </c>
      <c r="L130" s="7" t="s">
        <v>666</v>
      </c>
      <c r="M130" s="7" t="s">
        <v>667</v>
      </c>
      <c r="N130" s="7">
        <v>6345565</v>
      </c>
      <c r="O130" s="7" t="s">
        <v>329</v>
      </c>
      <c r="P130" s="7" t="s">
        <v>1804</v>
      </c>
      <c r="Q130" s="7" t="s">
        <v>103</v>
      </c>
      <c r="R130" s="7" t="s">
        <v>330</v>
      </c>
      <c r="S130" s="7" t="s">
        <v>147</v>
      </c>
    </row>
    <row r="131" spans="1:19" ht="30" customHeight="1">
      <c r="A131" s="15" t="s">
        <v>668</v>
      </c>
      <c r="B131" s="16" t="s">
        <v>669</v>
      </c>
      <c r="C131" s="7" t="s">
        <v>315</v>
      </c>
      <c r="D131" s="8" t="s">
        <v>447</v>
      </c>
      <c r="E131" s="8" t="s">
        <v>447</v>
      </c>
      <c r="F131" s="7" t="s">
        <v>110</v>
      </c>
      <c r="G131" s="7" t="s">
        <v>1840</v>
      </c>
      <c r="H131" s="7" t="s">
        <v>1835</v>
      </c>
      <c r="I131" s="7" t="s">
        <v>670</v>
      </c>
      <c r="J131" s="19" t="s">
        <v>671</v>
      </c>
      <c r="K131" s="7">
        <v>6215433</v>
      </c>
      <c r="L131" s="7" t="s">
        <v>670</v>
      </c>
      <c r="M131" s="7" t="s">
        <v>671</v>
      </c>
      <c r="N131" s="7">
        <v>6215433</v>
      </c>
      <c r="O131" s="7" t="s">
        <v>329</v>
      </c>
      <c r="P131" s="7" t="s">
        <v>67</v>
      </c>
      <c r="Q131" s="7" t="s">
        <v>103</v>
      </c>
      <c r="R131" s="7" t="s">
        <v>330</v>
      </c>
      <c r="S131" s="7" t="s">
        <v>646</v>
      </c>
    </row>
    <row r="132" spans="1:19" ht="30" customHeight="1">
      <c r="A132" s="15" t="s">
        <v>1</v>
      </c>
      <c r="B132" s="16" t="s">
        <v>672</v>
      </c>
      <c r="C132" s="7" t="s">
        <v>315</v>
      </c>
      <c r="D132" s="8" t="s">
        <v>447</v>
      </c>
      <c r="E132" s="8" t="s">
        <v>447</v>
      </c>
      <c r="F132" s="7" t="s">
        <v>1926</v>
      </c>
      <c r="G132" s="7" t="s">
        <v>326</v>
      </c>
      <c r="H132" s="7" t="s">
        <v>1835</v>
      </c>
      <c r="I132" s="7" t="s">
        <v>673</v>
      </c>
      <c r="J132" s="19" t="s">
        <v>674</v>
      </c>
      <c r="K132" s="7">
        <v>6210078</v>
      </c>
      <c r="L132" s="7" t="s">
        <v>673</v>
      </c>
      <c r="M132" s="7" t="s">
        <v>674</v>
      </c>
      <c r="N132" s="7">
        <v>6210078</v>
      </c>
      <c r="O132" s="7" t="s">
        <v>329</v>
      </c>
      <c r="P132" s="7" t="s">
        <v>1804</v>
      </c>
      <c r="Q132" s="7" t="s">
        <v>103</v>
      </c>
      <c r="R132" s="7" t="s">
        <v>330</v>
      </c>
      <c r="S132" s="7" t="s">
        <v>494</v>
      </c>
    </row>
    <row r="133" spans="1:19" ht="30" customHeight="1">
      <c r="A133" s="15" t="s">
        <v>675</v>
      </c>
      <c r="B133" s="16" t="s">
        <v>676</v>
      </c>
      <c r="C133" s="7" t="s">
        <v>315</v>
      </c>
      <c r="D133" s="8" t="s">
        <v>447</v>
      </c>
      <c r="E133" s="8" t="s">
        <v>447</v>
      </c>
      <c r="F133" s="7" t="s">
        <v>91</v>
      </c>
      <c r="G133" s="118" t="s">
        <v>1840</v>
      </c>
      <c r="H133" s="7" t="s">
        <v>1835</v>
      </c>
      <c r="I133" s="7" t="s">
        <v>677</v>
      </c>
      <c r="J133" s="19" t="s">
        <v>678</v>
      </c>
      <c r="K133" s="7">
        <v>6367016</v>
      </c>
      <c r="L133" s="7" t="s">
        <v>677</v>
      </c>
      <c r="M133" s="7" t="s">
        <v>678</v>
      </c>
      <c r="N133" s="7">
        <v>6367016</v>
      </c>
      <c r="O133" s="7" t="s">
        <v>329</v>
      </c>
      <c r="P133" s="7" t="s">
        <v>1804</v>
      </c>
      <c r="Q133" s="7" t="s">
        <v>103</v>
      </c>
      <c r="R133" s="7" t="s">
        <v>330</v>
      </c>
      <c r="S133" s="7" t="s">
        <v>494</v>
      </c>
    </row>
    <row r="134" spans="1:19" ht="30" customHeight="1">
      <c r="A134" s="15" t="s">
        <v>679</v>
      </c>
      <c r="B134" s="16" t="s">
        <v>680</v>
      </c>
      <c r="C134" s="7" t="s">
        <v>315</v>
      </c>
      <c r="D134" s="8" t="s">
        <v>447</v>
      </c>
      <c r="E134" s="8" t="s">
        <v>447</v>
      </c>
      <c r="F134" s="7" t="s">
        <v>1929</v>
      </c>
      <c r="G134" s="7" t="s">
        <v>58</v>
      </c>
      <c r="H134" s="7" t="s">
        <v>1835</v>
      </c>
      <c r="I134" s="7" t="s">
        <v>681</v>
      </c>
      <c r="J134" s="19" t="s">
        <v>682</v>
      </c>
      <c r="K134" s="7">
        <v>6333137</v>
      </c>
      <c r="L134" s="7" t="s">
        <v>681</v>
      </c>
      <c r="M134" s="7" t="s">
        <v>682</v>
      </c>
      <c r="N134" s="7">
        <v>6333137</v>
      </c>
      <c r="O134" s="7" t="s">
        <v>329</v>
      </c>
      <c r="P134" s="7" t="s">
        <v>1804</v>
      </c>
      <c r="Q134" s="7" t="s">
        <v>103</v>
      </c>
      <c r="R134" s="7" t="s">
        <v>330</v>
      </c>
      <c r="S134" s="7" t="s">
        <v>1806</v>
      </c>
    </row>
    <row r="135" spans="1:19" ht="30" customHeight="1">
      <c r="A135" s="15" t="s">
        <v>683</v>
      </c>
      <c r="B135" s="16" t="s">
        <v>684</v>
      </c>
      <c r="C135" s="7" t="s">
        <v>49</v>
      </c>
      <c r="D135" s="8" t="s">
        <v>447</v>
      </c>
      <c r="E135" s="8" t="s">
        <v>447</v>
      </c>
      <c r="F135" s="7" t="s">
        <v>86</v>
      </c>
      <c r="G135" s="7" t="s">
        <v>649</v>
      </c>
      <c r="H135" s="7" t="s">
        <v>1835</v>
      </c>
      <c r="I135" s="7" t="s">
        <v>685</v>
      </c>
      <c r="J135" s="19" t="s">
        <v>686</v>
      </c>
      <c r="K135" s="7">
        <v>6327694</v>
      </c>
      <c r="L135" s="7" t="s">
        <v>685</v>
      </c>
      <c r="M135" s="7" t="s">
        <v>686</v>
      </c>
      <c r="N135" s="7">
        <v>6327694</v>
      </c>
      <c r="O135" s="7" t="s">
        <v>329</v>
      </c>
      <c r="P135" s="7" t="s">
        <v>67</v>
      </c>
      <c r="Q135" s="7" t="s">
        <v>103</v>
      </c>
      <c r="R135" s="7" t="s">
        <v>330</v>
      </c>
      <c r="S135" s="7" t="s">
        <v>485</v>
      </c>
    </row>
    <row r="136" spans="1:19" ht="30" customHeight="1">
      <c r="A136" s="15" t="s">
        <v>687</v>
      </c>
      <c r="B136" s="16" t="s">
        <v>688</v>
      </c>
      <c r="C136" s="7" t="s">
        <v>49</v>
      </c>
      <c r="D136" s="8" t="s">
        <v>447</v>
      </c>
      <c r="E136" s="8" t="s">
        <v>447</v>
      </c>
      <c r="F136" s="7" t="s">
        <v>57</v>
      </c>
      <c r="G136" s="7" t="s">
        <v>326</v>
      </c>
      <c r="H136" s="7" t="s">
        <v>1835</v>
      </c>
      <c r="I136" s="7" t="s">
        <v>1918</v>
      </c>
      <c r="J136" s="19" t="s">
        <v>690</v>
      </c>
      <c r="K136" s="7">
        <v>55662849</v>
      </c>
      <c r="L136" s="7" t="s">
        <v>1918</v>
      </c>
      <c r="M136" s="7" t="s">
        <v>690</v>
      </c>
      <c r="N136" s="7">
        <v>55662849</v>
      </c>
      <c r="O136" s="7" t="s">
        <v>329</v>
      </c>
      <c r="P136" s="7" t="s">
        <v>1804</v>
      </c>
      <c r="Q136" s="7" t="s">
        <v>103</v>
      </c>
      <c r="R136" s="7" t="s">
        <v>330</v>
      </c>
      <c r="S136" s="7" t="s">
        <v>147</v>
      </c>
    </row>
    <row r="137" spans="1:19" ht="30" customHeight="1">
      <c r="A137" s="15" t="s">
        <v>691</v>
      </c>
      <c r="B137" s="16" t="s">
        <v>692</v>
      </c>
      <c r="C137" s="7" t="s">
        <v>118</v>
      </c>
      <c r="D137" s="8" t="s">
        <v>447</v>
      </c>
      <c r="E137" s="8" t="s">
        <v>447</v>
      </c>
      <c r="F137" s="7" t="s">
        <v>1926</v>
      </c>
      <c r="G137" s="7" t="s">
        <v>326</v>
      </c>
      <c r="H137" s="7" t="s">
        <v>1835</v>
      </c>
      <c r="I137" s="7" t="s">
        <v>693</v>
      </c>
      <c r="J137" s="19" t="s">
        <v>694</v>
      </c>
      <c r="K137" s="7">
        <v>6327334</v>
      </c>
      <c r="L137" s="7" t="s">
        <v>693</v>
      </c>
      <c r="M137" s="7" t="s">
        <v>694</v>
      </c>
      <c r="N137" s="7">
        <v>6327334</v>
      </c>
      <c r="O137" s="7" t="s">
        <v>329</v>
      </c>
      <c r="P137" s="7" t="s">
        <v>1804</v>
      </c>
      <c r="Q137" s="7" t="s">
        <v>103</v>
      </c>
      <c r="R137" s="7" t="s">
        <v>330</v>
      </c>
      <c r="S137" s="7" t="s">
        <v>1978</v>
      </c>
    </row>
    <row r="138" spans="1:19" ht="30" customHeight="1">
      <c r="A138" s="15" t="s">
        <v>695</v>
      </c>
      <c r="B138" s="16" t="s">
        <v>696</v>
      </c>
      <c r="C138" s="7" t="s">
        <v>261</v>
      </c>
      <c r="D138" s="8" t="s">
        <v>447</v>
      </c>
      <c r="E138" s="8" t="s">
        <v>447</v>
      </c>
      <c r="F138" s="7" t="s">
        <v>57</v>
      </c>
      <c r="G138" s="7" t="s">
        <v>326</v>
      </c>
      <c r="H138" s="7" t="s">
        <v>1835</v>
      </c>
      <c r="I138" s="7" t="s">
        <v>697</v>
      </c>
      <c r="J138" s="19" t="s">
        <v>698</v>
      </c>
      <c r="K138" s="7">
        <v>6350392</v>
      </c>
      <c r="L138" s="7" t="s">
        <v>697</v>
      </c>
      <c r="M138" s="7" t="s">
        <v>698</v>
      </c>
      <c r="N138" s="7">
        <v>6350392</v>
      </c>
      <c r="O138" s="7" t="s">
        <v>329</v>
      </c>
      <c r="P138" s="7" t="s">
        <v>67</v>
      </c>
      <c r="Q138" s="7" t="s">
        <v>103</v>
      </c>
      <c r="R138" s="7" t="s">
        <v>330</v>
      </c>
      <c r="S138" s="7" t="s">
        <v>699</v>
      </c>
    </row>
    <row r="139" spans="1:19" ht="30" customHeight="1">
      <c r="A139" s="15" t="s">
        <v>700</v>
      </c>
      <c r="B139" s="16" t="s">
        <v>701</v>
      </c>
      <c r="C139" s="7" t="s">
        <v>261</v>
      </c>
      <c r="D139" s="8" t="s">
        <v>447</v>
      </c>
      <c r="E139" s="8" t="s">
        <v>447</v>
      </c>
      <c r="F139" s="7" t="s">
        <v>86</v>
      </c>
      <c r="G139" s="7" t="s">
        <v>1840</v>
      </c>
      <c r="H139" s="7" t="s">
        <v>1835</v>
      </c>
      <c r="I139" s="7" t="s">
        <v>702</v>
      </c>
      <c r="J139" s="19" t="s">
        <v>703</v>
      </c>
      <c r="K139" s="7">
        <v>6324055</v>
      </c>
      <c r="L139" s="7" t="s">
        <v>702</v>
      </c>
      <c r="M139" s="7" t="s">
        <v>703</v>
      </c>
      <c r="N139" s="7">
        <v>6324055</v>
      </c>
      <c r="O139" s="7" t="s">
        <v>329</v>
      </c>
      <c r="P139" s="7" t="s">
        <v>67</v>
      </c>
      <c r="Q139" s="7" t="s">
        <v>103</v>
      </c>
      <c r="R139" s="7" t="s">
        <v>330</v>
      </c>
      <c r="S139" s="7" t="s">
        <v>699</v>
      </c>
    </row>
    <row r="140" spans="1:19" ht="30" customHeight="1">
      <c r="A140" s="15" t="s">
        <v>704</v>
      </c>
      <c r="B140" s="16" t="s">
        <v>705</v>
      </c>
      <c r="C140" s="7" t="s">
        <v>315</v>
      </c>
      <c r="D140" s="8" t="s">
        <v>447</v>
      </c>
      <c r="E140" s="8" t="s">
        <v>447</v>
      </c>
      <c r="F140" s="7" t="s">
        <v>57</v>
      </c>
      <c r="G140" s="7" t="s">
        <v>1840</v>
      </c>
      <c r="H140" s="7" t="s">
        <v>1835</v>
      </c>
      <c r="I140" s="7" t="s">
        <v>706</v>
      </c>
      <c r="J140" s="19" t="s">
        <v>707</v>
      </c>
      <c r="K140" s="7">
        <v>6345892</v>
      </c>
      <c r="L140" s="7" t="s">
        <v>706</v>
      </c>
      <c r="M140" s="7" t="s">
        <v>707</v>
      </c>
      <c r="N140" s="7">
        <v>6345892</v>
      </c>
      <c r="O140" s="7" t="s">
        <v>329</v>
      </c>
      <c r="P140" s="7" t="s">
        <v>67</v>
      </c>
      <c r="Q140" s="7" t="s">
        <v>103</v>
      </c>
      <c r="R140" s="7" t="s">
        <v>330</v>
      </c>
      <c r="S140" s="7" t="s">
        <v>1806</v>
      </c>
    </row>
    <row r="141" spans="1:19" ht="30" customHeight="1">
      <c r="A141" s="15" t="s">
        <v>708</v>
      </c>
      <c r="B141" s="16" t="s">
        <v>709</v>
      </c>
      <c r="C141" s="7" t="s">
        <v>315</v>
      </c>
      <c r="D141" s="8" t="s">
        <v>1814</v>
      </c>
      <c r="E141" s="8" t="s">
        <v>1814</v>
      </c>
      <c r="F141" s="7" t="s">
        <v>86</v>
      </c>
      <c r="G141" s="7" t="s">
        <v>326</v>
      </c>
      <c r="H141" s="7" t="s">
        <v>1835</v>
      </c>
      <c r="I141" s="7" t="s">
        <v>710</v>
      </c>
      <c r="J141" s="19" t="s">
        <v>711</v>
      </c>
      <c r="K141" s="7">
        <v>6218843</v>
      </c>
      <c r="L141" s="7" t="s">
        <v>710</v>
      </c>
      <c r="M141" s="7" t="s">
        <v>711</v>
      </c>
      <c r="N141" s="7">
        <v>6218843</v>
      </c>
      <c r="O141" s="7" t="s">
        <v>329</v>
      </c>
      <c r="P141" s="7" t="s">
        <v>67</v>
      </c>
      <c r="Q141" s="7" t="s">
        <v>103</v>
      </c>
      <c r="R141" s="7" t="s">
        <v>330</v>
      </c>
      <c r="S141" s="7" t="s">
        <v>699</v>
      </c>
    </row>
    <row r="142" spans="1:19" ht="30" customHeight="1">
      <c r="A142" s="15" t="s">
        <v>712</v>
      </c>
      <c r="B142" s="16" t="s">
        <v>713</v>
      </c>
      <c r="C142" s="7" t="s">
        <v>65</v>
      </c>
      <c r="D142" s="8" t="s">
        <v>714</v>
      </c>
      <c r="E142" s="8" t="s">
        <v>714</v>
      </c>
      <c r="F142" s="7" t="s">
        <v>102</v>
      </c>
      <c r="G142" s="7" t="s">
        <v>326</v>
      </c>
      <c r="H142" s="7" t="s">
        <v>1835</v>
      </c>
      <c r="I142" s="7" t="s">
        <v>715</v>
      </c>
      <c r="J142" s="19" t="s">
        <v>716</v>
      </c>
      <c r="K142" s="7">
        <v>6356361</v>
      </c>
      <c r="L142" s="7" t="s">
        <v>715</v>
      </c>
      <c r="M142" s="7" t="s">
        <v>716</v>
      </c>
      <c r="N142" s="7">
        <v>6356361</v>
      </c>
      <c r="O142" s="7" t="s">
        <v>329</v>
      </c>
      <c r="P142" s="7" t="s">
        <v>67</v>
      </c>
      <c r="Q142" s="7" t="s">
        <v>103</v>
      </c>
      <c r="R142" s="7" t="s">
        <v>330</v>
      </c>
      <c r="S142" s="7" t="s">
        <v>115</v>
      </c>
    </row>
    <row r="143" spans="1:19" ht="30" customHeight="1">
      <c r="A143" s="15" t="s">
        <v>717</v>
      </c>
      <c r="B143" s="16" t="s">
        <v>718</v>
      </c>
      <c r="C143" s="7" t="s">
        <v>65</v>
      </c>
      <c r="D143" s="8" t="s">
        <v>714</v>
      </c>
      <c r="E143" s="8" t="s">
        <v>714</v>
      </c>
      <c r="F143" s="7" t="s">
        <v>91</v>
      </c>
      <c r="G143" s="7" t="s">
        <v>326</v>
      </c>
      <c r="H143" s="7" t="s">
        <v>1835</v>
      </c>
      <c r="I143" s="7" t="s">
        <v>719</v>
      </c>
      <c r="J143" s="19" t="s">
        <v>720</v>
      </c>
      <c r="K143" s="7">
        <v>6356806</v>
      </c>
      <c r="L143" s="7" t="s">
        <v>719</v>
      </c>
      <c r="M143" s="7" t="s">
        <v>720</v>
      </c>
      <c r="N143" s="7">
        <v>6356806</v>
      </c>
      <c r="O143" s="7" t="s">
        <v>329</v>
      </c>
      <c r="P143" s="7" t="s">
        <v>67</v>
      </c>
      <c r="Q143" s="7" t="s">
        <v>103</v>
      </c>
      <c r="R143" s="7" t="s">
        <v>330</v>
      </c>
      <c r="S143" s="7" t="s">
        <v>115</v>
      </c>
    </row>
    <row r="144" spans="1:19" ht="30" customHeight="1">
      <c r="A144" s="15" t="s">
        <v>721</v>
      </c>
      <c r="B144" s="16" t="s">
        <v>722</v>
      </c>
      <c r="C144" s="7" t="s">
        <v>118</v>
      </c>
      <c r="D144" s="8" t="s">
        <v>714</v>
      </c>
      <c r="E144" s="8" t="s">
        <v>714</v>
      </c>
      <c r="F144" s="7" t="s">
        <v>91</v>
      </c>
      <c r="G144" s="7" t="s">
        <v>649</v>
      </c>
      <c r="H144" s="7" t="s">
        <v>1835</v>
      </c>
      <c r="I144" s="7" t="s">
        <v>723</v>
      </c>
      <c r="J144" s="19" t="s">
        <v>724</v>
      </c>
      <c r="K144" s="7">
        <v>6362741</v>
      </c>
      <c r="L144" s="7" t="s">
        <v>723</v>
      </c>
      <c r="M144" s="7" t="s">
        <v>724</v>
      </c>
      <c r="N144" s="7">
        <v>6362741</v>
      </c>
      <c r="O144" s="7" t="s">
        <v>329</v>
      </c>
      <c r="P144" s="7" t="s">
        <v>67</v>
      </c>
      <c r="Q144" s="7" t="s">
        <v>103</v>
      </c>
      <c r="R144" s="7" t="s">
        <v>330</v>
      </c>
      <c r="S144" s="7" t="s">
        <v>699</v>
      </c>
    </row>
    <row r="145" spans="1:19" ht="30" customHeight="1">
      <c r="A145" s="15" t="s">
        <v>725</v>
      </c>
      <c r="B145" s="16" t="s">
        <v>726</v>
      </c>
      <c r="C145" s="7" t="s">
        <v>118</v>
      </c>
      <c r="D145" s="8" t="s">
        <v>345</v>
      </c>
      <c r="E145" s="8" t="s">
        <v>345</v>
      </c>
      <c r="F145" s="7" t="s">
        <v>1931</v>
      </c>
      <c r="G145" s="7" t="s">
        <v>649</v>
      </c>
      <c r="H145" s="7" t="s">
        <v>1835</v>
      </c>
      <c r="I145" s="7" t="s">
        <v>727</v>
      </c>
      <c r="J145" s="19" t="s">
        <v>728</v>
      </c>
      <c r="K145" s="7">
        <v>6372984</v>
      </c>
      <c r="L145" s="7" t="s">
        <v>727</v>
      </c>
      <c r="M145" s="7" t="s">
        <v>728</v>
      </c>
      <c r="N145" s="7">
        <v>6372984</v>
      </c>
      <c r="O145" s="7" t="s">
        <v>329</v>
      </c>
      <c r="P145" s="7" t="s">
        <v>67</v>
      </c>
      <c r="Q145" s="7" t="s">
        <v>103</v>
      </c>
      <c r="R145" s="7" t="s">
        <v>330</v>
      </c>
      <c r="S145" s="7" t="s">
        <v>1978</v>
      </c>
    </row>
    <row r="146" spans="1:19" ht="30" customHeight="1">
      <c r="A146" s="15" t="s">
        <v>729</v>
      </c>
      <c r="B146" s="16" t="s">
        <v>730</v>
      </c>
      <c r="C146" s="7" t="s">
        <v>118</v>
      </c>
      <c r="D146" s="8" t="s">
        <v>345</v>
      </c>
      <c r="E146" s="8" t="s">
        <v>345</v>
      </c>
      <c r="F146" s="7" t="s">
        <v>57</v>
      </c>
      <c r="G146" s="7" t="s">
        <v>649</v>
      </c>
      <c r="H146" s="7" t="s">
        <v>1835</v>
      </c>
      <c r="I146" s="7" t="s">
        <v>731</v>
      </c>
      <c r="J146" s="19" t="s">
        <v>732</v>
      </c>
      <c r="K146" s="7">
        <v>6370294</v>
      </c>
      <c r="L146" s="7" t="s">
        <v>731</v>
      </c>
      <c r="M146" s="7" t="s">
        <v>732</v>
      </c>
      <c r="N146" s="7">
        <v>6370294</v>
      </c>
      <c r="O146" s="7" t="s">
        <v>329</v>
      </c>
      <c r="P146" s="7" t="s">
        <v>1804</v>
      </c>
      <c r="Q146" s="7" t="s">
        <v>103</v>
      </c>
      <c r="R146" s="7" t="s">
        <v>330</v>
      </c>
      <c r="S146" s="7" t="s">
        <v>1852</v>
      </c>
    </row>
    <row r="147" spans="1:19" ht="30" customHeight="1">
      <c r="A147" s="15" t="s">
        <v>733</v>
      </c>
      <c r="B147" s="16" t="s">
        <v>734</v>
      </c>
      <c r="C147" s="7" t="s">
        <v>65</v>
      </c>
      <c r="D147" s="8" t="s">
        <v>345</v>
      </c>
      <c r="E147" s="8" t="s">
        <v>345</v>
      </c>
      <c r="F147" s="7" t="s">
        <v>91</v>
      </c>
      <c r="G147" s="7" t="s">
        <v>1840</v>
      </c>
      <c r="H147" s="7" t="s">
        <v>1835</v>
      </c>
      <c r="I147" s="7" t="s">
        <v>1912</v>
      </c>
      <c r="J147" s="187" t="s">
        <v>1913</v>
      </c>
      <c r="K147" s="22" t="s">
        <v>737</v>
      </c>
      <c r="L147" s="7" t="s">
        <v>1912</v>
      </c>
      <c r="M147" s="187" t="s">
        <v>1913</v>
      </c>
      <c r="N147" s="7" t="s">
        <v>737</v>
      </c>
      <c r="O147" s="7" t="s">
        <v>329</v>
      </c>
      <c r="P147" s="7" t="s">
        <v>1804</v>
      </c>
      <c r="Q147" s="7" t="s">
        <v>103</v>
      </c>
      <c r="R147" s="7" t="s">
        <v>330</v>
      </c>
      <c r="S147" s="7" t="s">
        <v>499</v>
      </c>
    </row>
    <row r="148" spans="1:19" ht="30" customHeight="1">
      <c r="A148" s="15" t="s">
        <v>738</v>
      </c>
      <c r="B148" s="16" t="s">
        <v>739</v>
      </c>
      <c r="C148" s="7" t="s">
        <v>65</v>
      </c>
      <c r="D148" s="8" t="s">
        <v>345</v>
      </c>
      <c r="E148" s="8" t="s">
        <v>345</v>
      </c>
      <c r="F148" s="7" t="s">
        <v>102</v>
      </c>
      <c r="G148" s="7" t="s">
        <v>1840</v>
      </c>
      <c r="H148" s="7" t="s">
        <v>1835</v>
      </c>
      <c r="I148" s="7" t="s">
        <v>740</v>
      </c>
      <c r="J148" s="19" t="s">
        <v>741</v>
      </c>
      <c r="K148" s="7">
        <v>6356810</v>
      </c>
      <c r="L148" s="7" t="s">
        <v>740</v>
      </c>
      <c r="M148" s="7" t="s">
        <v>741</v>
      </c>
      <c r="N148" s="7">
        <v>6356810</v>
      </c>
      <c r="O148" s="7" t="s">
        <v>329</v>
      </c>
      <c r="P148" s="7" t="s">
        <v>1804</v>
      </c>
      <c r="Q148" s="7" t="s">
        <v>103</v>
      </c>
      <c r="R148" s="7" t="s">
        <v>330</v>
      </c>
      <c r="S148" s="7" t="s">
        <v>499</v>
      </c>
    </row>
    <row r="149" spans="1:19" ht="30" customHeight="1">
      <c r="A149" s="15" t="s">
        <v>742</v>
      </c>
      <c r="B149" s="16" t="s">
        <v>743</v>
      </c>
      <c r="C149" s="7" t="s">
        <v>65</v>
      </c>
      <c r="D149" s="8" t="s">
        <v>345</v>
      </c>
      <c r="E149" s="8" t="s">
        <v>345</v>
      </c>
      <c r="F149" s="7" t="s">
        <v>110</v>
      </c>
      <c r="G149" s="7" t="s">
        <v>58</v>
      </c>
      <c r="H149" s="7" t="s">
        <v>1835</v>
      </c>
      <c r="I149" s="7" t="s">
        <v>744</v>
      </c>
      <c r="J149" s="19" t="s">
        <v>745</v>
      </c>
      <c r="K149" s="7">
        <v>6218214</v>
      </c>
      <c r="L149" s="7" t="s">
        <v>744</v>
      </c>
      <c r="M149" s="7" t="s">
        <v>745</v>
      </c>
      <c r="N149" s="7">
        <v>6218214</v>
      </c>
      <c r="O149" s="7" t="s">
        <v>329</v>
      </c>
      <c r="P149" s="7" t="s">
        <v>1804</v>
      </c>
      <c r="Q149" s="7" t="s">
        <v>103</v>
      </c>
      <c r="R149" s="7" t="s">
        <v>330</v>
      </c>
      <c r="S149" s="7" t="s">
        <v>499</v>
      </c>
    </row>
    <row r="150" spans="1:19" ht="30" customHeight="1">
      <c r="A150" s="15" t="s">
        <v>746</v>
      </c>
      <c r="B150" s="16" t="s">
        <v>747</v>
      </c>
      <c r="C150" s="7" t="s">
        <v>65</v>
      </c>
      <c r="D150" s="8" t="s">
        <v>345</v>
      </c>
      <c r="E150" s="8" t="s">
        <v>345</v>
      </c>
      <c r="F150" s="7" t="s">
        <v>110</v>
      </c>
      <c r="G150" s="7" t="s">
        <v>346</v>
      </c>
      <c r="H150" s="7" t="s">
        <v>59</v>
      </c>
      <c r="I150" s="7" t="s">
        <v>748</v>
      </c>
      <c r="J150" s="19" t="s">
        <v>749</v>
      </c>
      <c r="K150" s="7">
        <v>6521641</v>
      </c>
      <c r="L150" s="7" t="s">
        <v>748</v>
      </c>
      <c r="M150" s="7" t="s">
        <v>749</v>
      </c>
      <c r="N150" s="7">
        <v>6521641</v>
      </c>
      <c r="O150" s="7" t="s">
        <v>240</v>
      </c>
      <c r="P150" s="7" t="s">
        <v>1804</v>
      </c>
      <c r="Q150" s="7" t="s">
        <v>103</v>
      </c>
      <c r="R150" s="7" t="s">
        <v>263</v>
      </c>
      <c r="S150" s="7" t="s">
        <v>494</v>
      </c>
    </row>
    <row r="151" spans="1:19" ht="30" customHeight="1">
      <c r="A151" s="15" t="s">
        <v>750</v>
      </c>
      <c r="B151" s="16" t="s">
        <v>751</v>
      </c>
      <c r="C151" s="7" t="s">
        <v>65</v>
      </c>
      <c r="D151" s="8" t="s">
        <v>1814</v>
      </c>
      <c r="E151" s="8" t="s">
        <v>1814</v>
      </c>
      <c r="F151" s="7" t="s">
        <v>1798</v>
      </c>
      <c r="G151" s="7" t="s">
        <v>346</v>
      </c>
      <c r="H151" s="7" t="s">
        <v>59</v>
      </c>
      <c r="I151" s="7" t="s">
        <v>752</v>
      </c>
      <c r="J151" s="19" t="s">
        <v>753</v>
      </c>
      <c r="K151" s="7">
        <v>6520394</v>
      </c>
      <c r="L151" s="7" t="s">
        <v>752</v>
      </c>
      <c r="M151" s="7" t="s">
        <v>753</v>
      </c>
      <c r="N151" s="7">
        <v>6520394</v>
      </c>
      <c r="O151" s="7" t="s">
        <v>240</v>
      </c>
      <c r="P151" s="7" t="s">
        <v>1804</v>
      </c>
      <c r="Q151" s="7" t="s">
        <v>1960</v>
      </c>
      <c r="R151" s="7" t="s">
        <v>263</v>
      </c>
      <c r="S151" s="7" t="s">
        <v>499</v>
      </c>
    </row>
    <row r="152" spans="1:19" ht="30" customHeight="1">
      <c r="A152" s="15" t="s">
        <v>754</v>
      </c>
      <c r="B152" s="16" t="s">
        <v>755</v>
      </c>
      <c r="C152" s="7" t="s">
        <v>65</v>
      </c>
      <c r="D152" s="8" t="s">
        <v>1814</v>
      </c>
      <c r="E152" s="8" t="s">
        <v>1814</v>
      </c>
      <c r="F152" s="7" t="s">
        <v>80</v>
      </c>
      <c r="G152" s="2" t="s">
        <v>144</v>
      </c>
      <c r="H152" s="7" t="s">
        <v>59</v>
      </c>
      <c r="I152" s="7" t="s">
        <v>1844</v>
      </c>
      <c r="J152" s="184" t="s">
        <v>1845</v>
      </c>
      <c r="K152" s="7">
        <v>6538343</v>
      </c>
      <c r="L152" s="7" t="s">
        <v>1844</v>
      </c>
      <c r="M152" s="192" t="s">
        <v>1845</v>
      </c>
      <c r="N152" s="7">
        <v>6538343</v>
      </c>
      <c r="O152" s="7" t="s">
        <v>240</v>
      </c>
      <c r="P152" s="7" t="s">
        <v>67</v>
      </c>
      <c r="Q152" s="7" t="s">
        <v>1960</v>
      </c>
      <c r="R152" s="7" t="s">
        <v>263</v>
      </c>
      <c r="S152" s="7" t="s">
        <v>258</v>
      </c>
    </row>
    <row r="153" spans="1:19" ht="30" customHeight="1">
      <c r="A153" s="15" t="s">
        <v>758</v>
      </c>
      <c r="B153" s="16" t="s">
        <v>759</v>
      </c>
      <c r="C153" s="7" t="s">
        <v>65</v>
      </c>
      <c r="D153" s="8" t="s">
        <v>513</v>
      </c>
      <c r="E153" s="8" t="s">
        <v>513</v>
      </c>
      <c r="F153" s="7" t="s">
        <v>102</v>
      </c>
      <c r="G153" s="7" t="s">
        <v>346</v>
      </c>
      <c r="H153" s="7" t="s">
        <v>59</v>
      </c>
      <c r="I153" s="7" t="s">
        <v>1843</v>
      </c>
      <c r="J153" s="19" t="s">
        <v>761</v>
      </c>
      <c r="K153" s="7">
        <v>6521340</v>
      </c>
      <c r="L153" s="7" t="s">
        <v>1843</v>
      </c>
      <c r="M153" s="7" t="s">
        <v>761</v>
      </c>
      <c r="N153" s="7">
        <v>6521340</v>
      </c>
      <c r="O153" s="7" t="s">
        <v>240</v>
      </c>
      <c r="P153" s="7" t="s">
        <v>67</v>
      </c>
      <c r="Q153" s="7" t="s">
        <v>1960</v>
      </c>
      <c r="R153" s="7" t="s">
        <v>263</v>
      </c>
      <c r="S153" s="7" t="s">
        <v>1852</v>
      </c>
    </row>
    <row r="154" spans="1:19" ht="30" customHeight="1">
      <c r="A154" s="15" t="s">
        <v>762</v>
      </c>
      <c r="B154" s="16" t="s">
        <v>763</v>
      </c>
      <c r="C154" s="7" t="s">
        <v>65</v>
      </c>
      <c r="D154" s="8" t="s">
        <v>513</v>
      </c>
      <c r="E154" s="8" t="s">
        <v>513</v>
      </c>
      <c r="F154" s="7" t="s">
        <v>1798</v>
      </c>
      <c r="G154" s="7" t="s">
        <v>346</v>
      </c>
      <c r="H154" s="7" t="s">
        <v>59</v>
      </c>
      <c r="I154" s="7" t="s">
        <v>764</v>
      </c>
      <c r="J154" s="19" t="s">
        <v>765</v>
      </c>
      <c r="K154" s="7">
        <v>6587297</v>
      </c>
      <c r="L154" s="7" t="s">
        <v>764</v>
      </c>
      <c r="M154" s="7" t="s">
        <v>765</v>
      </c>
      <c r="N154" s="7">
        <v>6587297</v>
      </c>
      <c r="O154" s="7" t="s">
        <v>240</v>
      </c>
      <c r="P154" s="7" t="s">
        <v>1804</v>
      </c>
      <c r="Q154" s="7" t="s">
        <v>1960</v>
      </c>
      <c r="R154" s="7" t="s">
        <v>263</v>
      </c>
      <c r="S154" s="7" t="s">
        <v>140</v>
      </c>
    </row>
    <row r="155" spans="1:19" ht="30" customHeight="1">
      <c r="A155" s="15" t="s">
        <v>766</v>
      </c>
      <c r="B155" s="16" t="s">
        <v>767</v>
      </c>
      <c r="C155" s="7" t="s">
        <v>65</v>
      </c>
      <c r="D155" s="8" t="s">
        <v>513</v>
      </c>
      <c r="E155" s="8" t="s">
        <v>513</v>
      </c>
      <c r="F155" s="7" t="s">
        <v>86</v>
      </c>
      <c r="G155" s="7" t="s">
        <v>346</v>
      </c>
      <c r="H155" s="7" t="s">
        <v>59</v>
      </c>
      <c r="I155" s="7" t="s">
        <v>768</v>
      </c>
      <c r="J155" s="19" t="s">
        <v>769</v>
      </c>
      <c r="K155" s="7">
        <v>6628691</v>
      </c>
      <c r="L155" s="7" t="s">
        <v>768</v>
      </c>
      <c r="M155" s="7" t="s">
        <v>769</v>
      </c>
      <c r="N155" s="7">
        <v>6628691</v>
      </c>
      <c r="O155" s="7" t="s">
        <v>240</v>
      </c>
      <c r="P155" s="7" t="s">
        <v>1804</v>
      </c>
      <c r="Q155" s="7" t="s">
        <v>1960</v>
      </c>
      <c r="R155" s="7" t="s">
        <v>263</v>
      </c>
      <c r="S155" s="7" t="s">
        <v>258</v>
      </c>
    </row>
    <row r="156" spans="1:19" ht="30" customHeight="1">
      <c r="A156" s="15" t="s">
        <v>770</v>
      </c>
      <c r="B156" s="16" t="s">
        <v>771</v>
      </c>
      <c r="C156" s="7" t="s">
        <v>65</v>
      </c>
      <c r="D156" s="8" t="s">
        <v>714</v>
      </c>
      <c r="E156" s="8" t="s">
        <v>714</v>
      </c>
      <c r="F156" s="7" t="s">
        <v>1798</v>
      </c>
      <c r="G156" s="2" t="s">
        <v>144</v>
      </c>
      <c r="H156" s="7" t="s">
        <v>59</v>
      </c>
      <c r="I156" s="7" t="s">
        <v>772</v>
      </c>
      <c r="J156" s="19" t="s">
        <v>773</v>
      </c>
      <c r="K156" s="7">
        <v>6775663</v>
      </c>
      <c r="L156" s="7" t="s">
        <v>772</v>
      </c>
      <c r="M156" s="7" t="s">
        <v>773</v>
      </c>
      <c r="N156" s="7">
        <v>6775663</v>
      </c>
      <c r="O156" s="7" t="s">
        <v>240</v>
      </c>
      <c r="P156" s="7" t="s">
        <v>1804</v>
      </c>
      <c r="Q156" s="7" t="s">
        <v>1960</v>
      </c>
      <c r="R156" s="7" t="s">
        <v>263</v>
      </c>
      <c r="S156" s="7" t="s">
        <v>258</v>
      </c>
    </row>
    <row r="157" spans="1:19" ht="30" customHeight="1">
      <c r="A157" s="15" t="s">
        <v>774</v>
      </c>
      <c r="B157" s="16" t="s">
        <v>775</v>
      </c>
      <c r="C157" s="7" t="s">
        <v>107</v>
      </c>
      <c r="D157" s="8" t="s">
        <v>513</v>
      </c>
      <c r="E157" s="8" t="s">
        <v>513</v>
      </c>
      <c r="F157" s="7" t="s">
        <v>1926</v>
      </c>
      <c r="G157" s="2" t="s">
        <v>144</v>
      </c>
      <c r="H157" s="7" t="s">
        <v>59</v>
      </c>
      <c r="I157" s="7" t="s">
        <v>776</v>
      </c>
      <c r="J157" s="19" t="s">
        <v>777</v>
      </c>
      <c r="K157" s="7">
        <v>6775680</v>
      </c>
      <c r="L157" s="7" t="s">
        <v>776</v>
      </c>
      <c r="M157" s="7" t="s">
        <v>777</v>
      </c>
      <c r="N157" s="7">
        <v>6775680</v>
      </c>
      <c r="O157" s="7" t="s">
        <v>240</v>
      </c>
      <c r="P157" s="7" t="s">
        <v>67</v>
      </c>
      <c r="Q157" s="7" t="s">
        <v>1960</v>
      </c>
      <c r="R157" s="7" t="s">
        <v>263</v>
      </c>
      <c r="S157" s="7" t="s">
        <v>1978</v>
      </c>
    </row>
    <row r="158" spans="1:19" ht="30" customHeight="1">
      <c r="A158" s="15" t="s">
        <v>778</v>
      </c>
      <c r="B158" s="16" t="s">
        <v>779</v>
      </c>
      <c r="C158" s="7" t="s">
        <v>107</v>
      </c>
      <c r="D158" s="8" t="s">
        <v>513</v>
      </c>
      <c r="E158" s="8" t="s">
        <v>513</v>
      </c>
      <c r="F158" s="7" t="s">
        <v>1931</v>
      </c>
      <c r="G158" s="7" t="s">
        <v>346</v>
      </c>
      <c r="H158" s="7" t="s">
        <v>59</v>
      </c>
      <c r="I158" s="7" t="s">
        <v>780</v>
      </c>
      <c r="J158" s="184" t="s">
        <v>1953</v>
      </c>
      <c r="K158" s="22" t="s">
        <v>782</v>
      </c>
      <c r="L158" s="7" t="s">
        <v>780</v>
      </c>
      <c r="M158" s="184" t="s">
        <v>1953</v>
      </c>
      <c r="N158" s="7" t="s">
        <v>782</v>
      </c>
      <c r="O158" s="7" t="s">
        <v>240</v>
      </c>
      <c r="P158" s="7" t="s">
        <v>67</v>
      </c>
      <c r="Q158" s="7" t="s">
        <v>1960</v>
      </c>
      <c r="R158" s="7" t="s">
        <v>263</v>
      </c>
      <c r="S158" s="7" t="s">
        <v>1978</v>
      </c>
    </row>
    <row r="159" spans="1:19" ht="30" customHeight="1">
      <c r="A159" s="15" t="s">
        <v>783</v>
      </c>
      <c r="B159" s="16" t="s">
        <v>784</v>
      </c>
      <c r="C159" s="7" t="s">
        <v>107</v>
      </c>
      <c r="D159" s="8" t="s">
        <v>109</v>
      </c>
      <c r="E159" s="8" t="s">
        <v>109</v>
      </c>
      <c r="F159" s="7" t="s">
        <v>86</v>
      </c>
      <c r="G159" s="2" t="s">
        <v>144</v>
      </c>
      <c r="H159" s="7" t="s">
        <v>59</v>
      </c>
      <c r="I159" s="7" t="s">
        <v>785</v>
      </c>
      <c r="J159" s="19" t="s">
        <v>786</v>
      </c>
      <c r="K159" s="7">
        <v>6545167</v>
      </c>
      <c r="L159" s="7" t="s">
        <v>785</v>
      </c>
      <c r="M159" s="7" t="s">
        <v>786</v>
      </c>
      <c r="N159" s="7">
        <v>6545167</v>
      </c>
      <c r="O159" s="7" t="s">
        <v>240</v>
      </c>
      <c r="P159" s="7" t="s">
        <v>1804</v>
      </c>
      <c r="Q159" s="7" t="s">
        <v>1960</v>
      </c>
      <c r="R159" s="7" t="s">
        <v>263</v>
      </c>
      <c r="S159" s="7" t="s">
        <v>1978</v>
      </c>
    </row>
    <row r="160" spans="1:19" ht="30" customHeight="1">
      <c r="A160" s="15" t="s">
        <v>787</v>
      </c>
      <c r="B160" s="16" t="s">
        <v>788</v>
      </c>
      <c r="C160" s="7" t="s">
        <v>107</v>
      </c>
      <c r="D160" s="8" t="s">
        <v>1814</v>
      </c>
      <c r="E160" s="8" t="s">
        <v>1814</v>
      </c>
      <c r="F160" s="7" t="s">
        <v>91</v>
      </c>
      <c r="G160" s="2" t="s">
        <v>144</v>
      </c>
      <c r="H160" s="7" t="s">
        <v>59</v>
      </c>
      <c r="I160" s="7" t="s">
        <v>1895</v>
      </c>
      <c r="J160" s="19" t="s">
        <v>790</v>
      </c>
      <c r="K160" s="7">
        <v>6536256</v>
      </c>
      <c r="L160" s="7" t="s">
        <v>789</v>
      </c>
      <c r="M160" s="7" t="s">
        <v>790</v>
      </c>
      <c r="N160" s="7">
        <v>6536256</v>
      </c>
      <c r="O160" s="7" t="s">
        <v>240</v>
      </c>
      <c r="P160" s="7" t="s">
        <v>1804</v>
      </c>
      <c r="Q160" s="7" t="s">
        <v>1960</v>
      </c>
      <c r="R160" s="7" t="s">
        <v>263</v>
      </c>
      <c r="S160" s="7" t="s">
        <v>1978</v>
      </c>
    </row>
    <row r="161" spans="1:19" ht="30" customHeight="1">
      <c r="A161" s="15" t="s">
        <v>791</v>
      </c>
      <c r="B161" s="16" t="s">
        <v>792</v>
      </c>
      <c r="C161" s="7" t="s">
        <v>107</v>
      </c>
      <c r="D161" s="8" t="s">
        <v>1814</v>
      </c>
      <c r="E161" s="8" t="s">
        <v>1814</v>
      </c>
      <c r="F161" s="7" t="s">
        <v>102</v>
      </c>
      <c r="G161" s="7" t="s">
        <v>346</v>
      </c>
      <c r="H161" s="7" t="s">
        <v>59</v>
      </c>
      <c r="I161" s="7" t="s">
        <v>793</v>
      </c>
      <c r="J161" s="19" t="s">
        <v>794</v>
      </c>
      <c r="K161" s="7">
        <v>6732098</v>
      </c>
      <c r="L161" s="7" t="s">
        <v>793</v>
      </c>
      <c r="M161" s="7" t="s">
        <v>794</v>
      </c>
      <c r="N161" s="7">
        <v>6732098</v>
      </c>
      <c r="O161" s="7" t="s">
        <v>240</v>
      </c>
      <c r="P161" s="7" t="s">
        <v>67</v>
      </c>
      <c r="Q161" s="7" t="s">
        <v>1960</v>
      </c>
      <c r="R161" s="7" t="s">
        <v>263</v>
      </c>
      <c r="S161" s="7" t="s">
        <v>1978</v>
      </c>
    </row>
    <row r="162" spans="1:19" ht="30" customHeight="1">
      <c r="A162" s="15" t="s">
        <v>795</v>
      </c>
      <c r="B162" s="16" t="s">
        <v>796</v>
      </c>
      <c r="C162" s="7" t="s">
        <v>107</v>
      </c>
      <c r="D162" s="8" t="s">
        <v>478</v>
      </c>
      <c r="E162" s="8" t="s">
        <v>478</v>
      </c>
      <c r="F162" s="7" t="s">
        <v>91</v>
      </c>
      <c r="G162" s="7" t="s">
        <v>346</v>
      </c>
      <c r="H162" s="7" t="s">
        <v>59</v>
      </c>
      <c r="I162" s="7" t="s">
        <v>797</v>
      </c>
      <c r="J162" s="19" t="s">
        <v>798</v>
      </c>
      <c r="K162" s="7">
        <v>6536254</v>
      </c>
      <c r="L162" s="7" t="s">
        <v>797</v>
      </c>
      <c r="M162" s="7" t="s">
        <v>798</v>
      </c>
      <c r="N162" s="7">
        <v>6536254</v>
      </c>
      <c r="O162" s="7" t="s">
        <v>240</v>
      </c>
      <c r="P162" s="7" t="s">
        <v>67</v>
      </c>
      <c r="Q162" s="7" t="s">
        <v>1960</v>
      </c>
      <c r="R162" s="7" t="s">
        <v>263</v>
      </c>
      <c r="S162" s="7" t="s">
        <v>699</v>
      </c>
    </row>
    <row r="163" spans="1:19" ht="30" customHeight="1">
      <c r="A163" s="15" t="s">
        <v>799</v>
      </c>
      <c r="B163" s="16" t="s">
        <v>800</v>
      </c>
      <c r="C163" s="7" t="s">
        <v>107</v>
      </c>
      <c r="D163" s="8" t="s">
        <v>478</v>
      </c>
      <c r="E163" s="8" t="s">
        <v>478</v>
      </c>
      <c r="F163" s="7" t="s">
        <v>102</v>
      </c>
      <c r="G163" s="2" t="s">
        <v>144</v>
      </c>
      <c r="H163" s="7" t="s">
        <v>59</v>
      </c>
      <c r="I163" s="7" t="s">
        <v>801</v>
      </c>
      <c r="J163" s="184" t="s">
        <v>1952</v>
      </c>
      <c r="K163" s="7">
        <v>6532177</v>
      </c>
      <c r="L163" s="7" t="s">
        <v>801</v>
      </c>
      <c r="M163" s="184" t="s">
        <v>1952</v>
      </c>
      <c r="N163" s="7">
        <v>6532177</v>
      </c>
      <c r="O163" s="7" t="s">
        <v>240</v>
      </c>
      <c r="P163" s="7" t="s">
        <v>67</v>
      </c>
      <c r="Q163" s="7" t="s">
        <v>1960</v>
      </c>
      <c r="R163" s="7" t="s">
        <v>263</v>
      </c>
      <c r="S163" s="7" t="s">
        <v>494</v>
      </c>
    </row>
    <row r="164" spans="1:19" ht="30" customHeight="1">
      <c r="A164" s="15" t="s">
        <v>803</v>
      </c>
      <c r="B164" s="16" t="s">
        <v>804</v>
      </c>
      <c r="C164" s="7" t="s">
        <v>107</v>
      </c>
      <c r="D164" s="8" t="s">
        <v>1814</v>
      </c>
      <c r="E164" s="8" t="s">
        <v>1814</v>
      </c>
      <c r="F164" s="7" t="s">
        <v>80</v>
      </c>
      <c r="G164" s="7" t="s">
        <v>346</v>
      </c>
      <c r="H164" s="7" t="s">
        <v>59</v>
      </c>
      <c r="I164" s="7" t="s">
        <v>805</v>
      </c>
      <c r="J164" s="19" t="s">
        <v>806</v>
      </c>
      <c r="K164" s="7">
        <v>6521639</v>
      </c>
      <c r="L164" s="7" t="s">
        <v>805</v>
      </c>
      <c r="M164" s="7" t="s">
        <v>806</v>
      </c>
      <c r="N164" s="7">
        <v>6521639</v>
      </c>
      <c r="O164" s="7" t="s">
        <v>240</v>
      </c>
      <c r="P164" s="7" t="s">
        <v>67</v>
      </c>
      <c r="Q164" s="7" t="s">
        <v>1960</v>
      </c>
      <c r="R164" s="7" t="s">
        <v>263</v>
      </c>
      <c r="S164" s="7" t="s">
        <v>646</v>
      </c>
    </row>
    <row r="165" spans="1:19" ht="30" customHeight="1">
      <c r="A165" s="15" t="s">
        <v>807</v>
      </c>
      <c r="B165" s="16" t="s">
        <v>808</v>
      </c>
      <c r="C165" s="7" t="s">
        <v>107</v>
      </c>
      <c r="D165" s="8" t="s">
        <v>513</v>
      </c>
      <c r="E165" s="8" t="s">
        <v>513</v>
      </c>
      <c r="F165" s="7" t="s">
        <v>1798</v>
      </c>
      <c r="G165" s="7" t="s">
        <v>346</v>
      </c>
      <c r="H165" s="7" t="s">
        <v>59</v>
      </c>
      <c r="I165" s="7" t="s">
        <v>1847</v>
      </c>
      <c r="J165" s="19" t="s">
        <v>810</v>
      </c>
      <c r="K165" s="7">
        <v>6702484</v>
      </c>
      <c r="L165" s="7" t="s">
        <v>1847</v>
      </c>
      <c r="M165" s="7" t="s">
        <v>810</v>
      </c>
      <c r="N165" s="7">
        <v>6702484</v>
      </c>
      <c r="O165" s="7" t="s">
        <v>240</v>
      </c>
      <c r="P165" s="7" t="s">
        <v>67</v>
      </c>
      <c r="Q165" s="7" t="s">
        <v>1960</v>
      </c>
      <c r="R165" s="7" t="s">
        <v>1949</v>
      </c>
      <c r="S165" s="7" t="s">
        <v>115</v>
      </c>
    </row>
    <row r="166" spans="1:19" ht="30" customHeight="1">
      <c r="A166" s="15" t="s">
        <v>816</v>
      </c>
      <c r="B166" s="16" t="s">
        <v>817</v>
      </c>
      <c r="C166" s="7" t="s">
        <v>315</v>
      </c>
      <c r="D166" s="8" t="s">
        <v>818</v>
      </c>
      <c r="E166" s="8" t="s">
        <v>818</v>
      </c>
      <c r="F166" s="7" t="s">
        <v>102</v>
      </c>
      <c r="G166" s="7" t="s">
        <v>398</v>
      </c>
      <c r="H166" s="7" t="s">
        <v>59</v>
      </c>
      <c r="I166" s="7" t="s">
        <v>819</v>
      </c>
      <c r="J166" s="19" t="s">
        <v>820</v>
      </c>
      <c r="K166" s="7">
        <v>6514765</v>
      </c>
      <c r="L166" s="7" t="s">
        <v>819</v>
      </c>
      <c r="M166" s="7" t="s">
        <v>820</v>
      </c>
      <c r="N166" s="7">
        <v>6514765</v>
      </c>
      <c r="O166" s="7" t="s">
        <v>240</v>
      </c>
      <c r="P166" s="7" t="s">
        <v>1804</v>
      </c>
      <c r="Q166" s="7" t="s">
        <v>1960</v>
      </c>
      <c r="R166" s="7" t="s">
        <v>241</v>
      </c>
      <c r="S166" s="7" t="s">
        <v>115</v>
      </c>
    </row>
    <row r="167" spans="1:19" ht="30" customHeight="1">
      <c r="A167" s="15" t="s">
        <v>825</v>
      </c>
      <c r="B167" s="16" t="s">
        <v>826</v>
      </c>
      <c r="C167" s="7" t="s">
        <v>315</v>
      </c>
      <c r="D167" s="8" t="s">
        <v>478</v>
      </c>
      <c r="E167" s="8" t="s">
        <v>478</v>
      </c>
      <c r="F167" s="7" t="s">
        <v>91</v>
      </c>
      <c r="G167" s="7" t="s">
        <v>398</v>
      </c>
      <c r="H167" s="7" t="s">
        <v>59</v>
      </c>
      <c r="I167" s="7" t="s">
        <v>827</v>
      </c>
      <c r="J167" s="19" t="s">
        <v>828</v>
      </c>
      <c r="K167" s="7">
        <v>6559665</v>
      </c>
      <c r="L167" s="7" t="s">
        <v>827</v>
      </c>
      <c r="M167" s="7" t="s">
        <v>828</v>
      </c>
      <c r="N167" s="7">
        <v>6559665</v>
      </c>
      <c r="O167" s="7" t="s">
        <v>240</v>
      </c>
      <c r="P167" s="7" t="s">
        <v>1804</v>
      </c>
      <c r="Q167" s="7" t="s">
        <v>1959</v>
      </c>
      <c r="R167" s="7" t="s">
        <v>241</v>
      </c>
      <c r="S167" s="7" t="s">
        <v>614</v>
      </c>
    </row>
    <row r="168" spans="1:19" ht="30" customHeight="1">
      <c r="A168" s="15" t="s">
        <v>829</v>
      </c>
      <c r="B168" s="16" t="s">
        <v>830</v>
      </c>
      <c r="C168" s="7" t="s">
        <v>315</v>
      </c>
      <c r="D168" s="8" t="s">
        <v>478</v>
      </c>
      <c r="E168" s="8" t="s">
        <v>478</v>
      </c>
      <c r="F168" s="7" t="s">
        <v>1926</v>
      </c>
      <c r="G168" s="7" t="s">
        <v>398</v>
      </c>
      <c r="H168" s="7" t="s">
        <v>59</v>
      </c>
      <c r="I168" s="7" t="s">
        <v>1803</v>
      </c>
      <c r="J168" s="19" t="s">
        <v>832</v>
      </c>
      <c r="K168" s="7">
        <v>6585786</v>
      </c>
      <c r="L168" s="7" t="s">
        <v>1803</v>
      </c>
      <c r="M168" s="7" t="s">
        <v>832</v>
      </c>
      <c r="N168" s="7">
        <v>6585786</v>
      </c>
      <c r="O168" s="7" t="s">
        <v>240</v>
      </c>
      <c r="P168" s="7" t="s">
        <v>1804</v>
      </c>
      <c r="Q168" s="7" t="s">
        <v>1959</v>
      </c>
      <c r="R168" s="7" t="s">
        <v>241</v>
      </c>
      <c r="S168" s="7" t="s">
        <v>140</v>
      </c>
    </row>
    <row r="169" spans="1:19" ht="30" customHeight="1">
      <c r="A169" s="15" t="s">
        <v>833</v>
      </c>
      <c r="B169" s="16" t="s">
        <v>834</v>
      </c>
      <c r="C169" s="7" t="s">
        <v>315</v>
      </c>
      <c r="D169" s="8" t="s">
        <v>478</v>
      </c>
      <c r="E169" s="8" t="s">
        <v>478</v>
      </c>
      <c r="F169" s="7" t="s">
        <v>1931</v>
      </c>
      <c r="G169" s="7" t="s">
        <v>398</v>
      </c>
      <c r="H169" s="7" t="s">
        <v>59</v>
      </c>
      <c r="I169" s="7" t="s">
        <v>1919</v>
      </c>
      <c r="J169" s="19" t="s">
        <v>836</v>
      </c>
      <c r="K169" s="7">
        <v>6777518</v>
      </c>
      <c r="L169" s="7" t="s">
        <v>1919</v>
      </c>
      <c r="M169" s="7" t="s">
        <v>836</v>
      </c>
      <c r="N169" s="7">
        <v>6777518</v>
      </c>
      <c r="O169" s="7" t="s">
        <v>240</v>
      </c>
      <c r="P169" s="7" t="s">
        <v>67</v>
      </c>
      <c r="Q169" s="7" t="s">
        <v>1959</v>
      </c>
      <c r="R169" s="7" t="s">
        <v>241</v>
      </c>
      <c r="S169" s="7" t="s">
        <v>335</v>
      </c>
    </row>
    <row r="170" spans="1:19" ht="30" customHeight="1">
      <c r="A170" s="15" t="s">
        <v>837</v>
      </c>
      <c r="B170" s="16" t="s">
        <v>838</v>
      </c>
      <c r="C170" s="7" t="s">
        <v>315</v>
      </c>
      <c r="D170" s="8" t="s">
        <v>478</v>
      </c>
      <c r="E170" s="8" t="s">
        <v>478</v>
      </c>
      <c r="F170" s="7" t="s">
        <v>110</v>
      </c>
      <c r="G170" s="7" t="s">
        <v>398</v>
      </c>
      <c r="H170" s="7" t="s">
        <v>59</v>
      </c>
      <c r="I170" s="7" t="s">
        <v>839</v>
      </c>
      <c r="J170" s="19" t="s">
        <v>840</v>
      </c>
      <c r="K170" s="7">
        <v>6796812</v>
      </c>
      <c r="L170" s="7" t="s">
        <v>839</v>
      </c>
      <c r="M170" s="7" t="s">
        <v>840</v>
      </c>
      <c r="N170" s="7">
        <v>6796812</v>
      </c>
      <c r="O170" s="7" t="s">
        <v>240</v>
      </c>
      <c r="P170" s="7" t="s">
        <v>1804</v>
      </c>
      <c r="Q170" s="7" t="s">
        <v>1959</v>
      </c>
      <c r="R170" s="7" t="s">
        <v>241</v>
      </c>
      <c r="S170" s="7" t="s">
        <v>335</v>
      </c>
    </row>
    <row r="171" spans="1:19" ht="30" customHeight="1">
      <c r="A171" s="15" t="s">
        <v>841</v>
      </c>
      <c r="B171" s="16" t="s">
        <v>842</v>
      </c>
      <c r="C171" s="7" t="s">
        <v>315</v>
      </c>
      <c r="D171" s="8" t="s">
        <v>478</v>
      </c>
      <c r="E171" s="8" t="s">
        <v>478</v>
      </c>
      <c r="F171" s="7" t="s">
        <v>86</v>
      </c>
      <c r="G171" s="7" t="s">
        <v>398</v>
      </c>
      <c r="H171" s="7" t="s">
        <v>59</v>
      </c>
      <c r="I171" s="7" t="s">
        <v>843</v>
      </c>
      <c r="J171" s="19" t="s">
        <v>844</v>
      </c>
      <c r="K171" s="7">
        <v>6777839</v>
      </c>
      <c r="L171" s="7" t="s">
        <v>843</v>
      </c>
      <c r="M171" s="7" t="s">
        <v>844</v>
      </c>
      <c r="N171" s="7">
        <v>6777839</v>
      </c>
      <c r="O171" s="7" t="s">
        <v>240</v>
      </c>
      <c r="P171" s="7" t="s">
        <v>67</v>
      </c>
      <c r="Q171" s="7" t="s">
        <v>1959</v>
      </c>
      <c r="R171" s="7" t="s">
        <v>241</v>
      </c>
      <c r="S171" s="7" t="s">
        <v>335</v>
      </c>
    </row>
    <row r="172" spans="1:19" ht="30" customHeight="1">
      <c r="A172" s="15" t="s">
        <v>845</v>
      </c>
      <c r="B172" s="16" t="s">
        <v>846</v>
      </c>
      <c r="C172" s="7" t="s">
        <v>315</v>
      </c>
      <c r="D172" s="8" t="s">
        <v>478</v>
      </c>
      <c r="E172" s="8" t="s">
        <v>478</v>
      </c>
      <c r="F172" s="7" t="s">
        <v>91</v>
      </c>
      <c r="G172" s="7" t="s">
        <v>398</v>
      </c>
      <c r="H172" s="7" t="s">
        <v>59</v>
      </c>
      <c r="I172" s="7" t="s">
        <v>847</v>
      </c>
      <c r="J172" s="19" t="s">
        <v>848</v>
      </c>
      <c r="K172" s="7">
        <v>6701612</v>
      </c>
      <c r="L172" s="7" t="s">
        <v>847</v>
      </c>
      <c r="M172" s="7" t="s">
        <v>848</v>
      </c>
      <c r="N172" s="7">
        <v>6701612</v>
      </c>
      <c r="O172" s="7" t="s">
        <v>240</v>
      </c>
      <c r="P172" s="7" t="s">
        <v>1804</v>
      </c>
      <c r="Q172" s="7" t="s">
        <v>1959</v>
      </c>
      <c r="R172" s="7" t="s">
        <v>241</v>
      </c>
      <c r="S172" s="7" t="s">
        <v>335</v>
      </c>
    </row>
    <row r="173" spans="1:19" ht="30" customHeight="1">
      <c r="A173" s="15" t="s">
        <v>849</v>
      </c>
      <c r="B173" s="16" t="s">
        <v>850</v>
      </c>
      <c r="C173" s="7" t="s">
        <v>315</v>
      </c>
      <c r="D173" s="8" t="s">
        <v>198</v>
      </c>
      <c r="E173" s="8" t="s">
        <v>198</v>
      </c>
      <c r="F173" s="7" t="s">
        <v>1929</v>
      </c>
      <c r="G173" s="7" t="s">
        <v>398</v>
      </c>
      <c r="H173" s="7" t="s">
        <v>59</v>
      </c>
      <c r="I173" s="7" t="s">
        <v>851</v>
      </c>
      <c r="J173" s="19" t="s">
        <v>852</v>
      </c>
      <c r="K173" s="7">
        <v>6723138</v>
      </c>
      <c r="L173" s="7" t="s">
        <v>851</v>
      </c>
      <c r="M173" s="7" t="s">
        <v>852</v>
      </c>
      <c r="N173" s="7">
        <v>6723138</v>
      </c>
      <c r="O173" s="7" t="s">
        <v>240</v>
      </c>
      <c r="P173" s="7" t="s">
        <v>1804</v>
      </c>
      <c r="Q173" s="7" t="s">
        <v>1959</v>
      </c>
      <c r="R173" s="7" t="s">
        <v>241</v>
      </c>
      <c r="S173" s="7" t="s">
        <v>335</v>
      </c>
    </row>
    <row r="174" spans="1:19" ht="30" customHeight="1">
      <c r="A174" s="15" t="s">
        <v>853</v>
      </c>
      <c r="B174" s="16" t="s">
        <v>854</v>
      </c>
      <c r="C174" s="7" t="s">
        <v>315</v>
      </c>
      <c r="D174" s="8" t="s">
        <v>198</v>
      </c>
      <c r="E174" s="8" t="s">
        <v>198</v>
      </c>
      <c r="F174" s="7" t="s">
        <v>102</v>
      </c>
      <c r="G174" s="7" t="s">
        <v>398</v>
      </c>
      <c r="H174" s="7" t="s">
        <v>59</v>
      </c>
      <c r="I174" s="7" t="s">
        <v>855</v>
      </c>
      <c r="J174" s="19" t="s">
        <v>856</v>
      </c>
      <c r="K174" s="7">
        <v>6705103</v>
      </c>
      <c r="L174" s="7" t="s">
        <v>855</v>
      </c>
      <c r="M174" s="7" t="s">
        <v>856</v>
      </c>
      <c r="N174" s="7">
        <v>6705103</v>
      </c>
      <c r="O174" s="7" t="s">
        <v>240</v>
      </c>
      <c r="P174" s="7" t="s">
        <v>1804</v>
      </c>
      <c r="Q174" s="7" t="s">
        <v>1959</v>
      </c>
      <c r="R174" s="7" t="s">
        <v>241</v>
      </c>
      <c r="S174" s="7" t="s">
        <v>335</v>
      </c>
    </row>
    <row r="175" spans="1:19" ht="30" customHeight="1">
      <c r="A175" s="15" t="s">
        <v>857</v>
      </c>
      <c r="B175" s="16" t="s">
        <v>858</v>
      </c>
      <c r="C175" s="7" t="s">
        <v>261</v>
      </c>
      <c r="D175" s="8" t="s">
        <v>1814</v>
      </c>
      <c r="E175" s="8" t="s">
        <v>1814</v>
      </c>
      <c r="F175" s="7" t="s">
        <v>1931</v>
      </c>
      <c r="G175" s="7" t="s">
        <v>87</v>
      </c>
      <c r="H175" s="7" t="s">
        <v>131</v>
      </c>
      <c r="I175" s="7" t="s">
        <v>859</v>
      </c>
      <c r="J175" s="19" t="s">
        <v>860</v>
      </c>
      <c r="K175" s="7">
        <v>6237833</v>
      </c>
      <c r="L175" s="7" t="s">
        <v>859</v>
      </c>
      <c r="M175" s="7" t="s">
        <v>860</v>
      </c>
      <c r="N175" s="7">
        <v>6237833</v>
      </c>
      <c r="O175" s="7" t="s">
        <v>329</v>
      </c>
      <c r="P175" s="7" t="s">
        <v>67</v>
      </c>
      <c r="Q175" s="7" t="s">
        <v>1959</v>
      </c>
      <c r="R175" s="7" t="s">
        <v>330</v>
      </c>
      <c r="S175" s="7" t="s">
        <v>335</v>
      </c>
    </row>
    <row r="176" spans="1:19" ht="30" customHeight="1">
      <c r="A176" s="15" t="s">
        <v>861</v>
      </c>
      <c r="B176" s="16" t="s">
        <v>862</v>
      </c>
      <c r="C176" s="7" t="s">
        <v>261</v>
      </c>
      <c r="D176" s="8" t="s">
        <v>1814</v>
      </c>
      <c r="E176" s="8" t="s">
        <v>1814</v>
      </c>
      <c r="F176" s="7" t="s">
        <v>110</v>
      </c>
      <c r="G176" s="7" t="s">
        <v>87</v>
      </c>
      <c r="H176" s="7" t="s">
        <v>131</v>
      </c>
      <c r="I176" s="7" t="s">
        <v>863</v>
      </c>
      <c r="J176" s="19" t="s">
        <v>864</v>
      </c>
      <c r="K176" s="7">
        <v>6238783</v>
      </c>
      <c r="L176" s="7" t="s">
        <v>863</v>
      </c>
      <c r="M176" s="7" t="s">
        <v>864</v>
      </c>
      <c r="N176" s="7">
        <v>6238783</v>
      </c>
      <c r="O176" s="7" t="s">
        <v>329</v>
      </c>
      <c r="P176" s="7" t="s">
        <v>67</v>
      </c>
      <c r="Q176" s="7" t="s">
        <v>103</v>
      </c>
      <c r="R176" s="7" t="s">
        <v>330</v>
      </c>
      <c r="S176" s="7" t="s">
        <v>335</v>
      </c>
    </row>
    <row r="177" spans="1:19" ht="30" customHeight="1">
      <c r="A177" s="15" t="s">
        <v>865</v>
      </c>
      <c r="B177" s="16" t="s">
        <v>866</v>
      </c>
      <c r="C177" s="7" t="s">
        <v>261</v>
      </c>
      <c r="D177" s="8" t="s">
        <v>108</v>
      </c>
      <c r="E177" s="8" t="s">
        <v>108</v>
      </c>
      <c r="F177" s="7" t="s">
        <v>110</v>
      </c>
      <c r="G177" s="7" t="s">
        <v>87</v>
      </c>
      <c r="H177" s="7" t="s">
        <v>131</v>
      </c>
      <c r="I177" s="7"/>
      <c r="J177" s="19"/>
      <c r="K177" s="22">
        <v>6232181</v>
      </c>
      <c r="L177" s="7"/>
      <c r="M177" s="7"/>
      <c r="N177" s="7">
        <v>6232181</v>
      </c>
      <c r="O177" s="7" t="s">
        <v>329</v>
      </c>
      <c r="P177" s="7" t="s">
        <v>1804</v>
      </c>
      <c r="Q177" s="7" t="s">
        <v>103</v>
      </c>
      <c r="R177" s="7" t="s">
        <v>330</v>
      </c>
      <c r="S177" s="7" t="s">
        <v>335</v>
      </c>
    </row>
    <row r="178" spans="1:19" ht="30" customHeight="1">
      <c r="A178" s="15" t="s">
        <v>869</v>
      </c>
      <c r="B178" s="16" t="s">
        <v>870</v>
      </c>
      <c r="C178" s="7" t="s">
        <v>261</v>
      </c>
      <c r="D178" s="8" t="s">
        <v>108</v>
      </c>
      <c r="E178" s="8" t="s">
        <v>108</v>
      </c>
      <c r="F178" s="7" t="s">
        <v>1798</v>
      </c>
      <c r="G178" s="7" t="s">
        <v>87</v>
      </c>
      <c r="H178" s="7" t="s">
        <v>131</v>
      </c>
      <c r="I178" s="7" t="s">
        <v>871</v>
      </c>
      <c r="J178" s="19" t="s">
        <v>872</v>
      </c>
      <c r="K178" s="7">
        <v>6019398</v>
      </c>
      <c r="L178" s="7" t="s">
        <v>871</v>
      </c>
      <c r="M178" s="7" t="s">
        <v>872</v>
      </c>
      <c r="N178" s="7">
        <v>6019398</v>
      </c>
      <c r="O178" s="7" t="s">
        <v>18</v>
      </c>
      <c r="P178" s="7" t="s">
        <v>67</v>
      </c>
      <c r="Q178" s="7" t="s">
        <v>103</v>
      </c>
      <c r="R178" s="7" t="s">
        <v>463</v>
      </c>
      <c r="S178" s="7" t="s">
        <v>485</v>
      </c>
    </row>
    <row r="179" spans="1:19" ht="30" customHeight="1">
      <c r="A179" s="15" t="s">
        <v>873</v>
      </c>
      <c r="B179" s="16" t="s">
        <v>874</v>
      </c>
      <c r="C179" s="7" t="s">
        <v>261</v>
      </c>
      <c r="D179" s="8" t="s">
        <v>108</v>
      </c>
      <c r="E179" s="8" t="s">
        <v>108</v>
      </c>
      <c r="F179" s="7" t="s">
        <v>57</v>
      </c>
      <c r="G179" s="7" t="s">
        <v>211</v>
      </c>
      <c r="H179" s="7" t="s">
        <v>131</v>
      </c>
      <c r="I179" s="7" t="s">
        <v>875</v>
      </c>
      <c r="J179" s="19" t="s">
        <v>876</v>
      </c>
      <c r="K179" s="7">
        <v>6625913</v>
      </c>
      <c r="L179" s="7" t="s">
        <v>875</v>
      </c>
      <c r="M179" s="7" t="s">
        <v>876</v>
      </c>
      <c r="N179" s="7">
        <v>6625913</v>
      </c>
      <c r="O179" s="7" t="s">
        <v>18</v>
      </c>
      <c r="P179" s="7" t="s">
        <v>67</v>
      </c>
      <c r="Q179" s="7" t="s">
        <v>1858</v>
      </c>
      <c r="R179" s="7" t="s">
        <v>463</v>
      </c>
      <c r="S179" s="7" t="s">
        <v>485</v>
      </c>
    </row>
    <row r="180" spans="1:19" ht="30" customHeight="1">
      <c r="A180" s="15" t="s">
        <v>877</v>
      </c>
      <c r="B180" s="16" t="s">
        <v>878</v>
      </c>
      <c r="C180" s="7" t="s">
        <v>261</v>
      </c>
      <c r="D180" s="8" t="s">
        <v>108</v>
      </c>
      <c r="E180" s="8" t="s">
        <v>108</v>
      </c>
      <c r="F180" s="7" t="s">
        <v>102</v>
      </c>
      <c r="G180" s="7" t="s">
        <v>211</v>
      </c>
      <c r="H180" s="7" t="s">
        <v>131</v>
      </c>
      <c r="I180" s="7" t="s">
        <v>879</v>
      </c>
      <c r="J180" s="19" t="s">
        <v>880</v>
      </c>
      <c r="K180" s="7">
        <v>6738778</v>
      </c>
      <c r="L180" s="7" t="s">
        <v>879</v>
      </c>
      <c r="M180" s="7" t="s">
        <v>880</v>
      </c>
      <c r="N180" s="7">
        <v>6738778</v>
      </c>
      <c r="O180" s="7" t="s">
        <v>18</v>
      </c>
      <c r="P180" s="7" t="s">
        <v>1804</v>
      </c>
      <c r="Q180" s="7" t="s">
        <v>1858</v>
      </c>
      <c r="R180" s="7" t="s">
        <v>463</v>
      </c>
      <c r="S180" s="7" t="s">
        <v>485</v>
      </c>
    </row>
    <row r="181" spans="1:19" ht="30" customHeight="1">
      <c r="A181" s="15" t="s">
        <v>881</v>
      </c>
      <c r="B181" s="16" t="s">
        <v>882</v>
      </c>
      <c r="C181" s="7" t="s">
        <v>261</v>
      </c>
      <c r="D181" s="8" t="s">
        <v>108</v>
      </c>
      <c r="E181" s="8" t="s">
        <v>108</v>
      </c>
      <c r="F181" s="7" t="s">
        <v>86</v>
      </c>
      <c r="G181" s="7" t="s">
        <v>211</v>
      </c>
      <c r="H181" s="7" t="s">
        <v>131</v>
      </c>
      <c r="I181" s="7" t="s">
        <v>883</v>
      </c>
      <c r="J181" s="19" t="s">
        <v>884</v>
      </c>
      <c r="K181" s="7">
        <v>6413288</v>
      </c>
      <c r="L181" s="7" t="s">
        <v>883</v>
      </c>
      <c r="M181" s="7" t="s">
        <v>884</v>
      </c>
      <c r="N181" s="7">
        <v>6413288</v>
      </c>
      <c r="O181" s="7" t="s">
        <v>18</v>
      </c>
      <c r="P181" s="7" t="s">
        <v>1804</v>
      </c>
      <c r="Q181" s="7" t="s">
        <v>1858</v>
      </c>
      <c r="R181" s="7" t="s">
        <v>463</v>
      </c>
      <c r="S181" s="7" t="s">
        <v>485</v>
      </c>
    </row>
    <row r="182" spans="1:19" ht="30" customHeight="1">
      <c r="A182" s="15" t="s">
        <v>885</v>
      </c>
      <c r="B182" s="16" t="s">
        <v>886</v>
      </c>
      <c r="C182" s="7" t="s">
        <v>261</v>
      </c>
      <c r="D182" s="8" t="s">
        <v>345</v>
      </c>
      <c r="E182" s="8" t="s">
        <v>345</v>
      </c>
      <c r="F182" s="7" t="s">
        <v>91</v>
      </c>
      <c r="G182" s="7" t="s">
        <v>87</v>
      </c>
      <c r="H182" s="7" t="s">
        <v>131</v>
      </c>
      <c r="I182" s="7" t="s">
        <v>887</v>
      </c>
      <c r="J182" s="19" t="s">
        <v>888</v>
      </c>
      <c r="K182" s="7">
        <v>6628787</v>
      </c>
      <c r="L182" s="7" t="s">
        <v>887</v>
      </c>
      <c r="M182" s="7" t="s">
        <v>888</v>
      </c>
      <c r="N182" s="7">
        <v>6628787</v>
      </c>
      <c r="O182" s="7" t="s">
        <v>18</v>
      </c>
      <c r="P182" s="7" t="s">
        <v>67</v>
      </c>
      <c r="Q182" s="7" t="s">
        <v>1858</v>
      </c>
      <c r="R182" s="7" t="s">
        <v>463</v>
      </c>
      <c r="S182" s="7" t="s">
        <v>95</v>
      </c>
    </row>
    <row r="183" spans="1:19" ht="30" customHeight="1">
      <c r="A183" s="15" t="s">
        <v>889</v>
      </c>
      <c r="B183" s="16" t="s">
        <v>890</v>
      </c>
      <c r="C183" s="7" t="s">
        <v>261</v>
      </c>
      <c r="D183" s="8" t="s">
        <v>714</v>
      </c>
      <c r="E183" s="8" t="s">
        <v>714</v>
      </c>
      <c r="F183" s="7" t="s">
        <v>57</v>
      </c>
      <c r="G183" s="7" t="s">
        <v>87</v>
      </c>
      <c r="H183" s="7" t="s">
        <v>131</v>
      </c>
      <c r="I183" s="7" t="s">
        <v>891</v>
      </c>
      <c r="J183" s="19" t="s">
        <v>892</v>
      </c>
      <c r="K183" s="7">
        <v>6019638</v>
      </c>
      <c r="L183" s="7" t="s">
        <v>891</v>
      </c>
      <c r="M183" s="7" t="s">
        <v>892</v>
      </c>
      <c r="N183" s="7">
        <v>6019638</v>
      </c>
      <c r="O183" s="7" t="s">
        <v>18</v>
      </c>
      <c r="P183" s="7" t="s">
        <v>67</v>
      </c>
      <c r="Q183" s="7" t="s">
        <v>1858</v>
      </c>
      <c r="R183" s="7" t="s">
        <v>463</v>
      </c>
      <c r="S183" s="7" t="s">
        <v>485</v>
      </c>
    </row>
    <row r="184" spans="1:19" ht="30" customHeight="1">
      <c r="A184" s="15" t="s">
        <v>893</v>
      </c>
      <c r="B184" s="16" t="s">
        <v>894</v>
      </c>
      <c r="C184" s="7" t="s">
        <v>261</v>
      </c>
      <c r="D184" s="8" t="s">
        <v>109</v>
      </c>
      <c r="E184" s="8" t="s">
        <v>109</v>
      </c>
      <c r="F184" s="7" t="s">
        <v>102</v>
      </c>
      <c r="G184" s="7" t="s">
        <v>87</v>
      </c>
      <c r="H184" s="7" t="s">
        <v>131</v>
      </c>
      <c r="I184" s="7" t="s">
        <v>895</v>
      </c>
      <c r="J184" s="19" t="s">
        <v>896</v>
      </c>
      <c r="K184" s="7">
        <v>56692591</v>
      </c>
      <c r="L184" s="7" t="s">
        <v>895</v>
      </c>
      <c r="M184" s="7" t="s">
        <v>896</v>
      </c>
      <c r="N184" s="7">
        <v>56692591</v>
      </c>
      <c r="O184" s="7" t="s">
        <v>18</v>
      </c>
      <c r="P184" s="7" t="s">
        <v>1804</v>
      </c>
      <c r="Q184" s="7" t="s">
        <v>1858</v>
      </c>
      <c r="R184" s="7" t="s">
        <v>463</v>
      </c>
      <c r="S184" s="7" t="s">
        <v>485</v>
      </c>
    </row>
    <row r="185" spans="1:19" ht="30" customHeight="1">
      <c r="A185" s="15" t="s">
        <v>897</v>
      </c>
      <c r="B185" s="16" t="s">
        <v>898</v>
      </c>
      <c r="C185" s="7" t="s">
        <v>261</v>
      </c>
      <c r="D185" s="8" t="s">
        <v>109</v>
      </c>
      <c r="E185" s="8" t="s">
        <v>109</v>
      </c>
      <c r="F185" s="7" t="s">
        <v>110</v>
      </c>
      <c r="G185" s="7" t="s">
        <v>211</v>
      </c>
      <c r="H185" s="7" t="s">
        <v>131</v>
      </c>
      <c r="I185" s="7" t="s">
        <v>899</v>
      </c>
      <c r="J185" s="19" t="s">
        <v>900</v>
      </c>
      <c r="K185" s="7">
        <v>6615553</v>
      </c>
      <c r="L185" s="7" t="s">
        <v>899</v>
      </c>
      <c r="M185" s="7" t="s">
        <v>900</v>
      </c>
      <c r="N185" s="7">
        <v>6615553</v>
      </c>
      <c r="O185" s="7" t="s">
        <v>18</v>
      </c>
      <c r="P185" s="7" t="s">
        <v>1804</v>
      </c>
      <c r="Q185" s="7" t="s">
        <v>1858</v>
      </c>
      <c r="R185" s="7" t="s">
        <v>463</v>
      </c>
      <c r="S185" s="7" t="s">
        <v>485</v>
      </c>
    </row>
    <row r="186" spans="1:19" ht="30" customHeight="1">
      <c r="A186" s="15" t="s">
        <v>901</v>
      </c>
      <c r="B186" s="16" t="s">
        <v>902</v>
      </c>
      <c r="C186" s="7" t="s">
        <v>261</v>
      </c>
      <c r="D186" s="8" t="s">
        <v>714</v>
      </c>
      <c r="E186" s="8" t="s">
        <v>714</v>
      </c>
      <c r="F186" s="7" t="s">
        <v>80</v>
      </c>
      <c r="G186" s="7" t="s">
        <v>211</v>
      </c>
      <c r="H186" s="7" t="s">
        <v>131</v>
      </c>
      <c r="I186" s="7" t="s">
        <v>903</v>
      </c>
      <c r="J186" s="184" t="s">
        <v>1981</v>
      </c>
      <c r="K186" s="7">
        <v>6020279</v>
      </c>
      <c r="L186" s="7" t="s">
        <v>903</v>
      </c>
      <c r="M186" s="184" t="s">
        <v>1981</v>
      </c>
      <c r="N186" s="7">
        <v>6020279</v>
      </c>
      <c r="O186" s="7" t="s">
        <v>18</v>
      </c>
      <c r="P186" s="7" t="s">
        <v>67</v>
      </c>
      <c r="Q186" s="7" t="s">
        <v>1858</v>
      </c>
      <c r="R186" s="7" t="s">
        <v>463</v>
      </c>
      <c r="S186" s="7" t="s">
        <v>485</v>
      </c>
    </row>
    <row r="187" spans="1:19" ht="30" customHeight="1">
      <c r="A187" s="15" t="s">
        <v>905</v>
      </c>
      <c r="B187" s="16" t="s">
        <v>906</v>
      </c>
      <c r="C187" s="7" t="s">
        <v>261</v>
      </c>
      <c r="D187" s="8" t="s">
        <v>818</v>
      </c>
      <c r="E187" s="8" t="s">
        <v>818</v>
      </c>
      <c r="F187" s="7" t="s">
        <v>1926</v>
      </c>
      <c r="G187" s="7" t="s">
        <v>87</v>
      </c>
      <c r="H187" s="7" t="s">
        <v>131</v>
      </c>
      <c r="I187" s="7" t="s">
        <v>907</v>
      </c>
      <c r="J187" s="19" t="s">
        <v>908</v>
      </c>
      <c r="K187" s="7">
        <v>6413656</v>
      </c>
      <c r="L187" s="7" t="s">
        <v>907</v>
      </c>
      <c r="M187" s="7" t="s">
        <v>908</v>
      </c>
      <c r="N187" s="7">
        <v>6413656</v>
      </c>
      <c r="O187" s="7" t="s">
        <v>18</v>
      </c>
      <c r="P187" s="7" t="s">
        <v>67</v>
      </c>
      <c r="Q187" s="7" t="s">
        <v>1858</v>
      </c>
      <c r="R187" s="7" t="s">
        <v>463</v>
      </c>
      <c r="S187" s="7" t="s">
        <v>494</v>
      </c>
    </row>
    <row r="188" spans="1:19" ht="30" customHeight="1">
      <c r="A188" s="15" t="s">
        <v>909</v>
      </c>
      <c r="B188" s="16" t="s">
        <v>910</v>
      </c>
      <c r="C188" s="7" t="s">
        <v>261</v>
      </c>
      <c r="D188" s="8" t="s">
        <v>109</v>
      </c>
      <c r="E188" s="8" t="s">
        <v>109</v>
      </c>
      <c r="F188" s="7" t="s">
        <v>1926</v>
      </c>
      <c r="G188" s="7" t="s">
        <v>211</v>
      </c>
      <c r="H188" s="7" t="s">
        <v>131</v>
      </c>
      <c r="I188" s="7" t="s">
        <v>911</v>
      </c>
      <c r="J188" s="19" t="s">
        <v>912</v>
      </c>
      <c r="K188" s="7">
        <v>53046910</v>
      </c>
      <c r="L188" s="7" t="s">
        <v>911</v>
      </c>
      <c r="M188" s="7" t="s">
        <v>912</v>
      </c>
      <c r="N188" s="7">
        <v>53046910</v>
      </c>
      <c r="O188" s="7" t="s">
        <v>18</v>
      </c>
      <c r="P188" s="7" t="s">
        <v>67</v>
      </c>
      <c r="Q188" s="7" t="s">
        <v>1858</v>
      </c>
      <c r="R188" s="7" t="s">
        <v>463</v>
      </c>
      <c r="S188" s="7" t="s">
        <v>499</v>
      </c>
    </row>
    <row r="189" spans="1:19" ht="30" customHeight="1">
      <c r="A189" s="15" t="s">
        <v>913</v>
      </c>
      <c r="B189" s="16" t="s">
        <v>914</v>
      </c>
      <c r="C189" s="7" t="s">
        <v>261</v>
      </c>
      <c r="D189" s="8" t="s">
        <v>109</v>
      </c>
      <c r="E189" s="8" t="s">
        <v>109</v>
      </c>
      <c r="F189" s="7" t="s">
        <v>80</v>
      </c>
      <c r="G189" s="7" t="s">
        <v>211</v>
      </c>
      <c r="H189" s="7" t="s">
        <v>131</v>
      </c>
      <c r="I189" s="7" t="s">
        <v>915</v>
      </c>
      <c r="J189" s="184" t="s">
        <v>1980</v>
      </c>
      <c r="K189" s="7">
        <v>6018295</v>
      </c>
      <c r="L189" s="7" t="s">
        <v>915</v>
      </c>
      <c r="M189" s="184" t="s">
        <v>1980</v>
      </c>
      <c r="N189" s="7">
        <v>6018295</v>
      </c>
      <c r="O189" s="7" t="s">
        <v>18</v>
      </c>
      <c r="P189" s="7" t="s">
        <v>1804</v>
      </c>
      <c r="Q189" s="7" t="s">
        <v>1858</v>
      </c>
      <c r="R189" s="7" t="s">
        <v>463</v>
      </c>
      <c r="S189" s="7" t="s">
        <v>499</v>
      </c>
    </row>
    <row r="190" spans="1:19" ht="30" customHeight="1">
      <c r="A190" s="15" t="s">
        <v>917</v>
      </c>
      <c r="B190" s="16" t="s">
        <v>918</v>
      </c>
      <c r="C190" s="7" t="s">
        <v>261</v>
      </c>
      <c r="D190" s="8" t="s">
        <v>818</v>
      </c>
      <c r="E190" s="8" t="s">
        <v>818</v>
      </c>
      <c r="F190" s="7" t="s">
        <v>1798</v>
      </c>
      <c r="G190" s="7" t="s">
        <v>87</v>
      </c>
      <c r="H190" s="7" t="s">
        <v>131</v>
      </c>
      <c r="I190" s="7" t="s">
        <v>919</v>
      </c>
      <c r="J190" s="19" t="s">
        <v>920</v>
      </c>
      <c r="K190" s="7">
        <v>6414315</v>
      </c>
      <c r="L190" s="7" t="s">
        <v>919</v>
      </c>
      <c r="M190" s="7" t="s">
        <v>920</v>
      </c>
      <c r="N190" s="7">
        <v>6414315</v>
      </c>
      <c r="O190" s="7" t="s">
        <v>18</v>
      </c>
      <c r="P190" s="7" t="s">
        <v>1804</v>
      </c>
      <c r="Q190" s="7" t="s">
        <v>1858</v>
      </c>
      <c r="R190" s="7" t="s">
        <v>463</v>
      </c>
      <c r="S190" s="7" t="s">
        <v>646</v>
      </c>
    </row>
    <row r="191" spans="1:19" ht="30" customHeight="1">
      <c r="A191" s="15" t="s">
        <v>921</v>
      </c>
      <c r="B191" s="16" t="s">
        <v>922</v>
      </c>
      <c r="C191" s="7" t="s">
        <v>261</v>
      </c>
      <c r="D191" s="8" t="s">
        <v>818</v>
      </c>
      <c r="E191" s="8" t="s">
        <v>818</v>
      </c>
      <c r="F191" s="7" t="s">
        <v>80</v>
      </c>
      <c r="G191" s="7" t="s">
        <v>211</v>
      </c>
      <c r="H191" s="7" t="s">
        <v>131</v>
      </c>
      <c r="I191" s="7" t="s">
        <v>1821</v>
      </c>
      <c r="J191" s="19" t="s">
        <v>923</v>
      </c>
      <c r="K191" s="22">
        <v>6020897</v>
      </c>
      <c r="L191" s="7" t="s">
        <v>1821</v>
      </c>
      <c r="M191" s="7" t="s">
        <v>923</v>
      </c>
      <c r="N191" s="7">
        <v>6020897</v>
      </c>
      <c r="O191" s="7" t="s">
        <v>18</v>
      </c>
      <c r="P191" s="7" t="s">
        <v>67</v>
      </c>
      <c r="Q191" s="7" t="s">
        <v>1858</v>
      </c>
      <c r="R191" s="7" t="s">
        <v>463</v>
      </c>
      <c r="S191" s="7" t="s">
        <v>699</v>
      </c>
    </row>
    <row r="192" spans="1:19" ht="30" customHeight="1">
      <c r="A192" s="15" t="s">
        <v>924</v>
      </c>
      <c r="B192" s="16" t="s">
        <v>925</v>
      </c>
      <c r="C192" s="7" t="s">
        <v>261</v>
      </c>
      <c r="D192" s="8" t="s">
        <v>818</v>
      </c>
      <c r="E192" s="8" t="s">
        <v>818</v>
      </c>
      <c r="F192" s="7" t="s">
        <v>1937</v>
      </c>
      <c r="G192" s="7" t="s">
        <v>87</v>
      </c>
      <c r="H192" s="7" t="s">
        <v>131</v>
      </c>
      <c r="I192" s="7" t="s">
        <v>926</v>
      </c>
      <c r="J192" s="19" t="s">
        <v>927</v>
      </c>
      <c r="K192" s="7">
        <v>6738424</v>
      </c>
      <c r="L192" s="7" t="s">
        <v>926</v>
      </c>
      <c r="M192" s="7" t="s">
        <v>927</v>
      </c>
      <c r="N192" s="7">
        <v>6738424</v>
      </c>
      <c r="O192" s="7" t="s">
        <v>18</v>
      </c>
      <c r="P192" s="7" t="s">
        <v>67</v>
      </c>
      <c r="Q192" s="7" t="s">
        <v>1858</v>
      </c>
      <c r="R192" s="7" t="s">
        <v>463</v>
      </c>
      <c r="S192" s="7" t="s">
        <v>62</v>
      </c>
    </row>
    <row r="193" spans="1:19" ht="30" customHeight="1">
      <c r="A193" s="20" t="s">
        <v>928</v>
      </c>
      <c r="B193" s="16" t="s">
        <v>929</v>
      </c>
      <c r="C193" s="7" t="s">
        <v>261</v>
      </c>
      <c r="D193" s="8" t="s">
        <v>818</v>
      </c>
      <c r="E193" s="8" t="s">
        <v>818</v>
      </c>
      <c r="F193" s="7" t="s">
        <v>80</v>
      </c>
      <c r="G193" s="7" t="s">
        <v>92</v>
      </c>
      <c r="H193" s="7" t="s">
        <v>165</v>
      </c>
      <c r="I193" s="7" t="s">
        <v>930</v>
      </c>
      <c r="J193" s="19" t="s">
        <v>931</v>
      </c>
      <c r="K193" s="7">
        <v>6481752</v>
      </c>
      <c r="L193" s="7" t="s">
        <v>930</v>
      </c>
      <c r="M193" s="7" t="s">
        <v>931</v>
      </c>
      <c r="N193" s="7">
        <v>6481752</v>
      </c>
      <c r="O193" s="7" t="s">
        <v>20</v>
      </c>
      <c r="P193" s="7" t="s">
        <v>67</v>
      </c>
      <c r="Q193" s="7" t="s">
        <v>1858</v>
      </c>
      <c r="R193" s="7" t="s">
        <v>241</v>
      </c>
      <c r="S193" s="7" t="s">
        <v>62</v>
      </c>
    </row>
    <row r="194" spans="1:19" ht="30" customHeight="1">
      <c r="A194" s="15" t="s">
        <v>932</v>
      </c>
      <c r="B194" s="16" t="s">
        <v>933</v>
      </c>
      <c r="C194" s="7" t="s">
        <v>261</v>
      </c>
      <c r="D194" s="8" t="s">
        <v>109</v>
      </c>
      <c r="E194" s="8" t="s">
        <v>109</v>
      </c>
      <c r="F194" s="7" t="s">
        <v>102</v>
      </c>
      <c r="G194" s="7" t="s">
        <v>87</v>
      </c>
      <c r="H194" s="7" t="s">
        <v>131</v>
      </c>
      <c r="I194" s="7" t="s">
        <v>1828</v>
      </c>
      <c r="J194" s="19" t="s">
        <v>934</v>
      </c>
      <c r="K194" s="7">
        <v>6020638</v>
      </c>
      <c r="L194" s="7" t="s">
        <v>1828</v>
      </c>
      <c r="M194" s="7" t="s">
        <v>934</v>
      </c>
      <c r="N194" s="7">
        <v>6020638</v>
      </c>
      <c r="O194" s="7" t="s">
        <v>18</v>
      </c>
      <c r="P194" s="7" t="s">
        <v>1804</v>
      </c>
      <c r="Q194" s="7" t="s">
        <v>1959</v>
      </c>
      <c r="R194" s="7" t="s">
        <v>463</v>
      </c>
      <c r="S194" s="7" t="s">
        <v>62</v>
      </c>
    </row>
    <row r="195" spans="1:19" ht="30" customHeight="1">
      <c r="A195" s="15" t="s">
        <v>935</v>
      </c>
      <c r="B195" s="16" t="s">
        <v>936</v>
      </c>
      <c r="C195" s="7" t="s">
        <v>261</v>
      </c>
      <c r="D195" s="8" t="s">
        <v>818</v>
      </c>
      <c r="E195" s="8" t="s">
        <v>818</v>
      </c>
      <c r="F195" s="7" t="s">
        <v>57</v>
      </c>
      <c r="G195" s="7" t="s">
        <v>211</v>
      </c>
      <c r="H195" s="7" t="s">
        <v>131</v>
      </c>
      <c r="I195" s="7" t="s">
        <v>1920</v>
      </c>
      <c r="J195" s="19" t="s">
        <v>938</v>
      </c>
      <c r="K195" s="22" t="s">
        <v>939</v>
      </c>
      <c r="L195" s="7" t="s">
        <v>1920</v>
      </c>
      <c r="M195" s="7" t="s">
        <v>938</v>
      </c>
      <c r="N195" s="7" t="s">
        <v>939</v>
      </c>
      <c r="O195" s="7" t="s">
        <v>18</v>
      </c>
      <c r="P195" s="7" t="s">
        <v>67</v>
      </c>
      <c r="Q195" s="7" t="s">
        <v>1858</v>
      </c>
      <c r="R195" s="7" t="s">
        <v>463</v>
      </c>
      <c r="S195" s="7" t="s">
        <v>1852</v>
      </c>
    </row>
    <row r="196" spans="1:19" ht="30" customHeight="1">
      <c r="A196" s="15" t="s">
        <v>1854</v>
      </c>
      <c r="B196" s="16" t="s">
        <v>1856</v>
      </c>
      <c r="C196" s="7" t="s">
        <v>49</v>
      </c>
      <c r="D196" s="8" t="s">
        <v>513</v>
      </c>
      <c r="E196" s="8" t="s">
        <v>513</v>
      </c>
      <c r="F196" s="7" t="s">
        <v>1926</v>
      </c>
      <c r="G196" s="7" t="s">
        <v>649</v>
      </c>
      <c r="H196" s="7" t="s">
        <v>59</v>
      </c>
      <c r="I196" s="7" t="s">
        <v>128</v>
      </c>
      <c r="J196" s="184" t="s">
        <v>1855</v>
      </c>
      <c r="K196" s="22">
        <v>6404938</v>
      </c>
      <c r="L196" s="7" t="s">
        <v>128</v>
      </c>
      <c r="M196" s="184" t="s">
        <v>1855</v>
      </c>
      <c r="N196" s="7">
        <v>6404938</v>
      </c>
      <c r="O196" s="7" t="s">
        <v>1956</v>
      </c>
      <c r="P196" s="7"/>
      <c r="Q196" s="7" t="s">
        <v>1858</v>
      </c>
      <c r="R196" s="7" t="s">
        <v>1949</v>
      </c>
      <c r="S196" s="7" t="s">
        <v>614</v>
      </c>
    </row>
  </sheetData>
  <autoFilter ref="A1:S196"/>
  <hyperlinks>
    <hyperlink ref="M14" r:id="rId1"/>
    <hyperlink ref="M19" r:id="rId2"/>
    <hyperlink ref="M20" r:id="rId3"/>
    <hyperlink ref="M21" r:id="rId4"/>
    <hyperlink ref="M22" r:id="rId5"/>
    <hyperlink ref="M23" r:id="rId6"/>
    <hyperlink ref="J23" r:id="rId7"/>
    <hyperlink ref="M24" r:id="rId8"/>
    <hyperlink ref="M25" r:id="rId9"/>
    <hyperlink ref="J25" r:id="rId10"/>
    <hyperlink ref="M26" r:id="rId11"/>
    <hyperlink ref="M27" r:id="rId12"/>
    <hyperlink ref="M28" r:id="rId13"/>
    <hyperlink ref="M29" r:id="rId14"/>
    <hyperlink ref="M30" r:id="rId15"/>
    <hyperlink ref="M31" r:id="rId16"/>
    <hyperlink ref="M32" r:id="rId17"/>
    <hyperlink ref="M33" r:id="rId18"/>
    <hyperlink ref="M34" r:id="rId19"/>
    <hyperlink ref="J34" r:id="rId20"/>
    <hyperlink ref="M36" r:id="rId21"/>
    <hyperlink ref="M37" r:id="rId22"/>
    <hyperlink ref="J37" r:id="rId23"/>
    <hyperlink ref="M38" r:id="rId24"/>
    <hyperlink ref="M41" r:id="rId25"/>
    <hyperlink ref="J42" r:id="rId26"/>
    <hyperlink ref="M43" r:id="rId27"/>
    <hyperlink ref="M44" r:id="rId28"/>
    <hyperlink ref="M46" r:id="rId29"/>
    <hyperlink ref="M47" r:id="rId30"/>
    <hyperlink ref="J47" r:id="rId31"/>
    <hyperlink ref="M48" r:id="rId32"/>
    <hyperlink ref="M49" r:id="rId33"/>
    <hyperlink ref="M50" r:id="rId34"/>
    <hyperlink ref="J50" r:id="rId35"/>
    <hyperlink ref="M51" r:id="rId36"/>
    <hyperlink ref="M58" r:id="rId37"/>
    <hyperlink ref="M59" r:id="rId38"/>
    <hyperlink ref="J59" r:id="rId39"/>
    <hyperlink ref="M60" r:id="rId40"/>
    <hyperlink ref="J60" r:id="rId41"/>
    <hyperlink ref="M61" r:id="rId42"/>
    <hyperlink ref="M62" r:id="rId43"/>
    <hyperlink ref="J62" r:id="rId44"/>
    <hyperlink ref="M63" r:id="rId45"/>
    <hyperlink ref="M64" r:id="rId46"/>
    <hyperlink ref="M65" r:id="rId47"/>
    <hyperlink ref="M66" r:id="rId48"/>
    <hyperlink ref="J66" r:id="rId49"/>
    <hyperlink ref="M67" r:id="rId50"/>
    <hyperlink ref="J67" r:id="rId51"/>
    <hyperlink ref="M68" r:id="rId52"/>
    <hyperlink ref="J68" r:id="rId53"/>
    <hyperlink ref="M69" r:id="rId54"/>
    <hyperlink ref="J69" r:id="rId55"/>
    <hyperlink ref="M70" r:id="rId56"/>
    <hyperlink ref="J70" r:id="rId57"/>
    <hyperlink ref="J72" r:id="rId58"/>
    <hyperlink ref="M73" r:id="rId59"/>
    <hyperlink ref="J73" r:id="rId60"/>
    <hyperlink ref="M74" r:id="rId61"/>
    <hyperlink ref="J74" r:id="rId62"/>
    <hyperlink ref="M75" r:id="rId63"/>
    <hyperlink ref="J75" r:id="rId64"/>
    <hyperlink ref="M77" r:id="rId65"/>
    <hyperlink ref="J77" r:id="rId66"/>
    <hyperlink ref="M78" r:id="rId67"/>
    <hyperlink ref="J78" r:id="rId68"/>
    <hyperlink ref="M79" r:id="rId69"/>
    <hyperlink ref="J2" r:id="rId70"/>
    <hyperlink ref="J3" r:id="rId71"/>
    <hyperlink ref="J4" r:id="rId72"/>
    <hyperlink ref="J5" r:id="rId73"/>
    <hyperlink ref="J6" r:id="rId74"/>
    <hyperlink ref="J7" r:id="rId75"/>
    <hyperlink ref="J8" r:id="rId76"/>
    <hyperlink ref="J10" r:id="rId77"/>
    <hyperlink ref="J14" r:id="rId78"/>
    <hyperlink ref="J15" r:id="rId79"/>
    <hyperlink ref="J16" r:id="rId80"/>
    <hyperlink ref="J17" r:id="rId81"/>
    <hyperlink ref="J18" r:id="rId82"/>
    <hyperlink ref="J19" r:id="rId83"/>
    <hyperlink ref="J20" r:id="rId84"/>
    <hyperlink ref="J22" r:id="rId85"/>
    <hyperlink ref="J24" r:id="rId86"/>
    <hyperlink ref="J26" r:id="rId87"/>
    <hyperlink ref="J27" r:id="rId88"/>
    <hyperlink ref="J28" r:id="rId89"/>
    <hyperlink ref="J31" r:id="rId90"/>
    <hyperlink ref="J32" r:id="rId91"/>
    <hyperlink ref="J33" r:id="rId92"/>
    <hyperlink ref="J38" r:id="rId93"/>
    <hyperlink ref="J41" r:id="rId94"/>
    <hyperlink ref="J43" r:id="rId95"/>
    <hyperlink ref="J46" r:id="rId96"/>
    <hyperlink ref="J48" r:id="rId97"/>
    <hyperlink ref="J49" r:id="rId98"/>
    <hyperlink ref="J51" r:id="rId99"/>
    <hyperlink ref="J54" r:id="rId100"/>
    <hyperlink ref="J56" r:id="rId101"/>
    <hyperlink ref="J52" r:id="rId102"/>
    <hyperlink ref="J53" r:id="rId103"/>
    <hyperlink ref="J61" r:id="rId104"/>
    <hyperlink ref="J63" r:id="rId105"/>
    <hyperlink ref="J64" r:id="rId106"/>
    <hyperlink ref="J65" r:id="rId107"/>
    <hyperlink ref="J39" r:id="rId108"/>
    <hyperlink ref="J35" r:id="rId109"/>
    <hyperlink ref="J40" r:id="rId110"/>
    <hyperlink ref="M40" r:id="rId111"/>
    <hyperlink ref="J12" r:id="rId112"/>
    <hyperlink ref="J44" r:id="rId113"/>
    <hyperlink ref="J9" r:id="rId114"/>
    <hyperlink ref="M9" r:id="rId115"/>
    <hyperlink ref="J152" r:id="rId116"/>
    <hyperlink ref="M152" r:id="rId117"/>
    <hyperlink ref="J76" r:id="rId118"/>
    <hyperlink ref="M76" r:id="rId119"/>
    <hyperlink ref="J103" r:id="rId120" display="mailto:direktor@lotte.edu.ee"/>
    <hyperlink ref="M103" r:id="rId121" display="mailto:direktor@lotte.edu.ee"/>
    <hyperlink ref="J196" r:id="rId122"/>
    <hyperlink ref="M196" r:id="rId123"/>
    <hyperlink ref="M72" r:id="rId124"/>
    <hyperlink ref="J71" r:id="rId125"/>
    <hyperlink ref="J125" r:id="rId126" display="mailto:Julia.Bondar@asunduse.edu.ee"/>
    <hyperlink ref="M125" r:id="rId127" display="mailto:Julia.Bondar@asunduse.edu.ee"/>
    <hyperlink ref="J126" r:id="rId128"/>
    <hyperlink ref="M126" r:id="rId129"/>
    <hyperlink ref="J119" r:id="rId130"/>
    <hyperlink ref="M119" r:id="rId131"/>
    <hyperlink ref="J147" r:id="rId132" display="mailto:vormsi@la.tln.edu.ee"/>
    <hyperlink ref="M147" r:id="rId133" display="mailto:vormsi@la.tln.edu.ee"/>
    <hyperlink ref="M71" r:id="rId134"/>
    <hyperlink ref="J45" r:id="rId135"/>
    <hyperlink ref="M45" r:id="rId136"/>
    <hyperlink ref="J120" r:id="rId137"/>
    <hyperlink ref="J110" r:id="rId138"/>
    <hyperlink ref="M7" r:id="rId139"/>
    <hyperlink ref="M120" r:id="rId140"/>
    <hyperlink ref="M110" r:id="rId141"/>
    <hyperlink ref="J21" r:id="rId142"/>
    <hyperlink ref="M42" r:id="rId143"/>
    <hyperlink ref="M122" r:id="rId144"/>
    <hyperlink ref="J122" r:id="rId145"/>
    <hyperlink ref="J163" r:id="rId146"/>
    <hyperlink ref="M163" r:id="rId147"/>
    <hyperlink ref="J158" r:id="rId148"/>
    <hyperlink ref="M158" r:id="rId149"/>
    <hyperlink ref="M11" r:id="rId150"/>
    <hyperlink ref="J11" r:id="rId151"/>
    <hyperlink ref="J189" r:id="rId152"/>
    <hyperlink ref="M189" r:id="rId153"/>
    <hyperlink ref="J186" r:id="rId154"/>
    <hyperlink ref="M186" r:id="rId155"/>
  </hyperlinks>
  <pageMargins left="0.7" right="0.7" top="0.75" bottom="0.75" header="0.3" footer="0.3"/>
  <pageSetup paperSize="9" orientation="portrait" r:id="rId156"/>
  <legacyDrawing r:id="rId157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9"/>
  <sheetViews>
    <sheetView topLeftCell="A34" workbookViewId="0">
      <selection activeCell="E4" sqref="E4"/>
    </sheetView>
  </sheetViews>
  <sheetFormatPr defaultRowHeight="15"/>
  <cols>
    <col min="1" max="1" width="32.42578125" customWidth="1"/>
    <col min="2" max="2" width="24.28515625" customWidth="1"/>
    <col min="3" max="3" width="28.42578125" customWidth="1"/>
    <col min="4" max="4" width="37.5703125" customWidth="1"/>
  </cols>
  <sheetData>
    <row r="1" spans="1:4">
      <c r="A1" s="8" t="s">
        <v>31</v>
      </c>
      <c r="B1" s="9" t="s">
        <v>32</v>
      </c>
      <c r="C1" s="8" t="s">
        <v>37</v>
      </c>
      <c r="D1" s="10" t="s">
        <v>38</v>
      </c>
    </row>
    <row r="2" spans="1:4">
      <c r="A2" s="15" t="s">
        <v>238</v>
      </c>
      <c r="B2" s="16" t="s">
        <v>239</v>
      </c>
      <c r="C2" s="19" t="s">
        <v>1822</v>
      </c>
      <c r="D2" s="195" t="s">
        <v>1861</v>
      </c>
    </row>
    <row r="3" spans="1:4">
      <c r="A3" s="15" t="s">
        <v>259</v>
      </c>
      <c r="B3" s="16" t="s">
        <v>260</v>
      </c>
      <c r="C3" s="19" t="s">
        <v>1794</v>
      </c>
      <c r="D3" s="195" t="s">
        <v>1862</v>
      </c>
    </row>
    <row r="4" spans="1:4">
      <c r="A4" s="15" t="s">
        <v>264</v>
      </c>
      <c r="B4" s="16" t="s">
        <v>265</v>
      </c>
      <c r="C4" s="19" t="s">
        <v>1827</v>
      </c>
      <c r="D4" s="195" t="s">
        <v>1669</v>
      </c>
    </row>
    <row r="5" spans="1:4">
      <c r="A5" s="15" t="s">
        <v>1860</v>
      </c>
      <c r="B5" s="16" t="s">
        <v>325</v>
      </c>
      <c r="C5" s="19" t="s">
        <v>327</v>
      </c>
      <c r="D5" s="194" t="s">
        <v>328</v>
      </c>
    </row>
    <row r="6" spans="1:4">
      <c r="A6" s="15" t="s">
        <v>331</v>
      </c>
      <c r="B6" s="16" t="s">
        <v>332</v>
      </c>
      <c r="C6" s="19" t="s">
        <v>333</v>
      </c>
      <c r="D6" s="194" t="s">
        <v>334</v>
      </c>
    </row>
    <row r="7" spans="1:4">
      <c r="A7" s="15" t="s">
        <v>336</v>
      </c>
      <c r="B7" s="16" t="s">
        <v>337</v>
      </c>
      <c r="C7" s="19" t="s">
        <v>1808</v>
      </c>
      <c r="D7" s="196" t="s">
        <v>1809</v>
      </c>
    </row>
    <row r="8" spans="1:4">
      <c r="A8" s="15" t="s">
        <v>338</v>
      </c>
      <c r="B8" s="16" t="s">
        <v>339</v>
      </c>
      <c r="C8" s="19" t="s">
        <v>341</v>
      </c>
      <c r="D8" s="195" t="s">
        <v>1888</v>
      </c>
    </row>
    <row r="9" spans="1:4">
      <c r="A9" s="15" t="s">
        <v>343</v>
      </c>
      <c r="B9" s="16" t="s">
        <v>344</v>
      </c>
      <c r="C9" s="19" t="s">
        <v>347</v>
      </c>
      <c r="D9" s="194" t="s">
        <v>348</v>
      </c>
    </row>
    <row r="10" spans="1:4">
      <c r="A10" s="15" t="s">
        <v>349</v>
      </c>
      <c r="B10" s="16" t="s">
        <v>350</v>
      </c>
      <c r="C10" s="19" t="s">
        <v>1848</v>
      </c>
      <c r="D10" s="195" t="s">
        <v>1850</v>
      </c>
    </row>
    <row r="11" spans="1:4">
      <c r="A11" s="15" t="s">
        <v>415</v>
      </c>
      <c r="B11" s="16" t="s">
        <v>416</v>
      </c>
      <c r="C11" s="19" t="s">
        <v>417</v>
      </c>
      <c r="D11" s="194" t="s">
        <v>418</v>
      </c>
    </row>
    <row r="12" spans="1:4">
      <c r="A12" s="15" t="s">
        <v>445</v>
      </c>
      <c r="B12" s="16" t="s">
        <v>446</v>
      </c>
      <c r="C12" s="19" t="s">
        <v>448</v>
      </c>
      <c r="D12" s="195" t="s">
        <v>1881</v>
      </c>
    </row>
    <row r="13" spans="1:4">
      <c r="A13" s="20" t="s">
        <v>450</v>
      </c>
      <c r="B13" s="16" t="s">
        <v>451</v>
      </c>
      <c r="C13" s="19" t="s">
        <v>452</v>
      </c>
      <c r="D13" s="195" t="s">
        <v>453</v>
      </c>
    </row>
    <row r="14" spans="1:4">
      <c r="A14" s="15" t="s">
        <v>454</v>
      </c>
      <c r="B14" s="16" t="s">
        <v>455</v>
      </c>
      <c r="C14" s="19" t="s">
        <v>457</v>
      </c>
      <c r="D14" s="195" t="s">
        <v>1863</v>
      </c>
    </row>
    <row r="15" spans="1:4">
      <c r="A15" s="21" t="s">
        <v>459</v>
      </c>
      <c r="B15" s="16" t="s">
        <v>460</v>
      </c>
      <c r="C15" s="19" t="s">
        <v>461</v>
      </c>
      <c r="D15" s="195" t="s">
        <v>1886</v>
      </c>
    </row>
    <row r="16" spans="1:4">
      <c r="A16" s="15" t="s">
        <v>464</v>
      </c>
      <c r="B16" s="16" t="s">
        <v>465</v>
      </c>
      <c r="C16" s="19" t="s">
        <v>466</v>
      </c>
      <c r="D16" s="195" t="s">
        <v>467</v>
      </c>
    </row>
    <row r="17" spans="1:10">
      <c r="A17" s="21" t="s">
        <v>468</v>
      </c>
      <c r="B17" s="16" t="s">
        <v>469</v>
      </c>
      <c r="C17" s="19" t="s">
        <v>470</v>
      </c>
      <c r="D17" s="195" t="s">
        <v>1889</v>
      </c>
    </row>
    <row r="18" spans="1:10">
      <c r="A18" s="15" t="s">
        <v>472</v>
      </c>
      <c r="B18" s="16" t="s">
        <v>473</v>
      </c>
      <c r="C18" s="19" t="s">
        <v>474</v>
      </c>
      <c r="D18" s="195" t="s">
        <v>475</v>
      </c>
    </row>
    <row r="19" spans="1:10">
      <c r="A19" s="21" t="s">
        <v>476</v>
      </c>
      <c r="B19" s="16" t="s">
        <v>477</v>
      </c>
      <c r="C19" s="19" t="s">
        <v>479</v>
      </c>
      <c r="D19" s="195" t="s">
        <v>480</v>
      </c>
      <c r="J19" s="19"/>
    </row>
    <row r="20" spans="1:10">
      <c r="A20" s="15" t="s">
        <v>481</v>
      </c>
      <c r="B20" s="16" t="s">
        <v>482</v>
      </c>
      <c r="C20" s="19" t="s">
        <v>483</v>
      </c>
      <c r="D20" s="195" t="s">
        <v>1882</v>
      </c>
    </row>
    <row r="21" spans="1:10">
      <c r="A21" s="21" t="s">
        <v>486</v>
      </c>
      <c r="B21" s="16" t="s">
        <v>487</v>
      </c>
      <c r="C21" s="19" t="s">
        <v>488</v>
      </c>
      <c r="D21" s="195" t="s">
        <v>489</v>
      </c>
    </row>
    <row r="22" spans="1:10">
      <c r="A22" s="15" t="s">
        <v>490</v>
      </c>
      <c r="B22" s="16" t="s">
        <v>491</v>
      </c>
      <c r="C22" s="19" t="s">
        <v>492</v>
      </c>
      <c r="D22" s="195" t="s">
        <v>493</v>
      </c>
    </row>
    <row r="23" spans="1:10">
      <c r="A23" s="15" t="s">
        <v>1826</v>
      </c>
      <c r="B23" s="16" t="s">
        <v>1825</v>
      </c>
      <c r="C23" s="19" t="s">
        <v>553</v>
      </c>
      <c r="D23" s="195" t="s">
        <v>1864</v>
      </c>
    </row>
    <row r="24" spans="1:10">
      <c r="A24" s="15" t="s">
        <v>495</v>
      </c>
      <c r="B24" s="16" t="s">
        <v>496</v>
      </c>
      <c r="C24" s="19" t="s">
        <v>497</v>
      </c>
      <c r="D24" s="195" t="s">
        <v>498</v>
      </c>
    </row>
    <row r="25" spans="1:10">
      <c r="A25" s="15" t="s">
        <v>500</v>
      </c>
      <c r="B25" s="16" t="s">
        <v>501</v>
      </c>
      <c r="C25" s="19" t="s">
        <v>502</v>
      </c>
      <c r="D25" s="195" t="s">
        <v>1890</v>
      </c>
    </row>
    <row r="26" spans="1:10">
      <c r="A26" s="15" t="s">
        <v>504</v>
      </c>
      <c r="B26" s="16" t="s">
        <v>505</v>
      </c>
      <c r="C26" s="19" t="s">
        <v>507</v>
      </c>
      <c r="D26" s="195" t="s">
        <v>508</v>
      </c>
    </row>
    <row r="27" spans="1:10">
      <c r="A27" s="15" t="s">
        <v>511</v>
      </c>
      <c r="B27" s="16" t="s">
        <v>512</v>
      </c>
      <c r="C27" s="19" t="s">
        <v>514</v>
      </c>
      <c r="D27" s="195" t="s">
        <v>1884</v>
      </c>
    </row>
    <row r="28" spans="1:10">
      <c r="A28" s="15" t="s">
        <v>516</v>
      </c>
      <c r="B28" s="16" t="s">
        <v>517</v>
      </c>
      <c r="C28" s="19" t="s">
        <v>518</v>
      </c>
      <c r="D28" s="195" t="s">
        <v>1883</v>
      </c>
    </row>
    <row r="29" spans="1:10">
      <c r="A29" s="15" t="s">
        <v>520</v>
      </c>
      <c r="B29" s="16" t="s">
        <v>521</v>
      </c>
      <c r="C29" s="19" t="s">
        <v>522</v>
      </c>
      <c r="D29" s="195" t="s">
        <v>523</v>
      </c>
    </row>
    <row r="30" spans="1:10">
      <c r="A30" s="15" t="s">
        <v>524</v>
      </c>
      <c r="B30" s="16" t="s">
        <v>525</v>
      </c>
      <c r="C30" s="19" t="s">
        <v>526</v>
      </c>
      <c r="D30" s="195" t="s">
        <v>527</v>
      </c>
    </row>
    <row r="31" spans="1:10">
      <c r="A31" s="15" t="s">
        <v>528</v>
      </c>
      <c r="B31" s="16" t="s">
        <v>529</v>
      </c>
      <c r="C31" s="19" t="s">
        <v>530</v>
      </c>
      <c r="D31" s="195" t="s">
        <v>1891</v>
      </c>
    </row>
    <row r="32" spans="1:10">
      <c r="A32" s="15" t="s">
        <v>532</v>
      </c>
      <c r="B32" s="16" t="s">
        <v>533</v>
      </c>
      <c r="C32" s="19" t="s">
        <v>534</v>
      </c>
      <c r="D32" s="195" t="s">
        <v>1884</v>
      </c>
    </row>
    <row r="33" spans="1:4">
      <c r="A33" s="15" t="s">
        <v>535</v>
      </c>
      <c r="B33" s="16" t="s">
        <v>536</v>
      </c>
      <c r="C33" s="19" t="s">
        <v>584</v>
      </c>
      <c r="D33" s="197" t="s">
        <v>1851</v>
      </c>
    </row>
    <row r="34" spans="1:4">
      <c r="A34" s="15" t="s">
        <v>539</v>
      </c>
      <c r="B34" s="16" t="s">
        <v>540</v>
      </c>
      <c r="C34" s="19" t="s">
        <v>541</v>
      </c>
      <c r="D34" s="195" t="s">
        <v>542</v>
      </c>
    </row>
    <row r="35" spans="1:4">
      <c r="A35" s="15" t="s">
        <v>543</v>
      </c>
      <c r="B35" s="16" t="s">
        <v>544</v>
      </c>
      <c r="C35" s="19" t="s">
        <v>1832</v>
      </c>
      <c r="D35" s="195" t="s">
        <v>1865</v>
      </c>
    </row>
    <row r="36" spans="1:4">
      <c r="A36" s="15" t="s">
        <v>547</v>
      </c>
      <c r="B36" s="16" t="s">
        <v>548</v>
      </c>
      <c r="C36" s="19" t="s">
        <v>549</v>
      </c>
      <c r="D36" s="195" t="s">
        <v>550</v>
      </c>
    </row>
    <row r="37" spans="1:4">
      <c r="A37" s="15" t="s">
        <v>1824</v>
      </c>
      <c r="B37" s="16" t="s">
        <v>1823</v>
      </c>
      <c r="C37" s="19" t="s">
        <v>584</v>
      </c>
      <c r="D37" s="197" t="s">
        <v>1851</v>
      </c>
    </row>
    <row r="38" spans="1:4">
      <c r="A38" s="15" t="s">
        <v>551</v>
      </c>
      <c r="B38" s="16" t="s">
        <v>552</v>
      </c>
      <c r="C38" s="19" t="s">
        <v>553</v>
      </c>
      <c r="D38" s="195" t="s">
        <v>554</v>
      </c>
    </row>
    <row r="39" spans="1:4">
      <c r="A39" s="15" t="s">
        <v>555</v>
      </c>
      <c r="B39" s="16" t="s">
        <v>556</v>
      </c>
      <c r="C39" s="19" t="s">
        <v>557</v>
      </c>
      <c r="D39" s="195" t="s">
        <v>1885</v>
      </c>
    </row>
    <row r="40" spans="1:4">
      <c r="A40" s="15" t="s">
        <v>564</v>
      </c>
      <c r="B40" s="16" t="s">
        <v>565</v>
      </c>
      <c r="C40" s="19" t="s">
        <v>566</v>
      </c>
      <c r="D40" s="195" t="s">
        <v>1867</v>
      </c>
    </row>
    <row r="41" spans="1:4">
      <c r="A41" s="15" t="s">
        <v>568</v>
      </c>
      <c r="B41" s="16" t="s">
        <v>569</v>
      </c>
      <c r="C41" s="19" t="s">
        <v>570</v>
      </c>
      <c r="D41" s="195" t="s">
        <v>571</v>
      </c>
    </row>
    <row r="42" spans="1:4">
      <c r="A42" s="15" t="s">
        <v>572</v>
      </c>
      <c r="B42" s="16" t="s">
        <v>573</v>
      </c>
      <c r="C42" s="19" t="s">
        <v>574</v>
      </c>
      <c r="D42" s="198" t="s">
        <v>575</v>
      </c>
    </row>
    <row r="43" spans="1:4">
      <c r="A43" s="15" t="s">
        <v>576</v>
      </c>
      <c r="B43" s="16" t="s">
        <v>577</v>
      </c>
      <c r="C43" s="19" t="s">
        <v>578</v>
      </c>
      <c r="D43" s="198" t="s">
        <v>579</v>
      </c>
    </row>
    <row r="44" spans="1:4">
      <c r="A44" s="15" t="s">
        <v>582</v>
      </c>
      <c r="B44" s="16" t="s">
        <v>583</v>
      </c>
      <c r="C44" s="19" t="s">
        <v>1831</v>
      </c>
      <c r="D44" s="198" t="s">
        <v>585</v>
      </c>
    </row>
    <row r="45" spans="1:4">
      <c r="A45" s="15" t="s">
        <v>586</v>
      </c>
      <c r="B45" s="16" t="s">
        <v>587</v>
      </c>
      <c r="C45" s="19" t="s">
        <v>588</v>
      </c>
      <c r="D45" s="195" t="s">
        <v>1866</v>
      </c>
    </row>
    <row r="46" spans="1:4">
      <c r="A46" s="15" t="s">
        <v>590</v>
      </c>
      <c r="B46" s="16" t="s">
        <v>591</v>
      </c>
      <c r="C46" s="19" t="s">
        <v>592</v>
      </c>
      <c r="D46" s="198" t="s">
        <v>593</v>
      </c>
    </row>
    <row r="47" spans="1:4">
      <c r="A47" s="15" t="s">
        <v>594</v>
      </c>
      <c r="B47" s="16" t="s">
        <v>595</v>
      </c>
      <c r="C47" s="19" t="s">
        <v>596</v>
      </c>
      <c r="D47" s="198" t="s">
        <v>597</v>
      </c>
    </row>
    <row r="48" spans="1:4">
      <c r="A48" s="15" t="s">
        <v>598</v>
      </c>
      <c r="B48" s="16" t="s">
        <v>599</v>
      </c>
      <c r="C48" s="19" t="s">
        <v>600</v>
      </c>
      <c r="D48" s="195" t="s">
        <v>1868</v>
      </c>
    </row>
    <row r="49" spans="1:4">
      <c r="A49" s="15" t="s">
        <v>602</v>
      </c>
      <c r="B49" s="16" t="s">
        <v>603</v>
      </c>
      <c r="C49" s="19" t="s">
        <v>604</v>
      </c>
      <c r="D49" s="195" t="s">
        <v>1869</v>
      </c>
    </row>
    <row r="50" spans="1:4">
      <c r="A50" s="15" t="s">
        <v>606</v>
      </c>
      <c r="B50" s="16" t="s">
        <v>607</v>
      </c>
      <c r="C50" s="19" t="s">
        <v>608</v>
      </c>
      <c r="D50" s="198" t="s">
        <v>609</v>
      </c>
    </row>
    <row r="51" spans="1:4">
      <c r="A51" s="15" t="s">
        <v>610</v>
      </c>
      <c r="B51" s="16" t="s">
        <v>611</v>
      </c>
      <c r="C51" s="19" t="s">
        <v>612</v>
      </c>
      <c r="D51" s="198" t="s">
        <v>613</v>
      </c>
    </row>
    <row r="52" spans="1:4">
      <c r="A52" s="15" t="s">
        <v>615</v>
      </c>
      <c r="B52" s="16" t="s">
        <v>616</v>
      </c>
      <c r="C52" s="19" t="s">
        <v>617</v>
      </c>
      <c r="D52" s="198" t="s">
        <v>618</v>
      </c>
    </row>
    <row r="53" spans="1:4">
      <c r="A53" s="15" t="s">
        <v>619</v>
      </c>
      <c r="B53" s="16" t="s">
        <v>620</v>
      </c>
      <c r="C53" s="19" t="s">
        <v>621</v>
      </c>
      <c r="D53" s="198" t="s">
        <v>622</v>
      </c>
    </row>
    <row r="54" spans="1:4">
      <c r="A54" s="15" t="s">
        <v>623</v>
      </c>
      <c r="B54" s="16" t="s">
        <v>624</v>
      </c>
      <c r="C54" s="19" t="s">
        <v>625</v>
      </c>
      <c r="D54" s="198" t="s">
        <v>626</v>
      </c>
    </row>
    <row r="55" spans="1:4">
      <c r="A55" s="15" t="s">
        <v>627</v>
      </c>
      <c r="B55" s="16" t="s">
        <v>628</v>
      </c>
      <c r="C55" s="19" t="s">
        <v>629</v>
      </c>
      <c r="D55" s="198" t="s">
        <v>630</v>
      </c>
    </row>
    <row r="56" spans="1:4">
      <c r="A56" s="15" t="s">
        <v>631</v>
      </c>
      <c r="B56" s="16" t="s">
        <v>632</v>
      </c>
      <c r="C56" s="19" t="s">
        <v>1820</v>
      </c>
      <c r="D56" s="198" t="s">
        <v>633</v>
      </c>
    </row>
    <row r="57" spans="1:4">
      <c r="A57" s="15" t="s">
        <v>634</v>
      </c>
      <c r="B57" s="16" t="s">
        <v>635</v>
      </c>
      <c r="C57" s="19" t="s">
        <v>636</v>
      </c>
      <c r="D57" s="198" t="s">
        <v>637</v>
      </c>
    </row>
    <row r="58" spans="1:4">
      <c r="A58" s="15" t="s">
        <v>638</v>
      </c>
      <c r="B58" s="16" t="s">
        <v>639</v>
      </c>
      <c r="C58" s="19" t="s">
        <v>640</v>
      </c>
      <c r="D58" s="198" t="s">
        <v>641</v>
      </c>
    </row>
    <row r="59" spans="1:4">
      <c r="A59" s="15" t="s">
        <v>642</v>
      </c>
      <c r="B59" s="16" t="s">
        <v>643</v>
      </c>
      <c r="C59" s="19" t="s">
        <v>644</v>
      </c>
      <c r="D59" s="198" t="s">
        <v>645</v>
      </c>
    </row>
    <row r="60" spans="1:4">
      <c r="A60" s="15" t="s">
        <v>647</v>
      </c>
      <c r="B60" s="16" t="s">
        <v>648</v>
      </c>
      <c r="C60" s="19" t="s">
        <v>650</v>
      </c>
      <c r="D60" s="198" t="s">
        <v>651</v>
      </c>
    </row>
    <row r="61" spans="1:4">
      <c r="A61" s="15" t="s">
        <v>652</v>
      </c>
      <c r="B61" s="16" t="s">
        <v>653</v>
      </c>
      <c r="C61" s="19" t="s">
        <v>654</v>
      </c>
      <c r="D61" s="198" t="s">
        <v>655</v>
      </c>
    </row>
    <row r="62" spans="1:4">
      <c r="A62" s="15" t="s">
        <v>656</v>
      </c>
      <c r="B62" s="16" t="s">
        <v>657</v>
      </c>
      <c r="C62" s="19" t="s">
        <v>1842</v>
      </c>
      <c r="D62" s="198" t="s">
        <v>659</v>
      </c>
    </row>
    <row r="63" spans="1:4">
      <c r="A63" s="15" t="s">
        <v>660</v>
      </c>
      <c r="B63" s="16" t="s">
        <v>661</v>
      </c>
      <c r="C63" s="19" t="s">
        <v>662</v>
      </c>
      <c r="D63" s="198" t="s">
        <v>663</v>
      </c>
    </row>
    <row r="64" spans="1:4">
      <c r="A64" s="15" t="s">
        <v>664</v>
      </c>
      <c r="B64" s="16" t="s">
        <v>665</v>
      </c>
      <c r="C64" s="19" t="s">
        <v>666</v>
      </c>
      <c r="D64" s="198" t="s">
        <v>667</v>
      </c>
    </row>
    <row r="65" spans="1:4">
      <c r="A65" s="15" t="s">
        <v>668</v>
      </c>
      <c r="B65" s="16" t="s">
        <v>669</v>
      </c>
      <c r="C65" s="19" t="s">
        <v>670</v>
      </c>
      <c r="D65" s="198" t="s">
        <v>671</v>
      </c>
    </row>
    <row r="66" spans="1:4">
      <c r="A66" s="15" t="s">
        <v>1</v>
      </c>
      <c r="B66" s="16" t="s">
        <v>672</v>
      </c>
      <c r="C66" s="19" t="s">
        <v>673</v>
      </c>
      <c r="D66" s="198" t="s">
        <v>674</v>
      </c>
    </row>
    <row r="67" spans="1:4">
      <c r="A67" s="15" t="s">
        <v>675</v>
      </c>
      <c r="B67" s="16" t="s">
        <v>676</v>
      </c>
      <c r="C67" s="19" t="s">
        <v>677</v>
      </c>
      <c r="D67" s="195" t="s">
        <v>1870</v>
      </c>
    </row>
    <row r="68" spans="1:4">
      <c r="A68" s="15" t="s">
        <v>679</v>
      </c>
      <c r="B68" s="16" t="s">
        <v>680</v>
      </c>
      <c r="C68" s="19" t="s">
        <v>681</v>
      </c>
      <c r="D68" s="198" t="s">
        <v>682</v>
      </c>
    </row>
    <row r="69" spans="1:4">
      <c r="A69" s="15" t="s">
        <v>683</v>
      </c>
      <c r="B69" s="16" t="s">
        <v>684</v>
      </c>
      <c r="C69" s="19" t="s">
        <v>685</v>
      </c>
      <c r="D69" s="198" t="s">
        <v>686</v>
      </c>
    </row>
    <row r="70" spans="1:4">
      <c r="A70" s="15" t="s">
        <v>687</v>
      </c>
      <c r="B70" s="16" t="s">
        <v>688</v>
      </c>
      <c r="C70" s="19" t="s">
        <v>689</v>
      </c>
      <c r="D70" s="198" t="s">
        <v>690</v>
      </c>
    </row>
    <row r="71" spans="1:4">
      <c r="A71" s="15" t="s">
        <v>691</v>
      </c>
      <c r="B71" s="16" t="s">
        <v>692</v>
      </c>
      <c r="C71" s="19" t="s">
        <v>693</v>
      </c>
      <c r="D71" s="198" t="s">
        <v>694</v>
      </c>
    </row>
    <row r="72" spans="1:4">
      <c r="A72" s="15" t="s">
        <v>695</v>
      </c>
      <c r="B72" s="16" t="s">
        <v>696</v>
      </c>
      <c r="C72" s="19" t="s">
        <v>697</v>
      </c>
      <c r="D72" s="198" t="s">
        <v>698</v>
      </c>
    </row>
    <row r="73" spans="1:4">
      <c r="A73" s="15" t="s">
        <v>700</v>
      </c>
      <c r="B73" s="16" t="s">
        <v>701</v>
      </c>
      <c r="C73" s="19" t="s">
        <v>702</v>
      </c>
      <c r="D73" s="195" t="s">
        <v>1880</v>
      </c>
    </row>
    <row r="74" spans="1:4">
      <c r="A74" s="15" t="s">
        <v>704</v>
      </c>
      <c r="B74" s="16" t="s">
        <v>705</v>
      </c>
      <c r="C74" s="19" t="s">
        <v>706</v>
      </c>
      <c r="D74" s="198" t="s">
        <v>707</v>
      </c>
    </row>
    <row r="75" spans="1:4">
      <c r="A75" s="15" t="s">
        <v>708</v>
      </c>
      <c r="B75" s="16" t="s">
        <v>709</v>
      </c>
      <c r="C75" s="19" t="s">
        <v>710</v>
      </c>
      <c r="D75" s="198" t="s">
        <v>711</v>
      </c>
    </row>
    <row r="76" spans="1:4">
      <c r="A76" s="15" t="s">
        <v>712</v>
      </c>
      <c r="B76" s="16" t="s">
        <v>713</v>
      </c>
      <c r="C76" s="19" t="s">
        <v>715</v>
      </c>
      <c r="D76" s="198" t="s">
        <v>716</v>
      </c>
    </row>
    <row r="77" spans="1:4">
      <c r="A77" s="15" t="s">
        <v>717</v>
      </c>
      <c r="B77" s="16" t="s">
        <v>718</v>
      </c>
      <c r="C77" s="19" t="s">
        <v>719</v>
      </c>
      <c r="D77" s="198" t="s">
        <v>720</v>
      </c>
    </row>
    <row r="78" spans="1:4">
      <c r="A78" s="15" t="s">
        <v>721</v>
      </c>
      <c r="B78" s="16" t="s">
        <v>722</v>
      </c>
      <c r="C78" s="19" t="s">
        <v>723</v>
      </c>
      <c r="D78" s="198" t="s">
        <v>724</v>
      </c>
    </row>
    <row r="79" spans="1:4">
      <c r="A79" s="15" t="s">
        <v>725</v>
      </c>
      <c r="B79" s="16" t="s">
        <v>726</v>
      </c>
      <c r="C79" s="19" t="s">
        <v>727</v>
      </c>
      <c r="D79" s="198" t="s">
        <v>728</v>
      </c>
    </row>
    <row r="80" spans="1:4">
      <c r="A80" s="15" t="s">
        <v>729</v>
      </c>
      <c r="B80" s="16" t="s">
        <v>730</v>
      </c>
      <c r="C80" s="19" t="s">
        <v>731</v>
      </c>
      <c r="D80" s="198" t="s">
        <v>732</v>
      </c>
    </row>
    <row r="81" spans="1:4">
      <c r="A81" s="15" t="s">
        <v>733</v>
      </c>
      <c r="B81" s="16" t="s">
        <v>734</v>
      </c>
      <c r="C81" s="19" t="s">
        <v>735</v>
      </c>
      <c r="D81" s="198" t="s">
        <v>736</v>
      </c>
    </row>
    <row r="82" spans="1:4">
      <c r="A82" s="15" t="s">
        <v>738</v>
      </c>
      <c r="B82" s="16" t="s">
        <v>739</v>
      </c>
      <c r="C82" s="19" t="s">
        <v>740</v>
      </c>
      <c r="D82" s="198" t="s">
        <v>741</v>
      </c>
    </row>
    <row r="83" spans="1:4">
      <c r="A83" s="15" t="s">
        <v>742</v>
      </c>
      <c r="B83" s="16" t="s">
        <v>743</v>
      </c>
      <c r="C83" s="19" t="s">
        <v>744</v>
      </c>
      <c r="D83" s="198" t="s">
        <v>745</v>
      </c>
    </row>
    <row r="84" spans="1:4">
      <c r="A84" s="15" t="s">
        <v>746</v>
      </c>
      <c r="B84" s="16" t="s">
        <v>747</v>
      </c>
      <c r="C84" s="19" t="s">
        <v>748</v>
      </c>
      <c r="D84" s="198" t="s">
        <v>749</v>
      </c>
    </row>
    <row r="85" spans="1:4">
      <c r="A85" s="15" t="s">
        <v>750</v>
      </c>
      <c r="B85" s="16" t="s">
        <v>751</v>
      </c>
      <c r="C85" s="19" t="s">
        <v>752</v>
      </c>
      <c r="D85" s="198" t="s">
        <v>753</v>
      </c>
    </row>
    <row r="86" spans="1:4">
      <c r="A86" s="15" t="s">
        <v>754</v>
      </c>
      <c r="B86" s="16" t="s">
        <v>755</v>
      </c>
      <c r="C86" s="19" t="s">
        <v>1844</v>
      </c>
      <c r="D86" s="195" t="s">
        <v>1845</v>
      </c>
    </row>
    <row r="87" spans="1:4">
      <c r="A87" s="15" t="s">
        <v>758</v>
      </c>
      <c r="B87" s="16" t="s">
        <v>759</v>
      </c>
      <c r="C87" s="19" t="s">
        <v>1843</v>
      </c>
      <c r="D87" s="198" t="s">
        <v>761</v>
      </c>
    </row>
    <row r="88" spans="1:4">
      <c r="A88" s="15" t="s">
        <v>762</v>
      </c>
      <c r="B88" s="16" t="s">
        <v>763</v>
      </c>
      <c r="C88" s="19" t="s">
        <v>764</v>
      </c>
      <c r="D88" s="198" t="s">
        <v>765</v>
      </c>
    </row>
    <row r="89" spans="1:4">
      <c r="A89" s="15" t="s">
        <v>766</v>
      </c>
      <c r="B89" s="16" t="s">
        <v>767</v>
      </c>
      <c r="C89" s="19" t="s">
        <v>768</v>
      </c>
      <c r="D89" s="198" t="s">
        <v>769</v>
      </c>
    </row>
    <row r="90" spans="1:4">
      <c r="A90" s="15" t="s">
        <v>770</v>
      </c>
      <c r="B90" s="16" t="s">
        <v>771</v>
      </c>
      <c r="C90" s="19" t="s">
        <v>772</v>
      </c>
      <c r="D90" s="198" t="s">
        <v>773</v>
      </c>
    </row>
    <row r="91" spans="1:4">
      <c r="A91" s="15" t="s">
        <v>774</v>
      </c>
      <c r="B91" s="16" t="s">
        <v>775</v>
      </c>
      <c r="C91" s="19" t="s">
        <v>776</v>
      </c>
      <c r="D91" s="198" t="s">
        <v>777</v>
      </c>
    </row>
    <row r="92" spans="1:4">
      <c r="A92" s="15" t="s">
        <v>778</v>
      </c>
      <c r="B92" s="16" t="s">
        <v>779</v>
      </c>
      <c r="C92" s="19" t="s">
        <v>780</v>
      </c>
      <c r="D92" s="198" t="s">
        <v>781</v>
      </c>
    </row>
    <row r="93" spans="1:4">
      <c r="A93" s="15" t="s">
        <v>783</v>
      </c>
      <c r="B93" s="16" t="s">
        <v>784</v>
      </c>
      <c r="C93" s="19" t="s">
        <v>785</v>
      </c>
      <c r="D93" s="198" t="s">
        <v>786</v>
      </c>
    </row>
    <row r="94" spans="1:4">
      <c r="A94" s="15" t="s">
        <v>787</v>
      </c>
      <c r="B94" s="16" t="s">
        <v>788</v>
      </c>
      <c r="C94" s="19" t="s">
        <v>789</v>
      </c>
      <c r="D94" s="198" t="s">
        <v>790</v>
      </c>
    </row>
    <row r="95" spans="1:4">
      <c r="A95" s="15" t="s">
        <v>791</v>
      </c>
      <c r="B95" s="16" t="s">
        <v>792</v>
      </c>
      <c r="C95" s="19" t="s">
        <v>793</v>
      </c>
      <c r="D95" s="198" t="s">
        <v>794</v>
      </c>
    </row>
    <row r="96" spans="1:4">
      <c r="A96" s="15" t="s">
        <v>795</v>
      </c>
      <c r="B96" s="16" t="s">
        <v>796</v>
      </c>
      <c r="C96" s="19" t="s">
        <v>797</v>
      </c>
      <c r="D96" s="198" t="s">
        <v>798</v>
      </c>
    </row>
    <row r="97" spans="1:4">
      <c r="A97" s="15" t="s">
        <v>799</v>
      </c>
      <c r="B97" s="16" t="s">
        <v>800</v>
      </c>
      <c r="C97" s="19" t="s">
        <v>801</v>
      </c>
      <c r="D97" s="198" t="s">
        <v>802</v>
      </c>
    </row>
    <row r="98" spans="1:4">
      <c r="A98" s="15" t="s">
        <v>803</v>
      </c>
      <c r="B98" s="16" t="s">
        <v>804</v>
      </c>
      <c r="C98" s="19" t="s">
        <v>805</v>
      </c>
      <c r="D98" s="198" t="s">
        <v>806</v>
      </c>
    </row>
    <row r="99" spans="1:4">
      <c r="A99" s="15" t="s">
        <v>807</v>
      </c>
      <c r="B99" s="16" t="s">
        <v>808</v>
      </c>
      <c r="C99" s="19" t="s">
        <v>1847</v>
      </c>
      <c r="D99" s="195" t="s">
        <v>1871</v>
      </c>
    </row>
    <row r="100" spans="1:4">
      <c r="A100" s="15" t="s">
        <v>816</v>
      </c>
      <c r="B100" s="16" t="s">
        <v>817</v>
      </c>
      <c r="C100" s="19" t="s">
        <v>819</v>
      </c>
      <c r="D100" s="198" t="s">
        <v>820</v>
      </c>
    </row>
    <row r="101" spans="1:4">
      <c r="A101" s="15" t="s">
        <v>825</v>
      </c>
      <c r="B101" s="16" t="s">
        <v>826</v>
      </c>
      <c r="C101" s="19" t="s">
        <v>827</v>
      </c>
      <c r="D101" s="198" t="s">
        <v>828</v>
      </c>
    </row>
    <row r="102" spans="1:4">
      <c r="A102" s="15" t="s">
        <v>829</v>
      </c>
      <c r="B102" s="16" t="s">
        <v>830</v>
      </c>
      <c r="C102" s="19" t="s">
        <v>1803</v>
      </c>
      <c r="D102" s="198" t="s">
        <v>832</v>
      </c>
    </row>
    <row r="103" spans="1:4">
      <c r="A103" s="15" t="s">
        <v>833</v>
      </c>
      <c r="B103" s="16" t="s">
        <v>834</v>
      </c>
      <c r="C103" s="19" t="s">
        <v>835</v>
      </c>
      <c r="D103" s="195" t="s">
        <v>1872</v>
      </c>
    </row>
    <row r="104" spans="1:4">
      <c r="A104" s="15" t="s">
        <v>837</v>
      </c>
      <c r="B104" s="16" t="s">
        <v>838</v>
      </c>
      <c r="C104" s="19" t="s">
        <v>839</v>
      </c>
      <c r="D104" s="195" t="s">
        <v>1873</v>
      </c>
    </row>
    <row r="105" spans="1:4">
      <c r="A105" s="15" t="s">
        <v>841</v>
      </c>
      <c r="B105" s="16" t="s">
        <v>842</v>
      </c>
      <c r="C105" s="19" t="s">
        <v>843</v>
      </c>
      <c r="D105" s="195" t="s">
        <v>1874</v>
      </c>
    </row>
    <row r="106" spans="1:4">
      <c r="A106" s="15" t="s">
        <v>1830</v>
      </c>
      <c r="B106" s="16" t="s">
        <v>846</v>
      </c>
      <c r="C106" s="19" t="s">
        <v>847</v>
      </c>
      <c r="D106" s="195" t="s">
        <v>1875</v>
      </c>
    </row>
    <row r="107" spans="1:4">
      <c r="A107" s="15" t="s">
        <v>849</v>
      </c>
      <c r="B107" s="16" t="s">
        <v>850</v>
      </c>
      <c r="C107" s="19" t="s">
        <v>851</v>
      </c>
      <c r="D107" s="195" t="s">
        <v>1876</v>
      </c>
    </row>
    <row r="108" spans="1:4">
      <c r="A108" s="15" t="s">
        <v>853</v>
      </c>
      <c r="B108" s="16" t="s">
        <v>854</v>
      </c>
      <c r="C108" s="19" t="s">
        <v>855</v>
      </c>
      <c r="D108" s="198" t="s">
        <v>856</v>
      </c>
    </row>
    <row r="109" spans="1:4">
      <c r="A109" s="15" t="s">
        <v>857</v>
      </c>
      <c r="B109" s="16" t="s">
        <v>858</v>
      </c>
      <c r="C109" s="19" t="s">
        <v>859</v>
      </c>
      <c r="D109" s="198" t="s">
        <v>860</v>
      </c>
    </row>
    <row r="110" spans="1:4">
      <c r="A110" s="15" t="s">
        <v>861</v>
      </c>
      <c r="B110" s="16" t="s">
        <v>862</v>
      </c>
      <c r="C110" s="19" t="s">
        <v>863</v>
      </c>
      <c r="D110" s="198" t="s">
        <v>864</v>
      </c>
    </row>
    <row r="111" spans="1:4">
      <c r="A111" s="15" t="s">
        <v>865</v>
      </c>
      <c r="B111" s="16" t="s">
        <v>866</v>
      </c>
      <c r="C111" s="19" t="s">
        <v>867</v>
      </c>
      <c r="D111" s="198" t="s">
        <v>868</v>
      </c>
    </row>
    <row r="112" spans="1:4">
      <c r="A112" s="15" t="s">
        <v>869</v>
      </c>
      <c r="B112" s="16" t="s">
        <v>870</v>
      </c>
      <c r="C112" s="19" t="s">
        <v>871</v>
      </c>
      <c r="D112" s="195" t="s">
        <v>1878</v>
      </c>
    </row>
    <row r="113" spans="1:4">
      <c r="A113" s="15" t="s">
        <v>873</v>
      </c>
      <c r="B113" s="16" t="s">
        <v>874</v>
      </c>
      <c r="C113" s="19" t="s">
        <v>875</v>
      </c>
      <c r="D113" s="198" t="s">
        <v>876</v>
      </c>
    </row>
    <row r="114" spans="1:4">
      <c r="A114" s="15" t="s">
        <v>877</v>
      </c>
      <c r="B114" s="16" t="s">
        <v>878</v>
      </c>
      <c r="C114" s="19" t="s">
        <v>879</v>
      </c>
      <c r="D114" s="195" t="s">
        <v>1877</v>
      </c>
    </row>
    <row r="115" spans="1:4">
      <c r="A115" s="15" t="s">
        <v>881</v>
      </c>
      <c r="B115" s="16" t="s">
        <v>882</v>
      </c>
      <c r="C115" s="19" t="s">
        <v>883</v>
      </c>
      <c r="D115" s="198" t="s">
        <v>884</v>
      </c>
    </row>
    <row r="116" spans="1:4">
      <c r="A116" s="15" t="s">
        <v>885</v>
      </c>
      <c r="B116" s="16" t="s">
        <v>886</v>
      </c>
      <c r="C116" s="19" t="s">
        <v>887</v>
      </c>
      <c r="D116" s="195" t="s">
        <v>1879</v>
      </c>
    </row>
    <row r="117" spans="1:4">
      <c r="A117" s="15" t="s">
        <v>889</v>
      </c>
      <c r="B117" s="16" t="s">
        <v>890</v>
      </c>
      <c r="C117" s="19" t="s">
        <v>891</v>
      </c>
      <c r="D117" s="198" t="s">
        <v>892</v>
      </c>
    </row>
    <row r="118" spans="1:4">
      <c r="A118" s="15" t="s">
        <v>893</v>
      </c>
      <c r="B118" s="16" t="s">
        <v>894</v>
      </c>
      <c r="C118" s="19" t="s">
        <v>895</v>
      </c>
      <c r="D118" s="198" t="s">
        <v>896</v>
      </c>
    </row>
    <row r="119" spans="1:4">
      <c r="A119" s="15" t="s">
        <v>897</v>
      </c>
      <c r="B119" s="16" t="s">
        <v>898</v>
      </c>
      <c r="C119" s="19" t="s">
        <v>899</v>
      </c>
      <c r="D119" s="198" t="s">
        <v>900</v>
      </c>
    </row>
    <row r="120" spans="1:4">
      <c r="A120" s="15" t="s">
        <v>901</v>
      </c>
      <c r="B120" s="16" t="s">
        <v>902</v>
      </c>
      <c r="C120" s="19" t="s">
        <v>903</v>
      </c>
      <c r="D120" s="195" t="s">
        <v>1887</v>
      </c>
    </row>
    <row r="121" spans="1:4">
      <c r="A121" s="15" t="s">
        <v>905</v>
      </c>
      <c r="B121" s="16" t="s">
        <v>906</v>
      </c>
      <c r="C121" s="19" t="s">
        <v>907</v>
      </c>
      <c r="D121" s="198" t="s">
        <v>908</v>
      </c>
    </row>
    <row r="122" spans="1:4">
      <c r="A122" s="15" t="s">
        <v>909</v>
      </c>
      <c r="B122" s="16" t="s">
        <v>910</v>
      </c>
      <c r="C122" s="19" t="s">
        <v>911</v>
      </c>
      <c r="D122" s="198" t="s">
        <v>912</v>
      </c>
    </row>
    <row r="123" spans="1:4">
      <c r="A123" s="15" t="s">
        <v>913</v>
      </c>
      <c r="B123" s="16" t="s">
        <v>914</v>
      </c>
      <c r="C123" s="19" t="s">
        <v>915</v>
      </c>
      <c r="D123" s="198" t="s">
        <v>916</v>
      </c>
    </row>
    <row r="124" spans="1:4">
      <c r="A124" s="15" t="s">
        <v>917</v>
      </c>
      <c r="B124" s="16" t="s">
        <v>918</v>
      </c>
      <c r="C124" s="19" t="s">
        <v>919</v>
      </c>
      <c r="D124" s="198" t="s">
        <v>920</v>
      </c>
    </row>
    <row r="125" spans="1:4">
      <c r="A125" s="15" t="s">
        <v>921</v>
      </c>
      <c r="B125" s="16" t="s">
        <v>922</v>
      </c>
      <c r="C125" s="19" t="s">
        <v>1821</v>
      </c>
      <c r="D125" s="198" t="s">
        <v>923</v>
      </c>
    </row>
    <row r="126" spans="1:4">
      <c r="A126" s="15" t="s">
        <v>924</v>
      </c>
      <c r="B126" s="16" t="s">
        <v>925</v>
      </c>
      <c r="C126" s="19" t="s">
        <v>926</v>
      </c>
      <c r="D126" s="198" t="s">
        <v>927</v>
      </c>
    </row>
    <row r="127" spans="1:4">
      <c r="A127" s="20" t="s">
        <v>928</v>
      </c>
      <c r="B127" s="16" t="s">
        <v>929</v>
      </c>
      <c r="C127" s="19" t="s">
        <v>930</v>
      </c>
      <c r="D127" s="198" t="s">
        <v>931</v>
      </c>
    </row>
    <row r="128" spans="1:4">
      <c r="A128" s="15" t="s">
        <v>932</v>
      </c>
      <c r="B128" s="16" t="s">
        <v>933</v>
      </c>
      <c r="C128" s="19" t="s">
        <v>1828</v>
      </c>
      <c r="D128" s="198" t="s">
        <v>934</v>
      </c>
    </row>
    <row r="129" spans="1:4">
      <c r="A129" s="15" t="s">
        <v>935</v>
      </c>
      <c r="B129" s="16" t="s">
        <v>936</v>
      </c>
      <c r="C129" s="19" t="s">
        <v>937</v>
      </c>
      <c r="D129" s="198" t="s">
        <v>938</v>
      </c>
    </row>
  </sheetData>
  <hyperlinks>
    <hyperlink ref="D3" r:id="rId1"/>
    <hyperlink ref="D4" r:id="rId2"/>
    <hyperlink ref="D7" r:id="rId3"/>
    <hyperlink ref="D9" r:id="rId4"/>
    <hyperlink ref="D11" r:id="rId5"/>
    <hyperlink ref="D86" r:id="rId6"/>
    <hyperlink ref="D33" r:id="rId7" display="mailto:direktor@lotte.edu.ee"/>
    <hyperlink ref="D37" r:id="rId8" display="mailto:direktor@lotte.edu.ee"/>
    <hyperlink ref="D5" r:id="rId9"/>
    <hyperlink ref="D6" r:id="rId10"/>
    <hyperlink ref="D2" r:id="rId11"/>
    <hyperlink ref="D14" r:id="rId12"/>
    <hyperlink ref="D23" r:id="rId13"/>
    <hyperlink ref="D35" r:id="rId14"/>
    <hyperlink ref="D45" r:id="rId15"/>
    <hyperlink ref="D40" r:id="rId16"/>
    <hyperlink ref="D48" r:id="rId17"/>
    <hyperlink ref="D49" r:id="rId18"/>
    <hyperlink ref="D67" r:id="rId19"/>
    <hyperlink ref="D99" r:id="rId20"/>
    <hyperlink ref="D103" r:id="rId21"/>
    <hyperlink ref="D104" r:id="rId22"/>
    <hyperlink ref="D105" r:id="rId23"/>
    <hyperlink ref="D106" r:id="rId24"/>
    <hyperlink ref="D107" r:id="rId25"/>
    <hyperlink ref="D114" r:id="rId26"/>
    <hyperlink ref="D112" r:id="rId27"/>
    <hyperlink ref="D116" r:id="rId28"/>
    <hyperlink ref="D73" r:id="rId29"/>
    <hyperlink ref="D12" r:id="rId30"/>
    <hyperlink ref="D20" r:id="rId31"/>
    <hyperlink ref="D28" r:id="rId32"/>
    <hyperlink ref="D32" r:id="rId33"/>
    <hyperlink ref="D27" r:id="rId34"/>
    <hyperlink ref="D39" r:id="rId35"/>
    <hyperlink ref="D41" r:id="rId36"/>
    <hyperlink ref="D15" r:id="rId37"/>
    <hyperlink ref="D120" r:id="rId38"/>
    <hyperlink ref="D8" r:id="rId39"/>
    <hyperlink ref="D10" r:id="rId40"/>
    <hyperlink ref="D13" r:id="rId41"/>
    <hyperlink ref="D16" r:id="rId42"/>
    <hyperlink ref="D17" r:id="rId43"/>
    <hyperlink ref="D18" r:id="rId44"/>
    <hyperlink ref="D19" r:id="rId45"/>
    <hyperlink ref="D21" r:id="rId46"/>
    <hyperlink ref="D22" r:id="rId47"/>
    <hyperlink ref="D24" r:id="rId48"/>
    <hyperlink ref="D25" r:id="rId49"/>
    <hyperlink ref="D26" r:id="rId50"/>
    <hyperlink ref="D29" r:id="rId51"/>
    <hyperlink ref="D30" r:id="rId52"/>
    <hyperlink ref="D31" r:id="rId53"/>
    <hyperlink ref="D34" r:id="rId54"/>
    <hyperlink ref="D36" r:id="rId55"/>
    <hyperlink ref="D38" r:id="rId56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2"/>
  <sheetViews>
    <sheetView topLeftCell="A4" workbookViewId="0">
      <selection activeCell="F6" sqref="F6"/>
    </sheetView>
  </sheetViews>
  <sheetFormatPr defaultRowHeight="15"/>
  <cols>
    <col min="1" max="1" width="43.28515625" bestFit="1" customWidth="1"/>
    <col min="3" max="3" width="43.28515625" bestFit="1" customWidth="1"/>
    <col min="4" max="4" width="43.28515625" customWidth="1"/>
    <col min="5" max="5" width="34.28515625" customWidth="1"/>
    <col min="6" max="6" width="29.140625" customWidth="1"/>
    <col min="7" max="7" width="36.42578125" customWidth="1"/>
  </cols>
  <sheetData>
    <row r="1" spans="1:7">
      <c r="A1" t="s">
        <v>31</v>
      </c>
      <c r="B1" t="s">
        <v>32</v>
      </c>
      <c r="C1" t="s">
        <v>31</v>
      </c>
      <c r="E1" t="s">
        <v>33</v>
      </c>
      <c r="F1" s="24" t="s">
        <v>940</v>
      </c>
      <c r="G1" t="s">
        <v>941</v>
      </c>
    </row>
    <row r="2" spans="1:7">
      <c r="A2" t="s">
        <v>47</v>
      </c>
      <c r="B2" t="s">
        <v>48</v>
      </c>
      <c r="C2" t="s">
        <v>47</v>
      </c>
      <c r="E2" t="s">
        <v>818</v>
      </c>
      <c r="F2">
        <v>6404540</v>
      </c>
      <c r="G2" t="s">
        <v>1780</v>
      </c>
    </row>
    <row r="3" spans="1:7">
      <c r="A3" t="s">
        <v>55</v>
      </c>
      <c r="B3" t="s">
        <v>56</v>
      </c>
      <c r="C3" t="s">
        <v>55</v>
      </c>
      <c r="E3" t="s">
        <v>108</v>
      </c>
      <c r="F3">
        <v>6404773</v>
      </c>
      <c r="G3" t="s">
        <v>943</v>
      </c>
    </row>
    <row r="4" spans="1:7">
      <c r="A4" t="s">
        <v>63</v>
      </c>
      <c r="B4" t="s">
        <v>64</v>
      </c>
      <c r="C4" t="s">
        <v>63</v>
      </c>
      <c r="E4" t="s">
        <v>71</v>
      </c>
      <c r="F4">
        <v>6404977</v>
      </c>
      <c r="G4" t="s">
        <v>1779</v>
      </c>
    </row>
    <row r="5" spans="1:7">
      <c r="A5" t="s">
        <v>73</v>
      </c>
      <c r="B5" t="s">
        <v>74</v>
      </c>
      <c r="C5" t="s">
        <v>73</v>
      </c>
      <c r="E5" t="s">
        <v>103</v>
      </c>
      <c r="F5">
        <v>6404972</v>
      </c>
      <c r="G5" t="s">
        <v>999</v>
      </c>
    </row>
    <row r="6" spans="1:7">
      <c r="A6" t="s">
        <v>78</v>
      </c>
      <c r="B6" t="s">
        <v>79</v>
      </c>
      <c r="C6" t="s">
        <v>78</v>
      </c>
      <c r="E6" t="s">
        <v>120</v>
      </c>
      <c r="F6">
        <v>6404916</v>
      </c>
      <c r="G6" t="s">
        <v>944</v>
      </c>
    </row>
    <row r="7" spans="1:7">
      <c r="A7" t="s">
        <v>84</v>
      </c>
      <c r="B7" t="s">
        <v>85</v>
      </c>
      <c r="C7" t="s">
        <v>84</v>
      </c>
      <c r="E7" t="s">
        <v>330</v>
      </c>
      <c r="F7">
        <v>6404551</v>
      </c>
      <c r="G7" t="s">
        <v>1778</v>
      </c>
    </row>
    <row r="8" spans="1:7">
      <c r="A8" t="s">
        <v>88</v>
      </c>
      <c r="B8" t="s">
        <v>89</v>
      </c>
      <c r="C8" t="s">
        <v>88</v>
      </c>
      <c r="E8" t="s">
        <v>147</v>
      </c>
      <c r="F8">
        <v>6404709</v>
      </c>
      <c r="G8" t="s">
        <v>1791</v>
      </c>
    </row>
    <row r="9" spans="1:7">
      <c r="A9" t="s">
        <v>96</v>
      </c>
      <c r="B9" t="s">
        <v>97</v>
      </c>
      <c r="C9" t="s">
        <v>96</v>
      </c>
      <c r="E9" t="s">
        <v>72</v>
      </c>
      <c r="F9">
        <v>6404786</v>
      </c>
      <c r="G9" t="s">
        <v>1005</v>
      </c>
    </row>
    <row r="10" spans="1:7">
      <c r="A10" t="s">
        <v>100</v>
      </c>
      <c r="B10" t="s">
        <v>101</v>
      </c>
      <c r="C10" t="s">
        <v>100</v>
      </c>
      <c r="E10" t="s">
        <v>1956</v>
      </c>
      <c r="F10">
        <v>6404907</v>
      </c>
      <c r="G10" t="s">
        <v>1961</v>
      </c>
    </row>
    <row r="11" spans="1:7">
      <c r="A11" t="s">
        <v>105</v>
      </c>
      <c r="B11" t="s">
        <v>106</v>
      </c>
      <c r="C11" t="s">
        <v>105</v>
      </c>
      <c r="E11" t="s">
        <v>170</v>
      </c>
      <c r="F11">
        <v>6404342</v>
      </c>
      <c r="G11" t="s">
        <v>945</v>
      </c>
    </row>
    <row r="12" spans="1:7">
      <c r="A12" t="s">
        <v>111</v>
      </c>
      <c r="B12" t="s">
        <v>112</v>
      </c>
      <c r="C12" t="s">
        <v>111</v>
      </c>
      <c r="E12" t="s">
        <v>80</v>
      </c>
      <c r="F12">
        <v>6404920</v>
      </c>
      <c r="G12" t="s">
        <v>946</v>
      </c>
    </row>
    <row r="13" spans="1:7">
      <c r="A13" t="s">
        <v>116</v>
      </c>
      <c r="B13" t="s">
        <v>117</v>
      </c>
      <c r="C13" t="s">
        <v>116</v>
      </c>
      <c r="E13" t="s">
        <v>18</v>
      </c>
      <c r="F13">
        <v>6404970</v>
      </c>
      <c r="G13" t="s">
        <v>996</v>
      </c>
    </row>
    <row r="14" spans="1:7">
      <c r="A14" t="s">
        <v>124</v>
      </c>
      <c r="B14" t="s">
        <v>125</v>
      </c>
      <c r="C14" t="s">
        <v>124</v>
      </c>
      <c r="E14" t="s">
        <v>1978</v>
      </c>
      <c r="F14">
        <v>6164034</v>
      </c>
      <c r="G14" t="s">
        <v>1979</v>
      </c>
    </row>
    <row r="15" spans="1:7">
      <c r="A15" t="s">
        <v>129</v>
      </c>
      <c r="B15" t="s">
        <v>130</v>
      </c>
      <c r="C15" t="s">
        <v>129</v>
      </c>
      <c r="E15" t="s">
        <v>714</v>
      </c>
      <c r="F15">
        <v>6404668</v>
      </c>
      <c r="G15" t="s">
        <v>948</v>
      </c>
    </row>
    <row r="16" spans="1:7">
      <c r="A16" t="s">
        <v>135</v>
      </c>
      <c r="B16" t="s">
        <v>136</v>
      </c>
      <c r="C16" t="s">
        <v>135</v>
      </c>
      <c r="E16" t="s">
        <v>1835</v>
      </c>
      <c r="F16">
        <v>6404612</v>
      </c>
      <c r="G16" t="s">
        <v>1836</v>
      </c>
    </row>
    <row r="17" spans="1:13">
      <c r="A17" t="s">
        <v>141</v>
      </c>
      <c r="B17" s="26" t="s">
        <v>142</v>
      </c>
      <c r="C17" s="26" t="s">
        <v>141</v>
      </c>
      <c r="D17" s="26"/>
      <c r="E17" t="s">
        <v>447</v>
      </c>
      <c r="F17">
        <v>6404940</v>
      </c>
      <c r="G17" t="s">
        <v>949</v>
      </c>
    </row>
    <row r="18" spans="1:13">
      <c r="A18" t="s">
        <v>148</v>
      </c>
      <c r="B18" t="s">
        <v>149</v>
      </c>
      <c r="C18" t="s">
        <v>148</v>
      </c>
      <c r="E18" t="s">
        <v>104</v>
      </c>
      <c r="F18">
        <v>6404956</v>
      </c>
      <c r="G18" t="s">
        <v>1007</v>
      </c>
    </row>
    <row r="19" spans="1:13">
      <c r="A19" t="s">
        <v>154</v>
      </c>
      <c r="B19" t="s">
        <v>155</v>
      </c>
      <c r="C19" t="s">
        <v>154</v>
      </c>
      <c r="E19" t="s">
        <v>90</v>
      </c>
      <c r="F19">
        <v>6404699</v>
      </c>
      <c r="G19" t="s">
        <v>950</v>
      </c>
    </row>
    <row r="20" spans="1:13">
      <c r="A20" t="s">
        <v>161</v>
      </c>
      <c r="B20" t="s">
        <v>162</v>
      </c>
      <c r="C20" t="s">
        <v>161</v>
      </c>
      <c r="E20" t="s">
        <v>1943</v>
      </c>
      <c r="F20">
        <v>6404521</v>
      </c>
      <c r="G20" t="s">
        <v>1944</v>
      </c>
    </row>
    <row r="21" spans="1:13">
      <c r="A21" t="s">
        <v>168</v>
      </c>
      <c r="B21" t="s">
        <v>169</v>
      </c>
      <c r="C21" t="s">
        <v>168</v>
      </c>
      <c r="E21" t="s">
        <v>86</v>
      </c>
      <c r="F21">
        <v>6404905</v>
      </c>
      <c r="G21" t="s">
        <v>951</v>
      </c>
    </row>
    <row r="22" spans="1:13">
      <c r="A22" t="s">
        <v>175</v>
      </c>
      <c r="B22" t="s">
        <v>176</v>
      </c>
      <c r="C22" t="s">
        <v>175</v>
      </c>
      <c r="E22" t="s">
        <v>211</v>
      </c>
      <c r="F22">
        <v>6404530</v>
      </c>
      <c r="G22" t="s">
        <v>953</v>
      </c>
    </row>
    <row r="23" spans="1:13">
      <c r="A23" t="s">
        <v>179</v>
      </c>
      <c r="B23" t="s">
        <v>180</v>
      </c>
      <c r="C23" t="s">
        <v>179</v>
      </c>
      <c r="E23" t="s">
        <v>51</v>
      </c>
      <c r="F23">
        <v>6404921</v>
      </c>
      <c r="G23" t="s">
        <v>954</v>
      </c>
    </row>
    <row r="24" spans="1:13">
      <c r="A24" t="s">
        <v>185</v>
      </c>
      <c r="B24" t="s">
        <v>186</v>
      </c>
      <c r="C24" t="s">
        <v>185</v>
      </c>
      <c r="E24" t="s">
        <v>329</v>
      </c>
      <c r="F24">
        <v>6404971</v>
      </c>
      <c r="G24" t="s">
        <v>992</v>
      </c>
      <c r="M24" s="4"/>
    </row>
    <row r="25" spans="1:13">
      <c r="A25" t="s">
        <v>190</v>
      </c>
      <c r="B25" t="s">
        <v>191</v>
      </c>
      <c r="C25" t="s">
        <v>190</v>
      </c>
      <c r="E25" t="s">
        <v>1929</v>
      </c>
      <c r="F25">
        <v>6404602</v>
      </c>
      <c r="G25" t="s">
        <v>1930</v>
      </c>
      <c r="M25" s="27"/>
    </row>
    <row r="26" spans="1:13">
      <c r="A26" t="s">
        <v>196</v>
      </c>
      <c r="B26" t="s">
        <v>197</v>
      </c>
      <c r="C26" t="s">
        <v>196</v>
      </c>
      <c r="E26" t="s">
        <v>102</v>
      </c>
      <c r="F26">
        <v>6404952</v>
      </c>
      <c r="G26" t="s">
        <v>955</v>
      </c>
      <c r="M26" s="4"/>
    </row>
    <row r="27" spans="1:13">
      <c r="A27" t="s">
        <v>203</v>
      </c>
      <c r="B27" t="s">
        <v>204</v>
      </c>
      <c r="C27" t="s">
        <v>203</v>
      </c>
      <c r="E27" t="s">
        <v>83</v>
      </c>
      <c r="F27">
        <v>6404950</v>
      </c>
      <c r="G27" t="s">
        <v>1006</v>
      </c>
      <c r="M27" s="4"/>
    </row>
    <row r="28" spans="1:13">
      <c r="A28" t="s">
        <v>209</v>
      </c>
      <c r="B28" t="s">
        <v>210</v>
      </c>
      <c r="C28" t="s">
        <v>209</v>
      </c>
      <c r="E28" t="s">
        <v>144</v>
      </c>
      <c r="F28">
        <v>6164092</v>
      </c>
      <c r="G28" t="s">
        <v>1793</v>
      </c>
      <c r="M28" s="4"/>
    </row>
    <row r="29" spans="1:13">
      <c r="A29" t="s">
        <v>214</v>
      </c>
      <c r="B29" t="s">
        <v>215</v>
      </c>
      <c r="C29" t="s">
        <v>214</v>
      </c>
      <c r="E29" t="s">
        <v>1960</v>
      </c>
      <c r="F29">
        <v>6404608</v>
      </c>
      <c r="G29" t="s">
        <v>1962</v>
      </c>
    </row>
    <row r="30" spans="1:13">
      <c r="A30" t="s">
        <v>218</v>
      </c>
      <c r="B30" t="s">
        <v>219</v>
      </c>
      <c r="C30" t="s">
        <v>218</v>
      </c>
      <c r="E30" t="s">
        <v>1852</v>
      </c>
      <c r="F30">
        <v>6404487</v>
      </c>
      <c r="G30" t="s">
        <v>1853</v>
      </c>
    </row>
    <row r="31" spans="1:13">
      <c r="A31" t="s">
        <v>222</v>
      </c>
      <c r="B31" t="s">
        <v>223</v>
      </c>
      <c r="C31" t="s">
        <v>222</v>
      </c>
      <c r="E31" t="s">
        <v>165</v>
      </c>
      <c r="F31">
        <v>6404679</v>
      </c>
      <c r="G31" t="s">
        <v>956</v>
      </c>
    </row>
    <row r="32" spans="1:13">
      <c r="A32" t="s">
        <v>228</v>
      </c>
      <c r="B32" t="s">
        <v>229</v>
      </c>
      <c r="C32" t="s">
        <v>228</v>
      </c>
      <c r="E32" t="s">
        <v>1806</v>
      </c>
      <c r="F32">
        <v>6457307</v>
      </c>
      <c r="G32" t="s">
        <v>1807</v>
      </c>
    </row>
    <row r="33" spans="1:7">
      <c r="A33" t="s">
        <v>234</v>
      </c>
      <c r="B33" t="s">
        <v>235</v>
      </c>
      <c r="C33" t="s">
        <v>234</v>
      </c>
      <c r="E33" t="s">
        <v>20</v>
      </c>
      <c r="F33">
        <v>6404673</v>
      </c>
      <c r="G33" t="s">
        <v>997</v>
      </c>
    </row>
    <row r="34" spans="1:7">
      <c r="A34" t="s">
        <v>238</v>
      </c>
      <c r="B34" t="s">
        <v>239</v>
      </c>
      <c r="C34" t="s">
        <v>238</v>
      </c>
    </row>
    <row r="35" spans="1:7">
      <c r="A35" t="s">
        <v>242</v>
      </c>
      <c r="B35" t="s">
        <v>243</v>
      </c>
      <c r="C35" t="s">
        <v>242</v>
      </c>
      <c r="E35" t="s">
        <v>646</v>
      </c>
      <c r="F35">
        <v>6164028</v>
      </c>
      <c r="G35" t="s">
        <v>1015</v>
      </c>
    </row>
    <row r="36" spans="1:7">
      <c r="A36" t="s">
        <v>247</v>
      </c>
      <c r="B36" t="s">
        <v>248</v>
      </c>
      <c r="C36" t="s">
        <v>247</v>
      </c>
      <c r="E36" t="s">
        <v>699</v>
      </c>
      <c r="F36">
        <v>6164032</v>
      </c>
      <c r="G36" t="s">
        <v>1016</v>
      </c>
    </row>
    <row r="37" spans="1:7">
      <c r="A37" t="s">
        <v>966</v>
      </c>
      <c r="B37" t="s">
        <v>253</v>
      </c>
      <c r="C37" t="s">
        <v>966</v>
      </c>
      <c r="E37" t="s">
        <v>258</v>
      </c>
      <c r="F37">
        <v>6164094</v>
      </c>
      <c r="G37" t="s">
        <v>1009</v>
      </c>
    </row>
    <row r="38" spans="1:7">
      <c r="A38" t="s">
        <v>259</v>
      </c>
      <c r="B38" t="s">
        <v>260</v>
      </c>
      <c r="C38" t="s">
        <v>259</v>
      </c>
      <c r="E38" t="s">
        <v>1949</v>
      </c>
      <c r="F38">
        <v>6404657</v>
      </c>
      <c r="G38" t="s">
        <v>1950</v>
      </c>
    </row>
    <row r="39" spans="1:7">
      <c r="A39" t="s">
        <v>264</v>
      </c>
      <c r="B39" t="s">
        <v>265</v>
      </c>
      <c r="C39" t="s">
        <v>264</v>
      </c>
      <c r="E39" t="s">
        <v>274</v>
      </c>
      <c r="F39">
        <v>6404788</v>
      </c>
      <c r="G39" t="s">
        <v>958</v>
      </c>
    </row>
    <row r="40" spans="1:7">
      <c r="A40" t="s">
        <v>266</v>
      </c>
      <c r="B40" t="s">
        <v>267</v>
      </c>
      <c r="C40" t="s">
        <v>266</v>
      </c>
      <c r="E40" t="s">
        <v>1817</v>
      </c>
      <c r="F40">
        <v>6404969</v>
      </c>
      <c r="G40" t="s">
        <v>959</v>
      </c>
    </row>
    <row r="41" spans="1:7">
      <c r="A41" t="s">
        <v>272</v>
      </c>
      <c r="B41" t="s">
        <v>273</v>
      </c>
      <c r="C41" t="s">
        <v>272</v>
      </c>
      <c r="E41" t="s">
        <v>1838</v>
      </c>
      <c r="F41">
        <v>6404981</v>
      </c>
      <c r="G41" t="s">
        <v>1837</v>
      </c>
    </row>
    <row r="42" spans="1:7">
      <c r="A42" t="s">
        <v>275</v>
      </c>
      <c r="B42" t="s">
        <v>276</v>
      </c>
      <c r="C42" t="s">
        <v>275</v>
      </c>
      <c r="E42" t="s">
        <v>345</v>
      </c>
      <c r="F42">
        <v>6404569</v>
      </c>
      <c r="G42" t="s">
        <v>960</v>
      </c>
    </row>
    <row r="43" spans="1:7">
      <c r="A43" t="s">
        <v>281</v>
      </c>
      <c r="B43" t="s">
        <v>282</v>
      </c>
      <c r="C43" t="s">
        <v>281</v>
      </c>
      <c r="E43" t="s">
        <v>95</v>
      </c>
      <c r="F43">
        <v>6164056</v>
      </c>
      <c r="G43" t="s">
        <v>1792</v>
      </c>
    </row>
    <row r="44" spans="1:7">
      <c r="A44" t="s">
        <v>286</v>
      </c>
      <c r="B44" t="s">
        <v>287</v>
      </c>
      <c r="C44" t="s">
        <v>286</v>
      </c>
      <c r="E44" t="s">
        <v>1840</v>
      </c>
      <c r="F44">
        <v>6404753</v>
      </c>
      <c r="G44" t="s">
        <v>1841</v>
      </c>
    </row>
    <row r="45" spans="1:7">
      <c r="A45" t="s">
        <v>289</v>
      </c>
      <c r="B45" t="s">
        <v>290</v>
      </c>
      <c r="C45" t="s">
        <v>289</v>
      </c>
      <c r="E45" t="s">
        <v>1798</v>
      </c>
      <c r="F45">
        <v>6404951</v>
      </c>
      <c r="G45" t="s">
        <v>1799</v>
      </c>
    </row>
    <row r="46" spans="1:7">
      <c r="A46" t="s">
        <v>291</v>
      </c>
      <c r="B46" t="s">
        <v>292</v>
      </c>
      <c r="C46" t="s">
        <v>291</v>
      </c>
      <c r="E46" t="s">
        <v>346</v>
      </c>
      <c r="F46">
        <v>6404527</v>
      </c>
      <c r="G46" t="s">
        <v>961</v>
      </c>
    </row>
    <row r="47" spans="1:7">
      <c r="A47" t="s">
        <v>297</v>
      </c>
      <c r="B47" t="s">
        <v>298</v>
      </c>
      <c r="C47" t="s">
        <v>297</v>
      </c>
      <c r="E47" t="s">
        <v>198</v>
      </c>
      <c r="F47">
        <v>6164089</v>
      </c>
      <c r="G47" t="s">
        <v>963</v>
      </c>
    </row>
    <row r="48" spans="1:7">
      <c r="A48" t="s">
        <v>301</v>
      </c>
      <c r="B48" t="s">
        <v>302</v>
      </c>
      <c r="C48" t="s">
        <v>301</v>
      </c>
      <c r="E48" t="s">
        <v>485</v>
      </c>
      <c r="F48">
        <v>6164098</v>
      </c>
      <c r="G48" t="s">
        <v>1011</v>
      </c>
    </row>
    <row r="49" spans="1:7">
      <c r="A49" t="s">
        <v>305</v>
      </c>
      <c r="B49" t="s">
        <v>306</v>
      </c>
      <c r="C49" t="s">
        <v>305</v>
      </c>
      <c r="E49" t="s">
        <v>91</v>
      </c>
      <c r="F49">
        <v>6404962</v>
      </c>
      <c r="G49" t="s">
        <v>964</v>
      </c>
    </row>
    <row r="50" spans="1:7">
      <c r="A50" t="s">
        <v>311</v>
      </c>
      <c r="B50" t="s">
        <v>312</v>
      </c>
      <c r="C50" t="s">
        <v>311</v>
      </c>
      <c r="E50" t="s">
        <v>1937</v>
      </c>
      <c r="F50">
        <v>6404154</v>
      </c>
      <c r="G50" t="s">
        <v>1938</v>
      </c>
    </row>
    <row r="51" spans="1:7">
      <c r="A51" t="s">
        <v>313</v>
      </c>
      <c r="B51" t="s">
        <v>314</v>
      </c>
      <c r="C51" t="s">
        <v>313</v>
      </c>
      <c r="E51" t="s">
        <v>1945</v>
      </c>
      <c r="F51">
        <v>6404596</v>
      </c>
      <c r="G51" t="s">
        <v>1955</v>
      </c>
    </row>
    <row r="52" spans="1:7">
      <c r="A52" t="s">
        <v>318</v>
      </c>
      <c r="B52" t="s">
        <v>319</v>
      </c>
      <c r="C52" t="s">
        <v>318</v>
      </c>
      <c r="E52" t="s">
        <v>62</v>
      </c>
      <c r="F52">
        <v>6404791</v>
      </c>
      <c r="G52" t="s">
        <v>1004</v>
      </c>
    </row>
    <row r="53" spans="1:7">
      <c r="A53" t="s">
        <v>324</v>
      </c>
      <c r="B53" t="s">
        <v>325</v>
      </c>
      <c r="C53" t="s">
        <v>324</v>
      </c>
      <c r="E53" t="s">
        <v>494</v>
      </c>
      <c r="F53">
        <v>6164033</v>
      </c>
      <c r="G53" t="s">
        <v>1012</v>
      </c>
    </row>
    <row r="54" spans="1:7">
      <c r="A54" t="s">
        <v>331</v>
      </c>
      <c r="B54" t="s">
        <v>332</v>
      </c>
      <c r="C54" t="s">
        <v>331</v>
      </c>
      <c r="E54" t="s">
        <v>513</v>
      </c>
      <c r="F54">
        <v>6164087</v>
      </c>
      <c r="G54" t="s">
        <v>965</v>
      </c>
    </row>
    <row r="55" spans="1:7">
      <c r="A55" t="s">
        <v>336</v>
      </c>
      <c r="B55" t="s">
        <v>337</v>
      </c>
      <c r="C55" t="s">
        <v>336</v>
      </c>
      <c r="E55" t="s">
        <v>1858</v>
      </c>
      <c r="F55">
        <v>6404983</v>
      </c>
      <c r="G55" t="s">
        <v>1859</v>
      </c>
    </row>
    <row r="56" spans="1:7">
      <c r="A56" t="s">
        <v>338</v>
      </c>
      <c r="B56" t="s">
        <v>339</v>
      </c>
      <c r="C56" t="s">
        <v>338</v>
      </c>
      <c r="E56" t="s">
        <v>58</v>
      </c>
      <c r="F56">
        <v>6404256</v>
      </c>
      <c r="G56" t="s">
        <v>967</v>
      </c>
    </row>
    <row r="57" spans="1:7">
      <c r="A57" t="s">
        <v>343</v>
      </c>
      <c r="B57" t="s">
        <v>344</v>
      </c>
      <c r="C57" t="s">
        <v>343</v>
      </c>
      <c r="E57" t="s">
        <v>187</v>
      </c>
      <c r="F57">
        <v>6404787</v>
      </c>
      <c r="G57" t="s">
        <v>968</v>
      </c>
    </row>
    <row r="58" spans="1:7">
      <c r="A58" t="s">
        <v>349</v>
      </c>
      <c r="B58" t="s">
        <v>350</v>
      </c>
      <c r="C58" t="s">
        <v>349</v>
      </c>
      <c r="E58" t="s">
        <v>499</v>
      </c>
      <c r="F58">
        <v>6164031</v>
      </c>
      <c r="G58" t="s">
        <v>1013</v>
      </c>
    </row>
    <row r="59" spans="1:7">
      <c r="A59" t="s">
        <v>351</v>
      </c>
      <c r="B59" t="s">
        <v>352</v>
      </c>
      <c r="C59" t="s">
        <v>351</v>
      </c>
      <c r="E59" t="s">
        <v>398</v>
      </c>
      <c r="F59">
        <v>6404783</v>
      </c>
      <c r="G59" t="s">
        <v>969</v>
      </c>
    </row>
    <row r="60" spans="1:7">
      <c r="A60" t="s">
        <v>355</v>
      </c>
      <c r="B60" t="s">
        <v>356</v>
      </c>
      <c r="C60" t="s">
        <v>355</v>
      </c>
      <c r="E60" t="s">
        <v>240</v>
      </c>
      <c r="F60">
        <v>6404927</v>
      </c>
      <c r="G60" t="s">
        <v>993</v>
      </c>
    </row>
    <row r="61" spans="1:7">
      <c r="A61" t="s">
        <v>359</v>
      </c>
      <c r="B61" t="s">
        <v>360</v>
      </c>
      <c r="C61" t="s">
        <v>359</v>
      </c>
      <c r="E61" t="s">
        <v>263</v>
      </c>
      <c r="F61">
        <v>6404582</v>
      </c>
      <c r="G61" t="s">
        <v>1000</v>
      </c>
    </row>
    <row r="62" spans="1:7">
      <c r="A62" t="s">
        <v>363</v>
      </c>
      <c r="B62" t="s">
        <v>364</v>
      </c>
      <c r="C62" t="s">
        <v>363</v>
      </c>
      <c r="E62" t="s">
        <v>1021</v>
      </c>
      <c r="F62">
        <v>6164088</v>
      </c>
      <c r="G62" t="s">
        <v>1914</v>
      </c>
    </row>
    <row r="63" spans="1:7">
      <c r="A63" t="s">
        <v>369</v>
      </c>
      <c r="B63" t="s">
        <v>370</v>
      </c>
      <c r="C63" t="s">
        <v>369</v>
      </c>
      <c r="E63" t="s">
        <v>16</v>
      </c>
      <c r="F63">
        <v>6404655</v>
      </c>
      <c r="G63" t="s">
        <v>998</v>
      </c>
    </row>
    <row r="64" spans="1:7">
      <c r="A64" t="s">
        <v>373</v>
      </c>
      <c r="B64" t="s">
        <v>374</v>
      </c>
      <c r="C64" t="s">
        <v>373</v>
      </c>
      <c r="E64" t="s">
        <v>1926</v>
      </c>
      <c r="F64">
        <v>6404601</v>
      </c>
      <c r="G64" t="s">
        <v>1928</v>
      </c>
    </row>
    <row r="65" spans="1:7">
      <c r="A65" t="s">
        <v>379</v>
      </c>
      <c r="B65" t="s">
        <v>380</v>
      </c>
      <c r="C65" t="s">
        <v>379</v>
      </c>
      <c r="E65" t="s">
        <v>463</v>
      </c>
      <c r="F65">
        <v>6404978</v>
      </c>
      <c r="G65" t="s">
        <v>1001</v>
      </c>
    </row>
    <row r="66" spans="1:7">
      <c r="A66" t="s">
        <v>384</v>
      </c>
      <c r="B66" t="s">
        <v>385</v>
      </c>
      <c r="C66" t="s">
        <v>384</v>
      </c>
      <c r="E66" t="s">
        <v>164</v>
      </c>
      <c r="F66">
        <v>6404924</v>
      </c>
      <c r="G66" t="s">
        <v>971</v>
      </c>
    </row>
    <row r="67" spans="1:7">
      <c r="A67" t="s">
        <v>388</v>
      </c>
      <c r="B67" t="s">
        <v>389</v>
      </c>
      <c r="C67" t="s">
        <v>388</v>
      </c>
      <c r="E67" t="s">
        <v>326</v>
      </c>
      <c r="F67">
        <v>6404181</v>
      </c>
      <c r="G67" t="s">
        <v>972</v>
      </c>
    </row>
    <row r="68" spans="1:7">
      <c r="A68" t="s">
        <v>392</v>
      </c>
      <c r="B68" t="s">
        <v>393</v>
      </c>
      <c r="C68" t="s">
        <v>392</v>
      </c>
      <c r="E68" t="s">
        <v>407</v>
      </c>
      <c r="F68">
        <v>6164062</v>
      </c>
      <c r="G68" t="s">
        <v>973</v>
      </c>
    </row>
    <row r="69" spans="1:7">
      <c r="A69" t="s">
        <v>396</v>
      </c>
      <c r="B69" t="s">
        <v>397</v>
      </c>
      <c r="C69" t="s">
        <v>396</v>
      </c>
      <c r="E69" t="s">
        <v>68</v>
      </c>
      <c r="F69">
        <v>6404953</v>
      </c>
      <c r="G69" t="s">
        <v>974</v>
      </c>
    </row>
    <row r="70" spans="1:7">
      <c r="A70" t="s">
        <v>401</v>
      </c>
      <c r="B70" t="s">
        <v>402</v>
      </c>
      <c r="C70" t="s">
        <v>401</v>
      </c>
      <c r="E70" t="s">
        <v>244</v>
      </c>
      <c r="F70">
        <v>6404574</v>
      </c>
      <c r="G70" t="s">
        <v>975</v>
      </c>
    </row>
    <row r="71" spans="1:7">
      <c r="A71" t="s">
        <v>405</v>
      </c>
      <c r="B71" t="s">
        <v>406</v>
      </c>
      <c r="C71" t="s">
        <v>405</v>
      </c>
      <c r="E71" t="s">
        <v>241</v>
      </c>
      <c r="F71">
        <v>6404658</v>
      </c>
      <c r="G71" t="s">
        <v>1002</v>
      </c>
    </row>
    <row r="72" spans="1:7">
      <c r="A72" t="s">
        <v>410</v>
      </c>
      <c r="B72" t="s">
        <v>411</v>
      </c>
      <c r="C72" t="s">
        <v>410</v>
      </c>
      <c r="E72" t="s">
        <v>110</v>
      </c>
      <c r="F72">
        <v>6404933</v>
      </c>
      <c r="G72" t="s">
        <v>977</v>
      </c>
    </row>
    <row r="73" spans="1:7">
      <c r="A73" t="s">
        <v>413</v>
      </c>
      <c r="B73" t="s">
        <v>414</v>
      </c>
      <c r="C73" t="s">
        <v>413</v>
      </c>
      <c r="E73" t="s">
        <v>335</v>
      </c>
      <c r="F73">
        <v>6404519</v>
      </c>
      <c r="G73" t="s">
        <v>1010</v>
      </c>
    </row>
    <row r="74" spans="1:7">
      <c r="A74" t="s">
        <v>415</v>
      </c>
      <c r="B74" t="s">
        <v>416</v>
      </c>
      <c r="C74" t="s">
        <v>415</v>
      </c>
      <c r="E74" t="s">
        <v>140</v>
      </c>
      <c r="F74">
        <v>6164029</v>
      </c>
      <c r="G74" t="s">
        <v>1790</v>
      </c>
    </row>
    <row r="75" spans="1:7">
      <c r="A75" t="s">
        <v>420</v>
      </c>
      <c r="B75" t="s">
        <v>421</v>
      </c>
      <c r="C75" t="s">
        <v>420</v>
      </c>
      <c r="E75" t="s">
        <v>1959</v>
      </c>
      <c r="F75">
        <v>6404524</v>
      </c>
      <c r="G75" t="s">
        <v>1963</v>
      </c>
    </row>
    <row r="76" spans="1:7">
      <c r="A76" t="s">
        <v>424</v>
      </c>
      <c r="B76" t="s">
        <v>425</v>
      </c>
      <c r="C76" t="s">
        <v>424</v>
      </c>
      <c r="E76" t="s">
        <v>1814</v>
      </c>
      <c r="F76">
        <v>6404940</v>
      </c>
      <c r="G76" t="s">
        <v>1815</v>
      </c>
    </row>
    <row r="77" spans="1:7">
      <c r="A77" t="s">
        <v>429</v>
      </c>
      <c r="B77" t="s">
        <v>430</v>
      </c>
      <c r="C77" t="s">
        <v>429</v>
      </c>
      <c r="E77" t="s">
        <v>59</v>
      </c>
      <c r="F77">
        <v>6404959</v>
      </c>
      <c r="G77" t="s">
        <v>978</v>
      </c>
    </row>
    <row r="78" spans="1:7">
      <c r="A78" t="s">
        <v>431</v>
      </c>
      <c r="B78" t="s">
        <v>432</v>
      </c>
      <c r="C78" t="s">
        <v>431</v>
      </c>
      <c r="E78" t="s">
        <v>67</v>
      </c>
      <c r="F78">
        <v>6404903</v>
      </c>
      <c r="G78" t="s">
        <v>979</v>
      </c>
    </row>
    <row r="79" spans="1:7">
      <c r="A79" t="s">
        <v>435</v>
      </c>
      <c r="B79" t="s">
        <v>436</v>
      </c>
      <c r="C79" t="s">
        <v>435</v>
      </c>
      <c r="E79" t="s">
        <v>57</v>
      </c>
      <c r="F79">
        <v>6404960</v>
      </c>
      <c r="G79" t="s">
        <v>980</v>
      </c>
    </row>
    <row r="80" spans="1:7">
      <c r="A80" t="s">
        <v>439</v>
      </c>
      <c r="B80" t="s">
        <v>440</v>
      </c>
      <c r="C80" t="s">
        <v>439</v>
      </c>
      <c r="E80" t="s">
        <v>87</v>
      </c>
      <c r="F80">
        <v>6404781</v>
      </c>
      <c r="G80" t="s">
        <v>981</v>
      </c>
    </row>
    <row r="81" spans="1:7">
      <c r="A81" t="s">
        <v>443</v>
      </c>
      <c r="B81" t="s">
        <v>444</v>
      </c>
      <c r="C81" t="s">
        <v>443</v>
      </c>
      <c r="E81" t="s">
        <v>127</v>
      </c>
      <c r="F81">
        <v>6404594</v>
      </c>
      <c r="G81" t="s">
        <v>994</v>
      </c>
    </row>
    <row r="82" spans="1:7">
      <c r="A82" t="s">
        <v>445</v>
      </c>
      <c r="B82" t="s">
        <v>446</v>
      </c>
      <c r="C82" t="s">
        <v>445</v>
      </c>
      <c r="E82" t="s">
        <v>109</v>
      </c>
      <c r="F82">
        <v>6404210</v>
      </c>
      <c r="G82" t="s">
        <v>982</v>
      </c>
    </row>
    <row r="83" spans="1:7">
      <c r="A83" t="s">
        <v>450</v>
      </c>
      <c r="B83" s="28" t="s">
        <v>451</v>
      </c>
      <c r="C83" t="s">
        <v>450</v>
      </c>
      <c r="E83" t="s">
        <v>163</v>
      </c>
      <c r="F83">
        <v>6164061</v>
      </c>
      <c r="G83" t="s">
        <v>983</v>
      </c>
    </row>
    <row r="84" spans="1:7">
      <c r="A84" t="s">
        <v>454</v>
      </c>
      <c r="B84" t="s">
        <v>455</v>
      </c>
      <c r="C84" t="s">
        <v>454</v>
      </c>
      <c r="E84" t="s">
        <v>119</v>
      </c>
      <c r="F84">
        <v>6404923</v>
      </c>
      <c r="G84" t="s">
        <v>984</v>
      </c>
    </row>
    <row r="85" spans="1:7">
      <c r="A85" t="s">
        <v>459</v>
      </c>
      <c r="B85" t="s">
        <v>460</v>
      </c>
      <c r="C85" t="s">
        <v>459</v>
      </c>
      <c r="E85" t="s">
        <v>1931</v>
      </c>
      <c r="F85">
        <v>6404605</v>
      </c>
      <c r="G85" t="s">
        <v>1932</v>
      </c>
    </row>
    <row r="86" spans="1:7">
      <c r="A86" t="s">
        <v>464</v>
      </c>
      <c r="B86" t="s">
        <v>465</v>
      </c>
      <c r="C86" t="s">
        <v>464</v>
      </c>
      <c r="E86" t="s">
        <v>249</v>
      </c>
      <c r="F86">
        <v>6404320</v>
      </c>
      <c r="G86" t="s">
        <v>985</v>
      </c>
    </row>
    <row r="87" spans="1:7">
      <c r="A87" t="s">
        <v>468</v>
      </c>
      <c r="B87" t="s">
        <v>469</v>
      </c>
      <c r="C87" t="s">
        <v>468</v>
      </c>
      <c r="E87" t="s">
        <v>815</v>
      </c>
      <c r="F87">
        <v>6164096</v>
      </c>
      <c r="G87" t="s">
        <v>1017</v>
      </c>
    </row>
    <row r="88" spans="1:7">
      <c r="A88" t="s">
        <v>472</v>
      </c>
      <c r="B88" t="s">
        <v>473</v>
      </c>
      <c r="C88" t="s">
        <v>472</v>
      </c>
      <c r="E88" t="s">
        <v>506</v>
      </c>
      <c r="F88">
        <v>6164091</v>
      </c>
      <c r="G88" t="s">
        <v>986</v>
      </c>
    </row>
    <row r="89" spans="1:7">
      <c r="A89" t="s">
        <v>476</v>
      </c>
      <c r="B89" t="s">
        <v>477</v>
      </c>
      <c r="C89" t="s">
        <v>476</v>
      </c>
      <c r="E89" t="s">
        <v>92</v>
      </c>
      <c r="F89">
        <v>6404215</v>
      </c>
      <c r="G89" t="s">
        <v>987</v>
      </c>
    </row>
    <row r="90" spans="1:7">
      <c r="A90" t="s">
        <v>481</v>
      </c>
      <c r="B90" t="s">
        <v>482</v>
      </c>
      <c r="C90" t="s">
        <v>481</v>
      </c>
      <c r="E90" t="s">
        <v>17</v>
      </c>
      <c r="F90">
        <v>6404902</v>
      </c>
      <c r="G90" t="s">
        <v>995</v>
      </c>
    </row>
    <row r="91" spans="1:7">
      <c r="A91" t="s">
        <v>486</v>
      </c>
      <c r="B91" t="s">
        <v>487</v>
      </c>
      <c r="C91" t="s">
        <v>486</v>
      </c>
      <c r="E91" t="s">
        <v>1958</v>
      </c>
      <c r="F91" s="220" t="s">
        <v>1964</v>
      </c>
      <c r="G91" t="s">
        <v>1965</v>
      </c>
    </row>
    <row r="92" spans="1:7">
      <c r="A92" t="s">
        <v>490</v>
      </c>
      <c r="B92" t="s">
        <v>491</v>
      </c>
      <c r="C92" t="s">
        <v>490</v>
      </c>
      <c r="E92" t="s">
        <v>1957</v>
      </c>
      <c r="F92" s="220" t="s">
        <v>1966</v>
      </c>
      <c r="G92" t="s">
        <v>1967</v>
      </c>
    </row>
    <row r="93" spans="1:7">
      <c r="A93" t="s">
        <v>495</v>
      </c>
      <c r="B93" t="s">
        <v>496</v>
      </c>
      <c r="C93" t="s">
        <v>495</v>
      </c>
      <c r="E93" t="s">
        <v>649</v>
      </c>
      <c r="F93">
        <v>6164093</v>
      </c>
      <c r="G93" t="s">
        <v>988</v>
      </c>
    </row>
    <row r="94" spans="1:7">
      <c r="A94" t="s">
        <v>500</v>
      </c>
      <c r="B94" t="s">
        <v>501</v>
      </c>
      <c r="C94" t="s">
        <v>500</v>
      </c>
      <c r="E94" t="s">
        <v>1804</v>
      </c>
      <c r="F94">
        <v>6404970</v>
      </c>
      <c r="G94" t="s">
        <v>1805</v>
      </c>
    </row>
    <row r="95" spans="1:7">
      <c r="A95" t="s">
        <v>504</v>
      </c>
      <c r="B95" t="s">
        <v>505</v>
      </c>
      <c r="C95" t="s">
        <v>504</v>
      </c>
      <c r="E95" t="s">
        <v>66</v>
      </c>
      <c r="F95">
        <v>6404958</v>
      </c>
      <c r="G95" t="s">
        <v>989</v>
      </c>
    </row>
    <row r="96" spans="1:7">
      <c r="A96" t="s">
        <v>509</v>
      </c>
      <c r="B96" t="s">
        <v>510</v>
      </c>
      <c r="C96" t="s">
        <v>509</v>
      </c>
      <c r="E96" t="s">
        <v>131</v>
      </c>
      <c r="F96">
        <v>6404975</v>
      </c>
      <c r="G96" t="s">
        <v>990</v>
      </c>
    </row>
    <row r="97" spans="1:7">
      <c r="A97" t="s">
        <v>511</v>
      </c>
      <c r="B97" t="s">
        <v>512</v>
      </c>
      <c r="C97" t="s">
        <v>511</v>
      </c>
      <c r="E97" t="s">
        <v>478</v>
      </c>
      <c r="F97">
        <v>6404191</v>
      </c>
      <c r="G97" t="s">
        <v>991</v>
      </c>
    </row>
    <row r="98" spans="1:7">
      <c r="A98" t="s">
        <v>516</v>
      </c>
      <c r="B98" t="s">
        <v>517</v>
      </c>
      <c r="C98" t="s">
        <v>516</v>
      </c>
      <c r="E98" t="s">
        <v>614</v>
      </c>
      <c r="F98">
        <v>6164095</v>
      </c>
      <c r="G98" t="s">
        <v>1014</v>
      </c>
    </row>
    <row r="99" spans="1:7">
      <c r="A99" t="s">
        <v>520</v>
      </c>
      <c r="B99" t="s">
        <v>521</v>
      </c>
      <c r="C99" t="s">
        <v>520</v>
      </c>
      <c r="E99" t="s">
        <v>54</v>
      </c>
      <c r="F99">
        <v>6404941</v>
      </c>
      <c r="G99" t="s">
        <v>1003</v>
      </c>
    </row>
    <row r="100" spans="1:7">
      <c r="A100" t="s">
        <v>524</v>
      </c>
      <c r="B100" s="28" t="s">
        <v>525</v>
      </c>
      <c r="C100" t="s">
        <v>524</v>
      </c>
      <c r="E100" t="s">
        <v>1839</v>
      </c>
      <c r="F100">
        <v>6404549</v>
      </c>
      <c r="G100" t="s">
        <v>1927</v>
      </c>
    </row>
    <row r="101" spans="1:7">
      <c r="A101" t="s">
        <v>528</v>
      </c>
      <c r="B101" t="s">
        <v>529</v>
      </c>
      <c r="C101" t="s">
        <v>528</v>
      </c>
      <c r="E101" t="s">
        <v>115</v>
      </c>
      <c r="F101">
        <v>6404943</v>
      </c>
      <c r="G101" t="s">
        <v>1008</v>
      </c>
    </row>
    <row r="102" spans="1:7">
      <c r="A102" t="s">
        <v>532</v>
      </c>
      <c r="B102" t="s">
        <v>533</v>
      </c>
      <c r="C102" t="s">
        <v>532</v>
      </c>
      <c r="E102" s="6" t="s">
        <v>49</v>
      </c>
      <c r="F102">
        <v>6404526</v>
      </c>
      <c r="G102" t="s">
        <v>976</v>
      </c>
    </row>
    <row r="103" spans="1:7">
      <c r="A103" t="s">
        <v>535</v>
      </c>
      <c r="B103" t="s">
        <v>536</v>
      </c>
      <c r="C103" t="s">
        <v>535</v>
      </c>
      <c r="E103" s="6" t="s">
        <v>65</v>
      </c>
      <c r="F103">
        <v>6404309</v>
      </c>
      <c r="G103" t="s">
        <v>942</v>
      </c>
    </row>
    <row r="104" spans="1:7">
      <c r="A104" t="s">
        <v>539</v>
      </c>
      <c r="B104" t="s">
        <v>540</v>
      </c>
      <c r="C104" t="s">
        <v>539</v>
      </c>
      <c r="E104" s="6" t="s">
        <v>107</v>
      </c>
      <c r="F104">
        <v>6404156</v>
      </c>
      <c r="G104" t="s">
        <v>952</v>
      </c>
    </row>
    <row r="105" spans="1:7">
      <c r="A105" t="s">
        <v>543</v>
      </c>
      <c r="B105" t="s">
        <v>544</v>
      </c>
      <c r="E105" s="6" t="s">
        <v>118</v>
      </c>
      <c r="F105">
        <v>6404292</v>
      </c>
      <c r="G105" t="s">
        <v>962</v>
      </c>
    </row>
    <row r="106" spans="1:7">
      <c r="A106" t="s">
        <v>547</v>
      </c>
      <c r="B106" t="s">
        <v>548</v>
      </c>
      <c r="C106" t="s">
        <v>547</v>
      </c>
      <c r="E106" s="6" t="s">
        <v>261</v>
      </c>
      <c r="F106">
        <v>6164086</v>
      </c>
      <c r="G106" t="s">
        <v>970</v>
      </c>
    </row>
    <row r="107" spans="1:7">
      <c r="A107" t="s">
        <v>551</v>
      </c>
      <c r="B107" t="s">
        <v>552</v>
      </c>
      <c r="C107" t="s">
        <v>551</v>
      </c>
      <c r="E107" s="6" t="s">
        <v>315</v>
      </c>
      <c r="F107">
        <v>6404778</v>
      </c>
      <c r="G107" t="s">
        <v>957</v>
      </c>
    </row>
    <row r="108" spans="1:7">
      <c r="A108" t="s">
        <v>555</v>
      </c>
      <c r="B108" t="s">
        <v>556</v>
      </c>
      <c r="C108" t="s">
        <v>555</v>
      </c>
      <c r="E108" s="6" t="s">
        <v>561</v>
      </c>
      <c r="F108">
        <v>6164027</v>
      </c>
      <c r="G108" t="s">
        <v>947</v>
      </c>
    </row>
    <row r="109" spans="1:7">
      <c r="A109" t="s">
        <v>559</v>
      </c>
      <c r="B109" t="s">
        <v>560</v>
      </c>
      <c r="C109" t="s">
        <v>559</v>
      </c>
      <c r="E109">
        <v>0</v>
      </c>
      <c r="F109" t="s">
        <v>1972</v>
      </c>
      <c r="G109" t="s">
        <v>1972</v>
      </c>
    </row>
    <row r="110" spans="1:7">
      <c r="A110" t="s">
        <v>564</v>
      </c>
      <c r="B110" t="s">
        <v>565</v>
      </c>
      <c r="C110" t="s">
        <v>564</v>
      </c>
    </row>
    <row r="111" spans="1:7">
      <c r="A111" t="s">
        <v>568</v>
      </c>
      <c r="B111" t="s">
        <v>569</v>
      </c>
      <c r="C111" t="s">
        <v>568</v>
      </c>
    </row>
    <row r="112" spans="1:7">
      <c r="A112" t="s">
        <v>572</v>
      </c>
      <c r="B112" t="s">
        <v>573</v>
      </c>
      <c r="C112" t="s">
        <v>572</v>
      </c>
    </row>
    <row r="113" spans="1:7">
      <c r="A113" t="s">
        <v>576</v>
      </c>
      <c r="B113" t="s">
        <v>577</v>
      </c>
      <c r="C113" t="s">
        <v>576</v>
      </c>
    </row>
    <row r="114" spans="1:7">
      <c r="A114" t="s">
        <v>580</v>
      </c>
      <c r="B114" t="s">
        <v>581</v>
      </c>
      <c r="C114" t="s">
        <v>580</v>
      </c>
      <c r="G114" s="187"/>
    </row>
    <row r="115" spans="1:7">
      <c r="A115" t="s">
        <v>582</v>
      </c>
      <c r="B115" s="28" t="s">
        <v>583</v>
      </c>
      <c r="C115" t="s">
        <v>582</v>
      </c>
      <c r="G115" s="187"/>
    </row>
    <row r="116" spans="1:7">
      <c r="A116" t="s">
        <v>586</v>
      </c>
      <c r="B116" s="28" t="s">
        <v>587</v>
      </c>
      <c r="C116" t="s">
        <v>586</v>
      </c>
      <c r="G116" s="187"/>
    </row>
    <row r="117" spans="1:7">
      <c r="A117" t="s">
        <v>590</v>
      </c>
      <c r="B117" t="s">
        <v>591</v>
      </c>
      <c r="C117" t="s">
        <v>590</v>
      </c>
      <c r="G117" s="187"/>
    </row>
    <row r="118" spans="1:7">
      <c r="A118" t="s">
        <v>594</v>
      </c>
      <c r="B118" s="28" t="s">
        <v>595</v>
      </c>
      <c r="C118" t="s">
        <v>594</v>
      </c>
    </row>
    <row r="119" spans="1:7">
      <c r="A119" t="s">
        <v>598</v>
      </c>
      <c r="B119" t="s">
        <v>599</v>
      </c>
      <c r="C119" t="s">
        <v>598</v>
      </c>
    </row>
    <row r="120" spans="1:7">
      <c r="A120" t="s">
        <v>602</v>
      </c>
      <c r="B120" t="s">
        <v>603</v>
      </c>
      <c r="C120" t="s">
        <v>602</v>
      </c>
    </row>
    <row r="121" spans="1:7">
      <c r="A121" t="s">
        <v>606</v>
      </c>
      <c r="B121" t="s">
        <v>607</v>
      </c>
      <c r="C121" t="s">
        <v>606</v>
      </c>
    </row>
    <row r="122" spans="1:7">
      <c r="A122" t="s">
        <v>610</v>
      </c>
      <c r="B122" t="s">
        <v>611</v>
      </c>
      <c r="C122" t="s">
        <v>610</v>
      </c>
    </row>
    <row r="123" spans="1:7">
      <c r="A123" t="s">
        <v>615</v>
      </c>
      <c r="B123" t="s">
        <v>616</v>
      </c>
      <c r="C123" t="s">
        <v>615</v>
      </c>
    </row>
    <row r="124" spans="1:7">
      <c r="A124" t="s">
        <v>619</v>
      </c>
      <c r="B124" t="s">
        <v>620</v>
      </c>
      <c r="C124" t="s">
        <v>619</v>
      </c>
    </row>
    <row r="125" spans="1:7">
      <c r="A125" t="s">
        <v>623</v>
      </c>
      <c r="B125" t="s">
        <v>624</v>
      </c>
      <c r="C125" t="s">
        <v>623</v>
      </c>
    </row>
    <row r="126" spans="1:7">
      <c r="A126" t="s">
        <v>627</v>
      </c>
      <c r="B126" t="s">
        <v>628</v>
      </c>
      <c r="C126" t="s">
        <v>627</v>
      </c>
    </row>
    <row r="127" spans="1:7">
      <c r="A127" t="s">
        <v>631</v>
      </c>
      <c r="B127" t="s">
        <v>632</v>
      </c>
      <c r="C127" t="s">
        <v>631</v>
      </c>
    </row>
    <row r="128" spans="1:7">
      <c r="A128" t="s">
        <v>634</v>
      </c>
      <c r="B128" t="s">
        <v>635</v>
      </c>
      <c r="C128" t="s">
        <v>634</v>
      </c>
    </row>
    <row r="129" spans="1:3">
      <c r="A129" t="s">
        <v>638</v>
      </c>
      <c r="B129" t="s">
        <v>639</v>
      </c>
      <c r="C129" t="s">
        <v>638</v>
      </c>
    </row>
    <row r="130" spans="1:3">
      <c r="A130" t="s">
        <v>642</v>
      </c>
      <c r="B130" t="s">
        <v>643</v>
      </c>
      <c r="C130" t="s">
        <v>642</v>
      </c>
    </row>
    <row r="131" spans="1:3">
      <c r="A131" t="s">
        <v>647</v>
      </c>
      <c r="B131" t="s">
        <v>648</v>
      </c>
      <c r="C131" t="s">
        <v>647</v>
      </c>
    </row>
    <row r="132" spans="1:3">
      <c r="A132" t="s">
        <v>652</v>
      </c>
      <c r="B132" t="s">
        <v>653</v>
      </c>
      <c r="C132" t="s">
        <v>652</v>
      </c>
    </row>
    <row r="133" spans="1:3">
      <c r="A133" t="s">
        <v>656</v>
      </c>
      <c r="B133" t="s">
        <v>657</v>
      </c>
      <c r="C133" t="s">
        <v>656</v>
      </c>
    </row>
    <row r="134" spans="1:3">
      <c r="A134" t="s">
        <v>660</v>
      </c>
      <c r="B134" t="s">
        <v>661</v>
      </c>
      <c r="C134" t="s">
        <v>660</v>
      </c>
    </row>
    <row r="135" spans="1:3">
      <c r="A135" t="s">
        <v>664</v>
      </c>
      <c r="B135" t="s">
        <v>665</v>
      </c>
      <c r="C135" t="s">
        <v>664</v>
      </c>
    </row>
    <row r="136" spans="1:3">
      <c r="A136" t="s">
        <v>668</v>
      </c>
      <c r="B136" t="s">
        <v>669</v>
      </c>
      <c r="C136" t="s">
        <v>668</v>
      </c>
    </row>
    <row r="137" spans="1:3">
      <c r="A137" t="s">
        <v>1</v>
      </c>
      <c r="B137" t="s">
        <v>672</v>
      </c>
      <c r="C137" t="s">
        <v>1</v>
      </c>
    </row>
    <row r="138" spans="1:3">
      <c r="A138" t="s">
        <v>675</v>
      </c>
      <c r="B138" t="s">
        <v>676</v>
      </c>
      <c r="C138" t="s">
        <v>675</v>
      </c>
    </row>
    <row r="139" spans="1:3">
      <c r="A139" t="s">
        <v>679</v>
      </c>
      <c r="B139" t="s">
        <v>680</v>
      </c>
      <c r="C139" t="s">
        <v>679</v>
      </c>
    </row>
    <row r="140" spans="1:3">
      <c r="A140" t="s">
        <v>683</v>
      </c>
      <c r="B140" t="s">
        <v>684</v>
      </c>
      <c r="C140" t="s">
        <v>683</v>
      </c>
    </row>
    <row r="141" spans="1:3">
      <c r="A141" t="s">
        <v>687</v>
      </c>
      <c r="B141" t="s">
        <v>688</v>
      </c>
      <c r="C141" t="s">
        <v>687</v>
      </c>
    </row>
    <row r="142" spans="1:3">
      <c r="A142" t="s">
        <v>691</v>
      </c>
      <c r="B142" t="s">
        <v>692</v>
      </c>
      <c r="C142" t="s">
        <v>691</v>
      </c>
    </row>
    <row r="143" spans="1:3">
      <c r="A143" t="s">
        <v>695</v>
      </c>
      <c r="B143" t="s">
        <v>696</v>
      </c>
      <c r="C143" t="s">
        <v>695</v>
      </c>
    </row>
    <row r="144" spans="1:3">
      <c r="A144" t="s">
        <v>700</v>
      </c>
      <c r="B144" t="s">
        <v>701</v>
      </c>
      <c r="C144" t="s">
        <v>700</v>
      </c>
    </row>
    <row r="145" spans="1:3">
      <c r="A145" t="s">
        <v>704</v>
      </c>
      <c r="B145" s="28" t="s">
        <v>705</v>
      </c>
      <c r="C145" t="s">
        <v>704</v>
      </c>
    </row>
    <row r="146" spans="1:3">
      <c r="A146" t="s">
        <v>708</v>
      </c>
      <c r="B146" t="s">
        <v>709</v>
      </c>
      <c r="C146" t="s">
        <v>708</v>
      </c>
    </row>
    <row r="147" spans="1:3">
      <c r="A147" t="s">
        <v>712</v>
      </c>
      <c r="B147" t="s">
        <v>713</v>
      </c>
      <c r="C147" t="s">
        <v>712</v>
      </c>
    </row>
    <row r="148" spans="1:3">
      <c r="A148" t="s">
        <v>717</v>
      </c>
      <c r="B148" t="s">
        <v>718</v>
      </c>
      <c r="C148" t="s">
        <v>717</v>
      </c>
    </row>
    <row r="149" spans="1:3">
      <c r="A149" t="s">
        <v>721</v>
      </c>
      <c r="B149" t="s">
        <v>722</v>
      </c>
      <c r="C149" t="s">
        <v>721</v>
      </c>
    </row>
    <row r="150" spans="1:3">
      <c r="A150" t="s">
        <v>725</v>
      </c>
      <c r="B150" t="s">
        <v>726</v>
      </c>
      <c r="C150" t="s">
        <v>725</v>
      </c>
    </row>
    <row r="151" spans="1:3">
      <c r="A151" t="s">
        <v>729</v>
      </c>
      <c r="B151" t="s">
        <v>730</v>
      </c>
      <c r="C151" t="s">
        <v>729</v>
      </c>
    </row>
    <row r="152" spans="1:3">
      <c r="A152" t="s">
        <v>733</v>
      </c>
      <c r="B152" t="s">
        <v>734</v>
      </c>
      <c r="C152" t="s">
        <v>733</v>
      </c>
    </row>
    <row r="153" spans="1:3">
      <c r="A153" t="s">
        <v>738</v>
      </c>
      <c r="B153" t="s">
        <v>739</v>
      </c>
      <c r="C153" t="s">
        <v>738</v>
      </c>
    </row>
    <row r="154" spans="1:3">
      <c r="A154" t="s">
        <v>742</v>
      </c>
      <c r="B154" t="s">
        <v>743</v>
      </c>
      <c r="C154" t="s">
        <v>742</v>
      </c>
    </row>
    <row r="155" spans="1:3">
      <c r="A155" t="s">
        <v>746</v>
      </c>
      <c r="B155" t="s">
        <v>747</v>
      </c>
      <c r="C155" t="s">
        <v>746</v>
      </c>
    </row>
    <row r="156" spans="1:3">
      <c r="A156" t="s">
        <v>750</v>
      </c>
      <c r="B156" t="s">
        <v>751</v>
      </c>
      <c r="C156" t="s">
        <v>750</v>
      </c>
    </row>
    <row r="157" spans="1:3">
      <c r="A157" t="s">
        <v>754</v>
      </c>
      <c r="B157" t="s">
        <v>755</v>
      </c>
      <c r="C157" t="s">
        <v>754</v>
      </c>
    </row>
    <row r="158" spans="1:3">
      <c r="A158" t="s">
        <v>758</v>
      </c>
      <c r="B158" t="s">
        <v>759</v>
      </c>
      <c r="C158" t="s">
        <v>758</v>
      </c>
    </row>
    <row r="159" spans="1:3">
      <c r="A159" t="s">
        <v>762</v>
      </c>
      <c r="B159" t="s">
        <v>763</v>
      </c>
      <c r="C159" t="s">
        <v>762</v>
      </c>
    </row>
    <row r="160" spans="1:3">
      <c r="A160" t="s">
        <v>766</v>
      </c>
      <c r="B160" t="s">
        <v>767</v>
      </c>
      <c r="C160" t="s">
        <v>766</v>
      </c>
    </row>
    <row r="161" spans="1:3">
      <c r="A161" t="s">
        <v>770</v>
      </c>
      <c r="B161" t="s">
        <v>771</v>
      </c>
      <c r="C161" t="s">
        <v>770</v>
      </c>
    </row>
    <row r="162" spans="1:3">
      <c r="A162" t="s">
        <v>774</v>
      </c>
      <c r="B162" t="s">
        <v>775</v>
      </c>
      <c r="C162" t="s">
        <v>774</v>
      </c>
    </row>
    <row r="163" spans="1:3">
      <c r="A163" t="s">
        <v>778</v>
      </c>
      <c r="B163" t="s">
        <v>779</v>
      </c>
      <c r="C163" t="s">
        <v>778</v>
      </c>
    </row>
    <row r="164" spans="1:3">
      <c r="A164" t="s">
        <v>783</v>
      </c>
      <c r="B164" t="s">
        <v>784</v>
      </c>
      <c r="C164" t="s">
        <v>783</v>
      </c>
    </row>
    <row r="165" spans="1:3">
      <c r="A165" t="s">
        <v>787</v>
      </c>
      <c r="B165" t="s">
        <v>788</v>
      </c>
      <c r="C165" t="s">
        <v>787</v>
      </c>
    </row>
    <row r="166" spans="1:3">
      <c r="A166" t="s">
        <v>791</v>
      </c>
      <c r="B166" t="s">
        <v>792</v>
      </c>
      <c r="C166" t="s">
        <v>791</v>
      </c>
    </row>
    <row r="167" spans="1:3">
      <c r="A167" t="s">
        <v>795</v>
      </c>
      <c r="B167" t="s">
        <v>796</v>
      </c>
      <c r="C167" t="s">
        <v>795</v>
      </c>
    </row>
    <row r="168" spans="1:3">
      <c r="A168" t="s">
        <v>799</v>
      </c>
      <c r="B168" t="s">
        <v>800</v>
      </c>
      <c r="C168" t="s">
        <v>799</v>
      </c>
    </row>
    <row r="169" spans="1:3">
      <c r="A169" t="s">
        <v>803</v>
      </c>
      <c r="B169" t="s">
        <v>804</v>
      </c>
      <c r="C169" t="s">
        <v>803</v>
      </c>
    </row>
    <row r="170" spans="1:3">
      <c r="A170" t="s">
        <v>807</v>
      </c>
      <c r="B170" t="s">
        <v>808</v>
      </c>
      <c r="C170" t="s">
        <v>807</v>
      </c>
    </row>
    <row r="171" spans="1:3">
      <c r="A171" t="s">
        <v>811</v>
      </c>
      <c r="B171" t="s">
        <v>812</v>
      </c>
      <c r="C171" t="s">
        <v>811</v>
      </c>
    </row>
    <row r="172" spans="1:3">
      <c r="A172" t="s">
        <v>816</v>
      </c>
      <c r="B172" t="s">
        <v>817</v>
      </c>
      <c r="C172" t="s">
        <v>816</v>
      </c>
    </row>
    <row r="173" spans="1:3">
      <c r="A173" t="s">
        <v>821</v>
      </c>
      <c r="B173" t="s">
        <v>822</v>
      </c>
      <c r="C173" t="s">
        <v>821</v>
      </c>
    </row>
    <row r="174" spans="1:3">
      <c r="A174" t="s">
        <v>825</v>
      </c>
      <c r="B174" t="s">
        <v>826</v>
      </c>
      <c r="C174" t="s">
        <v>825</v>
      </c>
    </row>
    <row r="175" spans="1:3">
      <c r="A175" t="s">
        <v>829</v>
      </c>
      <c r="B175" s="28" t="s">
        <v>830</v>
      </c>
      <c r="C175" t="s">
        <v>829</v>
      </c>
    </row>
    <row r="176" spans="1:3">
      <c r="A176" t="s">
        <v>833</v>
      </c>
      <c r="B176" t="s">
        <v>834</v>
      </c>
      <c r="C176" t="s">
        <v>833</v>
      </c>
    </row>
    <row r="177" spans="1:3">
      <c r="A177" t="s">
        <v>837</v>
      </c>
      <c r="B177" t="s">
        <v>838</v>
      </c>
      <c r="C177" t="s">
        <v>837</v>
      </c>
    </row>
    <row r="178" spans="1:3">
      <c r="A178" t="s">
        <v>841</v>
      </c>
      <c r="B178" t="s">
        <v>842</v>
      </c>
      <c r="C178" t="s">
        <v>841</v>
      </c>
    </row>
    <row r="179" spans="1:3">
      <c r="A179" t="s">
        <v>1018</v>
      </c>
      <c r="B179" t="s">
        <v>846</v>
      </c>
      <c r="C179" t="s">
        <v>1018</v>
      </c>
    </row>
    <row r="180" spans="1:3">
      <c r="A180" t="s">
        <v>849</v>
      </c>
      <c r="B180" t="s">
        <v>850</v>
      </c>
      <c r="C180" t="s">
        <v>849</v>
      </c>
    </row>
    <row r="181" spans="1:3">
      <c r="A181" t="s">
        <v>853</v>
      </c>
      <c r="B181" t="s">
        <v>854</v>
      </c>
      <c r="C181" t="s">
        <v>853</v>
      </c>
    </row>
    <row r="182" spans="1:3">
      <c r="A182" t="s">
        <v>857</v>
      </c>
      <c r="B182" t="s">
        <v>858</v>
      </c>
      <c r="C182" t="s">
        <v>857</v>
      </c>
    </row>
    <row r="183" spans="1:3">
      <c r="A183" t="s">
        <v>861</v>
      </c>
      <c r="B183" t="s">
        <v>862</v>
      </c>
      <c r="C183" t="s">
        <v>861</v>
      </c>
    </row>
    <row r="184" spans="1:3">
      <c r="A184" t="s">
        <v>865</v>
      </c>
      <c r="B184" t="s">
        <v>866</v>
      </c>
      <c r="C184" t="s">
        <v>865</v>
      </c>
    </row>
    <row r="185" spans="1:3">
      <c r="A185" t="s">
        <v>869</v>
      </c>
      <c r="B185" t="s">
        <v>870</v>
      </c>
      <c r="C185" t="s">
        <v>869</v>
      </c>
    </row>
    <row r="186" spans="1:3">
      <c r="A186" t="s">
        <v>873</v>
      </c>
      <c r="B186" t="s">
        <v>874</v>
      </c>
      <c r="C186" t="s">
        <v>873</v>
      </c>
    </row>
    <row r="187" spans="1:3">
      <c r="A187" t="s">
        <v>877</v>
      </c>
      <c r="B187" t="s">
        <v>878</v>
      </c>
      <c r="C187" t="s">
        <v>877</v>
      </c>
    </row>
    <row r="188" spans="1:3">
      <c r="A188" t="s">
        <v>881</v>
      </c>
      <c r="B188" t="s">
        <v>882</v>
      </c>
      <c r="C188" t="s">
        <v>881</v>
      </c>
    </row>
    <row r="189" spans="1:3">
      <c r="A189" t="s">
        <v>885</v>
      </c>
      <c r="B189" t="s">
        <v>886</v>
      </c>
      <c r="C189" t="s">
        <v>885</v>
      </c>
    </row>
    <row r="190" spans="1:3">
      <c r="A190" t="s">
        <v>889</v>
      </c>
      <c r="B190" t="s">
        <v>890</v>
      </c>
      <c r="C190" t="s">
        <v>889</v>
      </c>
    </row>
    <row r="191" spans="1:3">
      <c r="A191" t="s">
        <v>893</v>
      </c>
      <c r="B191" t="s">
        <v>894</v>
      </c>
      <c r="C191" t="s">
        <v>893</v>
      </c>
    </row>
    <row r="192" spans="1:3">
      <c r="A192" t="s">
        <v>897</v>
      </c>
      <c r="B192" t="s">
        <v>898</v>
      </c>
      <c r="C192" t="s">
        <v>897</v>
      </c>
    </row>
    <row r="193" spans="1:3">
      <c r="A193" t="s">
        <v>901</v>
      </c>
      <c r="B193" t="s">
        <v>902</v>
      </c>
      <c r="C193" t="s">
        <v>901</v>
      </c>
    </row>
    <row r="194" spans="1:3">
      <c r="A194" t="s">
        <v>905</v>
      </c>
      <c r="B194" t="s">
        <v>906</v>
      </c>
      <c r="C194" t="s">
        <v>905</v>
      </c>
    </row>
    <row r="195" spans="1:3">
      <c r="A195" t="s">
        <v>909</v>
      </c>
      <c r="B195" t="s">
        <v>910</v>
      </c>
      <c r="C195" t="s">
        <v>909</v>
      </c>
    </row>
    <row r="196" spans="1:3">
      <c r="A196" t="s">
        <v>913</v>
      </c>
      <c r="B196" t="s">
        <v>914</v>
      </c>
      <c r="C196" t="s">
        <v>913</v>
      </c>
    </row>
    <row r="197" spans="1:3">
      <c r="A197" t="s">
        <v>1019</v>
      </c>
      <c r="B197" t="s">
        <v>918</v>
      </c>
      <c r="C197" t="s">
        <v>1019</v>
      </c>
    </row>
    <row r="198" spans="1:3">
      <c r="A198" t="s">
        <v>921</v>
      </c>
      <c r="B198" t="s">
        <v>922</v>
      </c>
      <c r="C198" t="s">
        <v>921</v>
      </c>
    </row>
    <row r="199" spans="1:3">
      <c r="A199" t="s">
        <v>924</v>
      </c>
      <c r="B199" t="s">
        <v>925</v>
      </c>
      <c r="C199" t="s">
        <v>924</v>
      </c>
    </row>
    <row r="200" spans="1:3">
      <c r="A200" t="s">
        <v>928</v>
      </c>
      <c r="B200" t="s">
        <v>929</v>
      </c>
      <c r="C200" t="s">
        <v>928</v>
      </c>
    </row>
    <row r="201" spans="1:3">
      <c r="A201" t="s">
        <v>932</v>
      </c>
      <c r="B201" t="s">
        <v>933</v>
      </c>
      <c r="C201" t="s">
        <v>932</v>
      </c>
    </row>
    <row r="202" spans="1:3">
      <c r="A202" t="s">
        <v>935</v>
      </c>
      <c r="B202" t="s">
        <v>936</v>
      </c>
      <c r="C202" t="s">
        <v>935</v>
      </c>
    </row>
  </sheetData>
  <autoFilter ref="E1:G117"/>
  <sortState ref="E2:G123">
    <sortCondition ref="E2"/>
  </sortState>
  <dataConsolidate/>
  <hyperlinks>
    <hyperlink ref="G10" r:id="rId1"/>
    <hyperlink ref="G29" r:id="rId2"/>
    <hyperlink ref="G75" r:id="rId3"/>
    <hyperlink ref="G102" r:id="rId4"/>
    <hyperlink ref="G105" r:id="rId5"/>
    <hyperlink ref="G106" r:id="rId6"/>
    <hyperlink ref="G107" r:id="rId7"/>
    <hyperlink ref="G108" r:id="rId8"/>
    <hyperlink ref="G103" r:id="rId9"/>
    <hyperlink ref="G104" r:id="rId10"/>
    <hyperlink ref="G14" r:id="rId11"/>
  </hyperlinks>
  <pageMargins left="0.7" right="0.7" top="0.75" bottom="0.75" header="0.3" footer="0.3"/>
  <pageSetup paperSize="9" orientation="portrait" r:id="rId12"/>
  <tableParts count="1">
    <tablePart r:id="rId1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7"/>
  <sheetViews>
    <sheetView topLeftCell="A19" workbookViewId="0">
      <selection activeCell="A98" sqref="A98"/>
    </sheetView>
  </sheetViews>
  <sheetFormatPr defaultRowHeight="15"/>
  <cols>
    <col min="1" max="1" width="14.85546875" style="23" customWidth="1"/>
    <col min="2" max="2" width="29.28515625" style="11" customWidth="1"/>
    <col min="6" max="6" width="14.85546875" customWidth="1"/>
  </cols>
  <sheetData>
    <row r="1" spans="1:2" ht="30">
      <c r="A1" s="9" t="s">
        <v>32</v>
      </c>
      <c r="B1" s="8" t="s">
        <v>31</v>
      </c>
    </row>
    <row r="2" spans="1:2">
      <c r="A2" s="16" t="s">
        <v>440</v>
      </c>
      <c r="B2" s="15" t="s">
        <v>439</v>
      </c>
    </row>
    <row r="3" spans="1:2">
      <c r="A3" s="16" t="s">
        <v>162</v>
      </c>
      <c r="B3" s="15" t="s">
        <v>161</v>
      </c>
    </row>
    <row r="4" spans="1:2">
      <c r="A4" s="16" t="s">
        <v>142</v>
      </c>
      <c r="B4" s="15" t="s">
        <v>141</v>
      </c>
    </row>
    <row r="5" spans="1:2">
      <c r="A5" s="16" t="s">
        <v>223</v>
      </c>
      <c r="B5" s="15" t="s">
        <v>222</v>
      </c>
    </row>
    <row r="6" spans="1:2">
      <c r="A6" s="16" t="s">
        <v>548</v>
      </c>
      <c r="B6" s="15" t="s">
        <v>547</v>
      </c>
    </row>
    <row r="7" spans="1:2">
      <c r="A7" s="16" t="s">
        <v>210</v>
      </c>
      <c r="B7" s="15" t="s">
        <v>209</v>
      </c>
    </row>
    <row r="8" spans="1:2">
      <c r="A8" s="16" t="s">
        <v>906</v>
      </c>
      <c r="B8" s="15" t="s">
        <v>905</v>
      </c>
    </row>
    <row r="9" spans="1:2">
      <c r="A9" s="16" t="s">
        <v>430</v>
      </c>
      <c r="B9" s="15" t="s">
        <v>429</v>
      </c>
    </row>
    <row r="10" spans="1:2">
      <c r="A10" s="16" t="s">
        <v>436</v>
      </c>
      <c r="B10" s="15" t="s">
        <v>435</v>
      </c>
    </row>
    <row r="11" spans="1:2">
      <c r="A11" s="16" t="s">
        <v>878</v>
      </c>
      <c r="B11" s="15" t="s">
        <v>877</v>
      </c>
    </row>
    <row r="12" spans="1:2">
      <c r="A12" s="16" t="s">
        <v>874</v>
      </c>
      <c r="B12" s="15" t="s">
        <v>873</v>
      </c>
    </row>
    <row r="13" spans="1:2">
      <c r="A13" s="16" t="s">
        <v>282</v>
      </c>
      <c r="B13" s="15" t="s">
        <v>281</v>
      </c>
    </row>
    <row r="14" spans="1:2">
      <c r="A14" s="16" t="s">
        <v>74</v>
      </c>
      <c r="B14" s="15" t="s">
        <v>73</v>
      </c>
    </row>
    <row r="15" spans="1:2">
      <c r="A15" s="16" t="s">
        <v>235</v>
      </c>
      <c r="B15" s="15" t="s">
        <v>234</v>
      </c>
    </row>
    <row r="16" spans="1:2">
      <c r="A16" s="16" t="s">
        <v>298</v>
      </c>
      <c r="B16" s="15" t="s">
        <v>297</v>
      </c>
    </row>
    <row r="17" spans="1:2">
      <c r="A17" s="16" t="s">
        <v>898</v>
      </c>
      <c r="B17" s="15" t="s">
        <v>897</v>
      </c>
    </row>
    <row r="18" spans="1:2">
      <c r="A18" s="16" t="s">
        <v>882</v>
      </c>
      <c r="B18" s="15" t="s">
        <v>881</v>
      </c>
    </row>
    <row r="19" spans="1:2">
      <c r="A19" s="16" t="s">
        <v>886</v>
      </c>
      <c r="B19" s="15" t="s">
        <v>885</v>
      </c>
    </row>
    <row r="20" spans="1:2">
      <c r="A20" s="16" t="s">
        <v>936</v>
      </c>
      <c r="B20" s="15" t="s">
        <v>935</v>
      </c>
    </row>
    <row r="21" spans="1:2">
      <c r="A21" s="16" t="s">
        <v>910</v>
      </c>
      <c r="B21" s="15" t="s">
        <v>909</v>
      </c>
    </row>
    <row r="22" spans="1:2">
      <c r="A22" s="16" t="s">
        <v>925</v>
      </c>
      <c r="B22" s="15" t="s">
        <v>924</v>
      </c>
    </row>
    <row r="23" spans="1:2">
      <c r="A23" s="16" t="s">
        <v>933</v>
      </c>
      <c r="B23" s="15" t="s">
        <v>932</v>
      </c>
    </row>
    <row r="24" spans="1:2">
      <c r="A24" s="16" t="s">
        <v>870</v>
      </c>
      <c r="B24" s="15" t="s">
        <v>869</v>
      </c>
    </row>
    <row r="25" spans="1:2">
      <c r="A25" s="16" t="s">
        <v>914</v>
      </c>
      <c r="B25" s="15" t="s">
        <v>913</v>
      </c>
    </row>
    <row r="26" spans="1:2">
      <c r="A26" s="16" t="s">
        <v>517</v>
      </c>
      <c r="B26" s="15" t="s">
        <v>516</v>
      </c>
    </row>
    <row r="27" spans="1:2">
      <c r="A27" s="16" t="s">
        <v>894</v>
      </c>
      <c r="B27" s="15" t="s">
        <v>893</v>
      </c>
    </row>
    <row r="28" spans="1:2">
      <c r="A28" s="16" t="s">
        <v>414</v>
      </c>
      <c r="B28" s="15" t="s">
        <v>413</v>
      </c>
    </row>
    <row r="29" spans="1:2">
      <c r="A29" s="16" t="s">
        <v>866</v>
      </c>
      <c r="B29" s="15" t="s">
        <v>865</v>
      </c>
    </row>
    <row r="30" spans="1:2" ht="30">
      <c r="A30" s="16" t="s">
        <v>97</v>
      </c>
      <c r="B30" s="15" t="s">
        <v>96</v>
      </c>
    </row>
    <row r="31" spans="1:2">
      <c r="A31" s="16" t="s">
        <v>64</v>
      </c>
      <c r="B31" s="15" t="s">
        <v>63</v>
      </c>
    </row>
    <row r="32" spans="1:2">
      <c r="A32" s="16" t="s">
        <v>425</v>
      </c>
      <c r="B32" s="15" t="s">
        <v>424</v>
      </c>
    </row>
    <row r="33" spans="1:2">
      <c r="A33" s="16" t="s">
        <v>922</v>
      </c>
      <c r="B33" s="15" t="s">
        <v>921</v>
      </c>
    </row>
    <row r="34" spans="1:2">
      <c r="A34" s="16" t="s">
        <v>858</v>
      </c>
      <c r="B34" s="15" t="s">
        <v>857</v>
      </c>
    </row>
    <row r="35" spans="1:2">
      <c r="A35" s="16" t="s">
        <v>862</v>
      </c>
      <c r="B35" s="15" t="s">
        <v>861</v>
      </c>
    </row>
    <row r="36" spans="1:2">
      <c r="A36" s="16" t="s">
        <v>411</v>
      </c>
      <c r="B36" s="15" t="s">
        <v>410</v>
      </c>
    </row>
    <row r="37" spans="1:2">
      <c r="A37" s="16" t="s">
        <v>432</v>
      </c>
      <c r="B37" s="15" t="s">
        <v>431</v>
      </c>
    </row>
    <row r="38" spans="1:2">
      <c r="A38" s="16" t="s">
        <v>533</v>
      </c>
      <c r="B38" s="15" t="s">
        <v>532</v>
      </c>
    </row>
    <row r="39" spans="1:2">
      <c r="A39" s="16" t="s">
        <v>890</v>
      </c>
      <c r="B39" s="15" t="s">
        <v>889</v>
      </c>
    </row>
    <row r="40" spans="1:2">
      <c r="A40" s="16" t="s">
        <v>902</v>
      </c>
      <c r="B40" s="15" t="s">
        <v>901</v>
      </c>
    </row>
    <row r="41" spans="1:2">
      <c r="A41" s="16" t="s">
        <v>197</v>
      </c>
      <c r="B41" s="15" t="s">
        <v>196</v>
      </c>
    </row>
    <row r="42" spans="1:2">
      <c r="A42" s="16" t="s">
        <v>352</v>
      </c>
      <c r="B42" s="15" t="s">
        <v>351</v>
      </c>
    </row>
    <row r="43" spans="1:2">
      <c r="A43" s="16" t="s">
        <v>380</v>
      </c>
      <c r="B43" s="15" t="s">
        <v>379</v>
      </c>
    </row>
    <row r="44" spans="1:2">
      <c r="A44" s="16" t="s">
        <v>759</v>
      </c>
      <c r="B44" s="15" t="s">
        <v>758</v>
      </c>
    </row>
    <row r="45" spans="1:2">
      <c r="A45" s="16" t="s">
        <v>696</v>
      </c>
      <c r="B45" s="15" t="s">
        <v>695</v>
      </c>
    </row>
    <row r="46" spans="1:2">
      <c r="A46" s="16" t="s">
        <v>364</v>
      </c>
      <c r="B46" s="15" t="s">
        <v>363</v>
      </c>
    </row>
    <row r="47" spans="1:2">
      <c r="A47" s="16" t="s">
        <v>643</v>
      </c>
      <c r="B47" s="15" t="s">
        <v>642</v>
      </c>
    </row>
    <row r="48" spans="1:2">
      <c r="A48" s="16" t="s">
        <v>544</v>
      </c>
      <c r="B48" s="15" t="s">
        <v>543</v>
      </c>
    </row>
    <row r="49" spans="1:2">
      <c r="A49" s="16" t="s">
        <v>628</v>
      </c>
      <c r="B49" s="15" t="s">
        <v>627</v>
      </c>
    </row>
    <row r="50" spans="1:2">
      <c r="A50" s="13" t="s">
        <v>48</v>
      </c>
      <c r="B50" s="12" t="s">
        <v>47</v>
      </c>
    </row>
    <row r="51" spans="1:2">
      <c r="A51" s="16" t="s">
        <v>416</v>
      </c>
      <c r="B51" s="15" t="s">
        <v>415</v>
      </c>
    </row>
    <row r="52" spans="1:2">
      <c r="A52" s="16" t="s">
        <v>204</v>
      </c>
      <c r="B52" s="15" t="s">
        <v>203</v>
      </c>
    </row>
    <row r="53" spans="1:2">
      <c r="A53" s="16" t="s">
        <v>101</v>
      </c>
      <c r="B53" s="15" t="s">
        <v>100</v>
      </c>
    </row>
    <row r="54" spans="1:2">
      <c r="A54" s="16" t="s">
        <v>180</v>
      </c>
      <c r="B54" s="15" t="s">
        <v>179</v>
      </c>
    </row>
    <row r="55" spans="1:2">
      <c r="A55" s="16" t="s">
        <v>529</v>
      </c>
      <c r="B55" s="15" t="s">
        <v>528</v>
      </c>
    </row>
    <row r="56" spans="1:2">
      <c r="A56" s="16" t="s">
        <v>229</v>
      </c>
      <c r="B56" s="15" t="s">
        <v>228</v>
      </c>
    </row>
    <row r="57" spans="1:2">
      <c r="A57" s="16" t="s">
        <v>136</v>
      </c>
      <c r="B57" s="15" t="s">
        <v>135</v>
      </c>
    </row>
    <row r="58" spans="1:2">
      <c r="A58" s="16" t="s">
        <v>446</v>
      </c>
      <c r="B58" s="15" t="s">
        <v>445</v>
      </c>
    </row>
    <row r="59" spans="1:2">
      <c r="A59" s="16" t="s">
        <v>775</v>
      </c>
      <c r="B59" s="15" t="s">
        <v>774</v>
      </c>
    </row>
    <row r="60" spans="1:2">
      <c r="A60" s="16" t="s">
        <v>125</v>
      </c>
      <c r="B60" s="15" t="s">
        <v>124</v>
      </c>
    </row>
    <row r="61" spans="1:2">
      <c r="A61" s="16" t="s">
        <v>607</v>
      </c>
      <c r="B61" s="15" t="s">
        <v>606</v>
      </c>
    </row>
    <row r="62" spans="1:2">
      <c r="A62" s="16" t="s">
        <v>89</v>
      </c>
      <c r="B62" s="15" t="s">
        <v>1834</v>
      </c>
    </row>
    <row r="63" spans="1:2">
      <c r="A63" s="16" t="s">
        <v>460</v>
      </c>
      <c r="B63" s="21" t="s">
        <v>459</v>
      </c>
    </row>
    <row r="64" spans="1:2" ht="30">
      <c r="A64" s="16" t="s">
        <v>176</v>
      </c>
      <c r="B64" s="15" t="s">
        <v>175</v>
      </c>
    </row>
    <row r="65" spans="1:2">
      <c r="A65" s="16" t="s">
        <v>487</v>
      </c>
      <c r="B65" s="21" t="s">
        <v>486</v>
      </c>
    </row>
    <row r="66" spans="1:2">
      <c r="A66" s="16" t="s">
        <v>577</v>
      </c>
      <c r="B66" s="15" t="s">
        <v>576</v>
      </c>
    </row>
    <row r="67" spans="1:2">
      <c r="A67" s="16" t="s">
        <v>505</v>
      </c>
      <c r="B67" s="15" t="s">
        <v>504</v>
      </c>
    </row>
    <row r="68" spans="1:2">
      <c r="A68" s="16" t="s">
        <v>709</v>
      </c>
      <c r="B68" s="15" t="s">
        <v>708</v>
      </c>
    </row>
    <row r="69" spans="1:2">
      <c r="A69" s="16" t="s">
        <v>657</v>
      </c>
      <c r="B69" s="15" t="s">
        <v>656</v>
      </c>
    </row>
    <row r="70" spans="1:2">
      <c r="A70" s="16" t="s">
        <v>406</v>
      </c>
      <c r="B70" s="15" t="s">
        <v>405</v>
      </c>
    </row>
    <row r="71" spans="1:2">
      <c r="A71" s="16" t="s">
        <v>591</v>
      </c>
      <c r="B71" s="15" t="s">
        <v>590</v>
      </c>
    </row>
    <row r="72" spans="1:2">
      <c r="A72" s="16" t="s">
        <v>117</v>
      </c>
      <c r="B72" s="15" t="s">
        <v>116</v>
      </c>
    </row>
    <row r="73" spans="1:2">
      <c r="A73" s="16" t="s">
        <v>112</v>
      </c>
      <c r="B73" s="15" t="s">
        <v>111</v>
      </c>
    </row>
    <row r="74" spans="1:2">
      <c r="A74" s="16" t="s">
        <v>276</v>
      </c>
      <c r="B74" s="15" t="s">
        <v>275</v>
      </c>
    </row>
    <row r="75" spans="1:2">
      <c r="A75" s="16" t="s">
        <v>265</v>
      </c>
      <c r="B75" s="15" t="s">
        <v>264</v>
      </c>
    </row>
    <row r="76" spans="1:2">
      <c r="A76" s="16" t="s">
        <v>525</v>
      </c>
      <c r="B76" s="15" t="s">
        <v>524</v>
      </c>
    </row>
    <row r="77" spans="1:2">
      <c r="A77" s="16" t="s">
        <v>616</v>
      </c>
      <c r="B77" s="15" t="s">
        <v>615</v>
      </c>
    </row>
    <row r="78" spans="1:2">
      <c r="A78" s="16" t="s">
        <v>421</v>
      </c>
      <c r="B78" s="15" t="s">
        <v>420</v>
      </c>
    </row>
    <row r="79" spans="1:2">
      <c r="A79" s="16" t="s">
        <v>85</v>
      </c>
      <c r="B79" s="15" t="s">
        <v>84</v>
      </c>
    </row>
    <row r="80" spans="1:2">
      <c r="A80" s="16" t="s">
        <v>306</v>
      </c>
      <c r="B80" s="15" t="s">
        <v>305</v>
      </c>
    </row>
    <row r="81" spans="1:2">
      <c r="A81" s="16" t="s">
        <v>722</v>
      </c>
      <c r="B81" s="15" t="s">
        <v>721</v>
      </c>
    </row>
    <row r="82" spans="1:2">
      <c r="A82" s="16" t="s">
        <v>287</v>
      </c>
      <c r="B82" s="15" t="s">
        <v>286</v>
      </c>
    </row>
    <row r="83" spans="1:2" ht="30">
      <c r="A83" s="16" t="s">
        <v>337</v>
      </c>
      <c r="B83" s="15" t="s">
        <v>336</v>
      </c>
    </row>
    <row r="84" spans="1:2">
      <c r="A84" s="16" t="s">
        <v>344</v>
      </c>
      <c r="B84" s="15" t="s">
        <v>343</v>
      </c>
    </row>
    <row r="85" spans="1:2">
      <c r="A85" s="16" t="s">
        <v>473</v>
      </c>
      <c r="B85" s="15" t="s">
        <v>472</v>
      </c>
    </row>
    <row r="86" spans="1:2">
      <c r="A86" s="16" t="s">
        <v>838</v>
      </c>
      <c r="B86" s="15" t="s">
        <v>837</v>
      </c>
    </row>
    <row r="87" spans="1:2">
      <c r="A87" s="16" t="s">
        <v>800</v>
      </c>
      <c r="B87" s="15" t="s">
        <v>799</v>
      </c>
    </row>
    <row r="88" spans="1:2">
      <c r="A88" s="16" t="s">
        <v>784</v>
      </c>
      <c r="B88" s="15" t="s">
        <v>783</v>
      </c>
    </row>
    <row r="89" spans="1:2">
      <c r="A89" s="16" t="s">
        <v>332</v>
      </c>
      <c r="B89" s="15" t="s">
        <v>331</v>
      </c>
    </row>
    <row r="90" spans="1:2">
      <c r="A90" s="16" t="s">
        <v>826</v>
      </c>
      <c r="B90" s="15" t="s">
        <v>825</v>
      </c>
    </row>
    <row r="91" spans="1:2" ht="30">
      <c r="A91" s="16" t="s">
        <v>701</v>
      </c>
      <c r="B91" s="15" t="s">
        <v>700</v>
      </c>
    </row>
    <row r="92" spans="1:2">
      <c r="A92" s="16" t="s">
        <v>755</v>
      </c>
      <c r="B92" s="15" t="s">
        <v>754</v>
      </c>
    </row>
    <row r="93" spans="1:2">
      <c r="A93" s="16" t="s">
        <v>918</v>
      </c>
      <c r="B93" s="15" t="s">
        <v>917</v>
      </c>
    </row>
    <row r="94" spans="1:2">
      <c r="A94" s="16" t="s">
        <v>846</v>
      </c>
      <c r="B94" s="15" t="s">
        <v>845</v>
      </c>
    </row>
    <row r="95" spans="1:2">
      <c r="A95" s="16" t="s">
        <v>834</v>
      </c>
      <c r="B95" s="15" t="s">
        <v>833</v>
      </c>
    </row>
    <row r="96" spans="1:2" ht="30">
      <c r="A96" s="16" t="s">
        <v>817</v>
      </c>
      <c r="B96" s="15" t="s">
        <v>816</v>
      </c>
    </row>
    <row r="97" spans="1:2">
      <c r="A97" s="16" t="s">
        <v>763</v>
      </c>
      <c r="B97" s="15" t="s">
        <v>762</v>
      </c>
    </row>
    <row r="98" spans="1:2">
      <c r="A98" s="16" t="s">
        <v>465</v>
      </c>
      <c r="B98" s="15" t="s">
        <v>464</v>
      </c>
    </row>
    <row r="99" spans="1:2">
      <c r="A99" s="16" t="s">
        <v>842</v>
      </c>
      <c r="B99" s="15" t="s">
        <v>841</v>
      </c>
    </row>
    <row r="100" spans="1:2">
      <c r="A100" s="16" t="s">
        <v>455</v>
      </c>
      <c r="B100" s="15" t="s">
        <v>454</v>
      </c>
    </row>
    <row r="101" spans="1:2">
      <c r="A101" s="16" t="s">
        <v>788</v>
      </c>
      <c r="B101" s="15" t="s">
        <v>787</v>
      </c>
    </row>
    <row r="102" spans="1:2">
      <c r="A102" s="16" t="s">
        <v>929</v>
      </c>
      <c r="B102" s="20" t="s">
        <v>928</v>
      </c>
    </row>
    <row r="103" spans="1:2">
      <c r="A103" s="16" t="s">
        <v>573</v>
      </c>
      <c r="B103" s="15" t="s">
        <v>572</v>
      </c>
    </row>
    <row r="104" spans="1:2">
      <c r="A104" s="16" t="s">
        <v>747</v>
      </c>
      <c r="B104" s="15" t="s">
        <v>746</v>
      </c>
    </row>
    <row r="105" spans="1:2">
      <c r="A105" s="16" t="s">
        <v>501</v>
      </c>
      <c r="B105" s="15" t="s">
        <v>500</v>
      </c>
    </row>
    <row r="106" spans="1:2">
      <c r="A106" s="16" t="s">
        <v>808</v>
      </c>
      <c r="B106" s="15" t="s">
        <v>807</v>
      </c>
    </row>
    <row r="107" spans="1:2">
      <c r="A107" s="16" t="s">
        <v>850</v>
      </c>
      <c r="B107" s="15" t="s">
        <v>849</v>
      </c>
    </row>
    <row r="108" spans="1:2">
      <c r="A108" s="16" t="s">
        <v>451</v>
      </c>
      <c r="B108" s="20" t="s">
        <v>450</v>
      </c>
    </row>
    <row r="109" spans="1:2">
      <c r="A109" s="16" t="s">
        <v>792</v>
      </c>
      <c r="B109" s="15" t="s">
        <v>791</v>
      </c>
    </row>
    <row r="110" spans="1:2">
      <c r="A110" s="16" t="s">
        <v>624</v>
      </c>
      <c r="B110" s="15" t="s">
        <v>623</v>
      </c>
    </row>
    <row r="111" spans="1:2">
      <c r="A111" s="16" t="s">
        <v>350</v>
      </c>
      <c r="B111" s="15" t="s">
        <v>349</v>
      </c>
    </row>
    <row r="112" spans="1:2">
      <c r="A112" s="16" t="s">
        <v>648</v>
      </c>
      <c r="B112" s="15" t="s">
        <v>647</v>
      </c>
    </row>
    <row r="113" spans="1:2">
      <c r="A113" s="16" t="s">
        <v>804</v>
      </c>
      <c r="B113" s="15" t="s">
        <v>803</v>
      </c>
    </row>
    <row r="114" spans="1:2">
      <c r="A114" s="16" t="s">
        <v>565</v>
      </c>
      <c r="B114" s="15" t="s">
        <v>564</v>
      </c>
    </row>
    <row r="115" spans="1:2">
      <c r="A115" s="16" t="s">
        <v>603</v>
      </c>
      <c r="B115" s="15" t="s">
        <v>602</v>
      </c>
    </row>
    <row r="116" spans="1:2">
      <c r="A116" s="16" t="s">
        <v>639</v>
      </c>
      <c r="B116" s="15" t="s">
        <v>638</v>
      </c>
    </row>
    <row r="117" spans="1:2">
      <c r="A117" s="16" t="s">
        <v>273</v>
      </c>
      <c r="B117" s="15" t="s">
        <v>272</v>
      </c>
    </row>
    <row r="118" spans="1:2">
      <c r="A118" s="16" t="s">
        <v>684</v>
      </c>
      <c r="B118" s="15" t="s">
        <v>683</v>
      </c>
    </row>
    <row r="119" spans="1:2">
      <c r="A119" s="16" t="s">
        <v>726</v>
      </c>
      <c r="B119" s="15" t="s">
        <v>725</v>
      </c>
    </row>
    <row r="120" spans="1:2" ht="30">
      <c r="A120" s="16" t="s">
        <v>314</v>
      </c>
      <c r="B120" s="15" t="s">
        <v>313</v>
      </c>
    </row>
    <row r="121" spans="1:2">
      <c r="A121" s="16" t="s">
        <v>635</v>
      </c>
      <c r="B121" s="15" t="s">
        <v>634</v>
      </c>
    </row>
    <row r="122" spans="1:2">
      <c r="A122" s="16" t="s">
        <v>692</v>
      </c>
      <c r="B122" s="15" t="s">
        <v>691</v>
      </c>
    </row>
    <row r="123" spans="1:2">
      <c r="A123" s="16" t="s">
        <v>1823</v>
      </c>
      <c r="B123" s="15" t="s">
        <v>1824</v>
      </c>
    </row>
    <row r="124" spans="1:2">
      <c r="A124" s="16" t="s">
        <v>587</v>
      </c>
      <c r="B124" s="15" t="s">
        <v>586</v>
      </c>
    </row>
    <row r="125" spans="1:2" ht="30">
      <c r="A125" s="16" t="s">
        <v>319</v>
      </c>
      <c r="B125" s="15" t="s">
        <v>318</v>
      </c>
    </row>
    <row r="126" spans="1:2">
      <c r="A126" s="16" t="s">
        <v>676</v>
      </c>
      <c r="B126" s="15" t="s">
        <v>675</v>
      </c>
    </row>
    <row r="127" spans="1:2">
      <c r="A127" s="16" t="s">
        <v>239</v>
      </c>
      <c r="B127" s="15" t="s">
        <v>238</v>
      </c>
    </row>
    <row r="128" spans="1:2">
      <c r="A128" s="16" t="s">
        <v>743</v>
      </c>
      <c r="B128" s="15" t="s">
        <v>742</v>
      </c>
    </row>
    <row r="129" spans="1:2">
      <c r="A129" s="16" t="s">
        <v>302</v>
      </c>
      <c r="B129" s="15" t="s">
        <v>301</v>
      </c>
    </row>
    <row r="130" spans="1:2">
      <c r="A130" s="16" t="s">
        <v>521</v>
      </c>
      <c r="B130" s="15" t="s">
        <v>520</v>
      </c>
    </row>
    <row r="131" spans="1:2">
      <c r="A131" s="16" t="s">
        <v>496</v>
      </c>
      <c r="B131" s="15" t="s">
        <v>495</v>
      </c>
    </row>
    <row r="132" spans="1:2">
      <c r="A132" s="16" t="s">
        <v>583</v>
      </c>
      <c r="B132" s="15" t="s">
        <v>582</v>
      </c>
    </row>
    <row r="133" spans="1:2">
      <c r="A133" s="16" t="s">
        <v>730</v>
      </c>
      <c r="B133" s="15" t="s">
        <v>729</v>
      </c>
    </row>
    <row r="134" spans="1:2">
      <c r="A134" s="16" t="s">
        <v>632</v>
      </c>
      <c r="B134" s="15" t="s">
        <v>631</v>
      </c>
    </row>
    <row r="135" spans="1:2">
      <c r="A135" s="16" t="s">
        <v>705</v>
      </c>
      <c r="B135" s="15" t="s">
        <v>704</v>
      </c>
    </row>
    <row r="136" spans="1:2">
      <c r="A136" s="16" t="s">
        <v>360</v>
      </c>
      <c r="B136" s="15" t="s">
        <v>359</v>
      </c>
    </row>
    <row r="137" spans="1:2" ht="30">
      <c r="A137" s="16" t="s">
        <v>374</v>
      </c>
      <c r="B137" s="15" t="s">
        <v>373</v>
      </c>
    </row>
    <row r="138" spans="1:2" ht="30">
      <c r="A138" s="16" t="s">
        <v>370</v>
      </c>
      <c r="B138" s="15" t="s">
        <v>369</v>
      </c>
    </row>
    <row r="139" spans="1:2">
      <c r="A139" s="16" t="s">
        <v>155</v>
      </c>
      <c r="B139" s="15" t="s">
        <v>154</v>
      </c>
    </row>
    <row r="140" spans="1:2">
      <c r="A140" s="16" t="s">
        <v>620</v>
      </c>
      <c r="B140" s="15" t="s">
        <v>619</v>
      </c>
    </row>
    <row r="141" spans="1:2">
      <c r="A141" s="16" t="s">
        <v>79</v>
      </c>
      <c r="B141" s="15" t="s">
        <v>78</v>
      </c>
    </row>
    <row r="142" spans="1:2">
      <c r="A142" s="16" t="s">
        <v>779</v>
      </c>
      <c r="B142" s="15" t="s">
        <v>778</v>
      </c>
    </row>
    <row r="143" spans="1:2">
      <c r="A143" s="16" t="s">
        <v>830</v>
      </c>
      <c r="B143" s="15" t="s">
        <v>829</v>
      </c>
    </row>
    <row r="144" spans="1:2">
      <c r="A144" s="16" t="s">
        <v>771</v>
      </c>
      <c r="B144" s="15" t="s">
        <v>770</v>
      </c>
    </row>
    <row r="145" spans="1:2">
      <c r="A145" s="16" t="s">
        <v>556</v>
      </c>
      <c r="B145" s="15" t="s">
        <v>555</v>
      </c>
    </row>
    <row r="146" spans="1:2">
      <c r="A146" s="16" t="s">
        <v>482</v>
      </c>
      <c r="B146" s="15" t="s">
        <v>481</v>
      </c>
    </row>
    <row r="147" spans="1:2">
      <c r="A147" s="16" t="s">
        <v>389</v>
      </c>
      <c r="B147" s="15" t="s">
        <v>388</v>
      </c>
    </row>
    <row r="148" spans="1:2">
      <c r="A148" s="16" t="s">
        <v>106</v>
      </c>
      <c r="B148" s="15" t="s">
        <v>1898</v>
      </c>
    </row>
    <row r="149" spans="1:2">
      <c r="A149" s="16" t="s">
        <v>402</v>
      </c>
      <c r="B149" s="15" t="s">
        <v>401</v>
      </c>
    </row>
    <row r="150" spans="1:2">
      <c r="A150" s="16" t="s">
        <v>469</v>
      </c>
      <c r="B150" s="21" t="s">
        <v>468</v>
      </c>
    </row>
    <row r="151" spans="1:2">
      <c r="A151" s="16" t="s">
        <v>292</v>
      </c>
      <c r="B151" s="15" t="s">
        <v>291</v>
      </c>
    </row>
    <row r="152" spans="1:2">
      <c r="A152" s="16" t="s">
        <v>653</v>
      </c>
      <c r="B152" s="15" t="s">
        <v>652</v>
      </c>
    </row>
    <row r="153" spans="1:2">
      <c r="A153" s="16" t="s">
        <v>680</v>
      </c>
      <c r="B153" s="15" t="s">
        <v>679</v>
      </c>
    </row>
    <row r="154" spans="1:2">
      <c r="A154" s="16" t="s">
        <v>661</v>
      </c>
      <c r="B154" s="15" t="s">
        <v>660</v>
      </c>
    </row>
    <row r="155" spans="1:2">
      <c r="A155" s="16" t="s">
        <v>219</v>
      </c>
      <c r="B155" s="15" t="s">
        <v>218</v>
      </c>
    </row>
    <row r="156" spans="1:2">
      <c r="A156" s="16" t="s">
        <v>739</v>
      </c>
      <c r="B156" s="15" t="s">
        <v>738</v>
      </c>
    </row>
    <row r="157" spans="1:2">
      <c r="A157" s="16" t="s">
        <v>540</v>
      </c>
      <c r="B157" s="15" t="s">
        <v>539</v>
      </c>
    </row>
    <row r="158" spans="1:2">
      <c r="A158" s="16" t="s">
        <v>569</v>
      </c>
      <c r="B158" s="15" t="s">
        <v>568</v>
      </c>
    </row>
    <row r="159" spans="1:2">
      <c r="A159" s="16" t="s">
        <v>393</v>
      </c>
      <c r="B159" s="15" t="s">
        <v>1899</v>
      </c>
    </row>
    <row r="160" spans="1:2">
      <c r="A160" s="16" t="s">
        <v>665</v>
      </c>
      <c r="B160" s="15" t="s">
        <v>664</v>
      </c>
    </row>
    <row r="161" spans="1:2">
      <c r="A161" s="16" t="s">
        <v>397</v>
      </c>
      <c r="B161" s="15" t="s">
        <v>396</v>
      </c>
    </row>
    <row r="162" spans="1:2">
      <c r="A162" s="16" t="s">
        <v>854</v>
      </c>
      <c r="B162" s="15" t="s">
        <v>853</v>
      </c>
    </row>
    <row r="163" spans="1:2">
      <c r="A163" s="16" t="s">
        <v>169</v>
      </c>
      <c r="B163" s="15" t="s">
        <v>168</v>
      </c>
    </row>
    <row r="164" spans="1:2">
      <c r="A164" s="16" t="s">
        <v>491</v>
      </c>
      <c r="B164" s="15" t="s">
        <v>490</v>
      </c>
    </row>
    <row r="165" spans="1:2">
      <c r="A165" s="16" t="s">
        <v>796</v>
      </c>
      <c r="B165" s="15" t="s">
        <v>795</v>
      </c>
    </row>
    <row r="166" spans="1:2">
      <c r="A166" s="16" t="s">
        <v>477</v>
      </c>
      <c r="B166" s="21" t="s">
        <v>476</v>
      </c>
    </row>
    <row r="167" spans="1:2">
      <c r="A167" s="16" t="s">
        <v>385</v>
      </c>
      <c r="B167" s="15" t="s">
        <v>384</v>
      </c>
    </row>
    <row r="168" spans="1:2">
      <c r="A168" s="16" t="s">
        <v>713</v>
      </c>
      <c r="B168" s="15" t="s">
        <v>712</v>
      </c>
    </row>
    <row r="169" spans="1:2">
      <c r="A169" s="16" t="s">
        <v>669</v>
      </c>
      <c r="B169" s="15" t="s">
        <v>668</v>
      </c>
    </row>
    <row r="170" spans="1:2" ht="30">
      <c r="A170" s="16" t="s">
        <v>595</v>
      </c>
      <c r="B170" s="15" t="s">
        <v>594</v>
      </c>
    </row>
    <row r="171" spans="1:2">
      <c r="A171" s="16" t="s">
        <v>688</v>
      </c>
      <c r="B171" s="15" t="s">
        <v>687</v>
      </c>
    </row>
    <row r="172" spans="1:2">
      <c r="A172" s="16" t="s">
        <v>751</v>
      </c>
      <c r="B172" s="15" t="s">
        <v>750</v>
      </c>
    </row>
    <row r="173" spans="1:2">
      <c r="A173" s="16" t="s">
        <v>215</v>
      </c>
      <c r="B173" s="15" t="s">
        <v>214</v>
      </c>
    </row>
    <row r="174" spans="1:2">
      <c r="A174" s="16" t="s">
        <v>339</v>
      </c>
      <c r="B174" s="15" t="s">
        <v>338</v>
      </c>
    </row>
    <row r="175" spans="1:2">
      <c r="A175" s="16" t="s">
        <v>356</v>
      </c>
      <c r="B175" s="15" t="s">
        <v>355</v>
      </c>
    </row>
    <row r="176" spans="1:2">
      <c r="A176" s="16" t="s">
        <v>560</v>
      </c>
      <c r="B176" s="15" t="s">
        <v>559</v>
      </c>
    </row>
    <row r="177" spans="1:2">
      <c r="A177" s="16" t="s">
        <v>611</v>
      </c>
      <c r="B177" s="15" t="s">
        <v>610</v>
      </c>
    </row>
    <row r="178" spans="1:2">
      <c r="A178" s="16" t="s">
        <v>267</v>
      </c>
      <c r="B178" s="15" t="s">
        <v>266</v>
      </c>
    </row>
    <row r="179" spans="1:2">
      <c r="A179" s="16" t="s">
        <v>186</v>
      </c>
      <c r="B179" s="15" t="s">
        <v>185</v>
      </c>
    </row>
    <row r="180" spans="1:2">
      <c r="A180" s="16" t="s">
        <v>325</v>
      </c>
      <c r="B180" s="15" t="s">
        <v>324</v>
      </c>
    </row>
    <row r="181" spans="1:2">
      <c r="A181" s="16" t="s">
        <v>767</v>
      </c>
      <c r="B181" s="15" t="s">
        <v>766</v>
      </c>
    </row>
    <row r="182" spans="1:2" ht="30">
      <c r="A182" s="16" t="s">
        <v>248</v>
      </c>
      <c r="B182" s="15" t="s">
        <v>247</v>
      </c>
    </row>
    <row r="183" spans="1:2">
      <c r="A183" s="16" t="s">
        <v>599</v>
      </c>
      <c r="B183" s="15" t="s">
        <v>598</v>
      </c>
    </row>
    <row r="184" spans="1:2" ht="30">
      <c r="A184" s="16" t="s">
        <v>243</v>
      </c>
      <c r="B184" s="15" t="s">
        <v>242</v>
      </c>
    </row>
    <row r="185" spans="1:2">
      <c r="A185" s="16" t="s">
        <v>1825</v>
      </c>
      <c r="B185" s="15" t="s">
        <v>1826</v>
      </c>
    </row>
    <row r="186" spans="1:2">
      <c r="A186" s="16" t="s">
        <v>260</v>
      </c>
      <c r="B186" s="15" t="s">
        <v>259</v>
      </c>
    </row>
    <row r="187" spans="1:2">
      <c r="A187" s="16" t="s">
        <v>552</v>
      </c>
      <c r="B187" s="15" t="s">
        <v>551</v>
      </c>
    </row>
    <row r="188" spans="1:2">
      <c r="A188" s="16" t="s">
        <v>734</v>
      </c>
      <c r="B188" s="15" t="s">
        <v>733</v>
      </c>
    </row>
    <row r="189" spans="1:2">
      <c r="A189" s="16" t="s">
        <v>130</v>
      </c>
      <c r="B189" s="15" t="s">
        <v>129</v>
      </c>
    </row>
    <row r="190" spans="1:2">
      <c r="A190" s="16" t="s">
        <v>149</v>
      </c>
      <c r="B190" s="15" t="s">
        <v>148</v>
      </c>
    </row>
    <row r="191" spans="1:2">
      <c r="A191" s="16" t="s">
        <v>56</v>
      </c>
      <c r="B191" s="15" t="s">
        <v>55</v>
      </c>
    </row>
    <row r="192" spans="1:2">
      <c r="A192" s="16" t="s">
        <v>1856</v>
      </c>
      <c r="B192" s="15" t="s">
        <v>1854</v>
      </c>
    </row>
    <row r="193" spans="1:2">
      <c r="A193" s="16" t="s">
        <v>191</v>
      </c>
      <c r="B193" s="15" t="s">
        <v>190</v>
      </c>
    </row>
    <row r="194" spans="1:2">
      <c r="A194" s="16" t="s">
        <v>672</v>
      </c>
      <c r="B194" s="15" t="s">
        <v>1</v>
      </c>
    </row>
    <row r="195" spans="1:2">
      <c r="A195" s="16" t="s">
        <v>718</v>
      </c>
      <c r="B195" s="15" t="s">
        <v>717</v>
      </c>
    </row>
    <row r="196" spans="1:2">
      <c r="A196" s="16" t="s">
        <v>1811</v>
      </c>
      <c r="B196" s="15" t="s">
        <v>1816</v>
      </c>
    </row>
    <row r="197" spans="1:2">
      <c r="A197" s="16" t="s">
        <v>253</v>
      </c>
      <c r="B197" s="15" t="s">
        <v>252</v>
      </c>
    </row>
  </sheetData>
  <autoFilter ref="A1:B197"/>
  <dataValidations count="1">
    <dataValidation type="list" allowBlank="1" showInputMessage="1" showErrorMessage="1" sqref="F111">
      <formula1>$B$2:$B$197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04"/>
  <sheetViews>
    <sheetView workbookViewId="0">
      <pane xSplit="2" ySplit="1" topLeftCell="N96" activePane="bottomRight" state="frozen"/>
      <selection activeCell="G39" sqref="G39"/>
      <selection pane="topRight" activeCell="G39" sqref="G39"/>
      <selection pane="bottomLeft" activeCell="G39" sqref="G39"/>
      <selection pane="bottomRight" activeCell="G39" sqref="G39"/>
    </sheetView>
  </sheetViews>
  <sheetFormatPr defaultRowHeight="15"/>
  <cols>
    <col min="1" max="1" width="9.140625" style="11"/>
    <col min="2" max="2" width="20.42578125" style="11" customWidth="1"/>
    <col min="3" max="37" width="9.140625" style="11" customWidth="1"/>
    <col min="38" max="16384" width="9.140625" style="11"/>
  </cols>
  <sheetData>
    <row r="1" spans="1:39" ht="45">
      <c r="A1" s="29" t="s">
        <v>32</v>
      </c>
      <c r="B1" s="29" t="s">
        <v>31</v>
      </c>
      <c r="C1" s="29" t="s">
        <v>170</v>
      </c>
      <c r="D1" s="29" t="s">
        <v>1020</v>
      </c>
      <c r="E1" s="29" t="s">
        <v>163</v>
      </c>
      <c r="F1" s="29" t="s">
        <v>407</v>
      </c>
      <c r="G1" s="30" t="s">
        <v>1021</v>
      </c>
      <c r="H1" s="29" t="s">
        <v>274</v>
      </c>
      <c r="I1" s="29" t="s">
        <v>456</v>
      </c>
      <c r="J1" s="29" t="s">
        <v>108</v>
      </c>
      <c r="K1" s="29" t="s">
        <v>90</v>
      </c>
      <c r="L1" s="29" t="s">
        <v>187</v>
      </c>
      <c r="M1" s="29" t="s">
        <v>447</v>
      </c>
      <c r="N1" s="29" t="s">
        <v>119</v>
      </c>
      <c r="O1" s="29" t="s">
        <v>66</v>
      </c>
      <c r="P1" s="29" t="s">
        <v>1022</v>
      </c>
      <c r="Q1" s="29" t="s">
        <v>249</v>
      </c>
      <c r="R1" s="29" t="s">
        <v>1023</v>
      </c>
      <c r="S1" s="29" t="s">
        <v>244</v>
      </c>
      <c r="T1" s="29" t="s">
        <v>1024</v>
      </c>
      <c r="U1" s="29" t="s">
        <v>1025</v>
      </c>
      <c r="V1" s="29" t="s">
        <v>198</v>
      </c>
      <c r="W1" s="29" t="s">
        <v>50</v>
      </c>
      <c r="X1" s="29" t="s">
        <v>478</v>
      </c>
      <c r="Y1" s="29" t="s">
        <v>1026</v>
      </c>
      <c r="Z1" s="29" t="s">
        <v>1027</v>
      </c>
      <c r="AA1" s="29" t="s">
        <v>1028</v>
      </c>
      <c r="AB1" s="29" t="s">
        <v>1029</v>
      </c>
      <c r="AC1" s="29" t="s">
        <v>1030</v>
      </c>
      <c r="AD1" s="29" t="s">
        <v>1031</v>
      </c>
      <c r="AE1" s="29" t="s">
        <v>1032</v>
      </c>
      <c r="AF1" s="29" t="s">
        <v>1033</v>
      </c>
      <c r="AG1" s="29" t="s">
        <v>1034</v>
      </c>
      <c r="AH1" s="29" t="s">
        <v>1035</v>
      </c>
      <c r="AI1" s="29" t="s">
        <v>1036</v>
      </c>
      <c r="AJ1" s="29" t="s">
        <v>1037</v>
      </c>
      <c r="AK1" s="29" t="s">
        <v>1038</v>
      </c>
      <c r="AL1" s="31"/>
      <c r="AM1" s="31"/>
    </row>
    <row r="2" spans="1:39">
      <c r="A2" s="32" t="s">
        <v>48</v>
      </c>
      <c r="B2" s="33" t="s">
        <v>47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 t="s">
        <v>1039</v>
      </c>
      <c r="X2" s="7"/>
      <c r="Y2" s="7" t="s">
        <v>1039</v>
      </c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</row>
    <row r="3" spans="1:39">
      <c r="A3" s="34" t="s">
        <v>56</v>
      </c>
      <c r="B3" s="35" t="s">
        <v>55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 t="s">
        <v>1039</v>
      </c>
      <c r="X3" s="7"/>
      <c r="Y3" s="7"/>
      <c r="Z3" s="7"/>
      <c r="AA3" s="7"/>
      <c r="AB3" s="7"/>
      <c r="AC3" s="7"/>
      <c r="AD3" s="7"/>
      <c r="AE3" s="7"/>
      <c r="AF3" s="7"/>
      <c r="AG3" s="7" t="s">
        <v>1039</v>
      </c>
      <c r="AH3" s="7"/>
      <c r="AI3" s="7"/>
      <c r="AJ3" s="7"/>
      <c r="AK3" s="7"/>
    </row>
    <row r="4" spans="1:39">
      <c r="A4" s="34" t="s">
        <v>64</v>
      </c>
      <c r="B4" s="35" t="s">
        <v>63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 t="s">
        <v>1039</v>
      </c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 t="s">
        <v>1039</v>
      </c>
      <c r="AH4" s="7"/>
      <c r="AI4" s="7"/>
      <c r="AJ4" s="7"/>
      <c r="AK4" s="7"/>
    </row>
    <row r="5" spans="1:39">
      <c r="A5" s="34" t="s">
        <v>74</v>
      </c>
      <c r="B5" s="35" t="s">
        <v>73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 t="s">
        <v>1039</v>
      </c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 t="s">
        <v>1039</v>
      </c>
      <c r="AH5" s="7"/>
      <c r="AI5" s="7"/>
      <c r="AJ5" s="7"/>
      <c r="AK5" s="7"/>
    </row>
    <row r="6" spans="1:39">
      <c r="A6" s="34" t="s">
        <v>79</v>
      </c>
      <c r="B6" s="35" t="s">
        <v>78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 t="s">
        <v>1039</v>
      </c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 t="s">
        <v>1039</v>
      </c>
      <c r="AH6" s="7"/>
      <c r="AI6" s="7"/>
      <c r="AJ6" s="7"/>
      <c r="AK6" s="7"/>
    </row>
    <row r="7" spans="1:39">
      <c r="A7" s="34" t="s">
        <v>85</v>
      </c>
      <c r="B7" s="35" t="s">
        <v>84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 t="s">
        <v>1039</v>
      </c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 t="s">
        <v>1039</v>
      </c>
      <c r="AH7" s="7"/>
      <c r="AI7" s="7"/>
      <c r="AJ7" s="7"/>
      <c r="AK7" s="7"/>
    </row>
    <row r="8" spans="1:39" ht="22.5">
      <c r="A8" s="34" t="s">
        <v>89</v>
      </c>
      <c r="B8" s="35" t="s">
        <v>88</v>
      </c>
      <c r="C8" s="7"/>
      <c r="D8" s="7"/>
      <c r="E8" s="7"/>
      <c r="F8" s="7"/>
      <c r="G8" s="7"/>
      <c r="H8" s="7"/>
      <c r="I8" s="7"/>
      <c r="J8" s="7"/>
      <c r="K8" s="7" t="s">
        <v>1039</v>
      </c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 t="s">
        <v>1039</v>
      </c>
      <c r="AH8" s="7"/>
      <c r="AI8" s="7"/>
      <c r="AJ8" s="7"/>
      <c r="AK8" s="7"/>
    </row>
    <row r="9" spans="1:39" ht="22.5">
      <c r="A9" s="34" t="s">
        <v>97</v>
      </c>
      <c r="B9" s="35" t="s">
        <v>96</v>
      </c>
      <c r="C9" s="7"/>
      <c r="D9" s="7"/>
      <c r="E9" s="7"/>
      <c r="F9" s="7"/>
      <c r="G9" s="7"/>
      <c r="H9" s="7"/>
      <c r="I9" s="7"/>
      <c r="J9" s="7"/>
      <c r="K9" s="7" t="s">
        <v>1039</v>
      </c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 t="s">
        <v>1039</v>
      </c>
      <c r="AH9" s="7"/>
      <c r="AI9" s="7"/>
      <c r="AJ9" s="7"/>
      <c r="AK9" s="7"/>
    </row>
    <row r="10" spans="1:39">
      <c r="A10" s="34" t="s">
        <v>101</v>
      </c>
      <c r="B10" s="35" t="s">
        <v>100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 t="s">
        <v>1039</v>
      </c>
      <c r="X10" s="7"/>
      <c r="Y10" s="7"/>
      <c r="Z10" s="7"/>
      <c r="AA10" s="7"/>
      <c r="AB10" s="7"/>
      <c r="AC10" s="7"/>
      <c r="AD10" s="7"/>
      <c r="AE10" s="7"/>
      <c r="AF10" s="7"/>
      <c r="AG10" s="7" t="s">
        <v>1039</v>
      </c>
      <c r="AH10" s="7"/>
      <c r="AI10" s="7"/>
      <c r="AJ10" s="7"/>
      <c r="AK10" s="7"/>
    </row>
    <row r="11" spans="1:39">
      <c r="A11" s="34" t="s">
        <v>106</v>
      </c>
      <c r="B11" s="35" t="s">
        <v>105</v>
      </c>
      <c r="C11" s="7"/>
      <c r="D11" s="7"/>
      <c r="E11" s="7"/>
      <c r="F11" s="7"/>
      <c r="G11" s="7"/>
      <c r="H11" s="7"/>
      <c r="I11" s="7"/>
      <c r="J11" s="7" t="s">
        <v>1039</v>
      </c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 t="s">
        <v>1039</v>
      </c>
      <c r="AB11" s="7"/>
      <c r="AC11" s="7"/>
      <c r="AD11" s="7"/>
      <c r="AE11" s="7"/>
      <c r="AF11" s="7"/>
      <c r="AG11" s="7"/>
      <c r="AH11" s="7"/>
      <c r="AI11" s="7"/>
      <c r="AJ11" s="7"/>
      <c r="AK11" s="7"/>
    </row>
    <row r="12" spans="1:39">
      <c r="A12" s="34" t="s">
        <v>112</v>
      </c>
      <c r="B12" s="35" t="s">
        <v>111</v>
      </c>
      <c r="C12" s="7"/>
      <c r="D12" s="7"/>
      <c r="E12" s="7"/>
      <c r="F12" s="7"/>
      <c r="G12" s="7"/>
      <c r="H12" s="7"/>
      <c r="I12" s="7"/>
      <c r="J12" s="7"/>
      <c r="K12" s="7" t="s">
        <v>1039</v>
      </c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 t="s">
        <v>1039</v>
      </c>
      <c r="AB12" s="7"/>
      <c r="AC12" s="7"/>
      <c r="AD12" s="7"/>
      <c r="AE12" s="7"/>
      <c r="AF12" s="7"/>
      <c r="AG12" s="7"/>
      <c r="AH12" s="7"/>
      <c r="AI12" s="7"/>
      <c r="AJ12" s="7"/>
      <c r="AK12" s="7"/>
    </row>
    <row r="13" spans="1:39">
      <c r="A13" s="34" t="s">
        <v>117</v>
      </c>
      <c r="B13" s="35" t="s">
        <v>116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 t="s">
        <v>1039</v>
      </c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 t="s">
        <v>1039</v>
      </c>
      <c r="AB13" s="7"/>
      <c r="AC13" s="7"/>
      <c r="AD13" s="7"/>
      <c r="AE13" s="7"/>
      <c r="AF13" s="7"/>
      <c r="AG13" s="7"/>
      <c r="AH13" s="7"/>
      <c r="AI13" s="7"/>
      <c r="AJ13" s="7"/>
      <c r="AK13" s="7"/>
    </row>
    <row r="14" spans="1:39">
      <c r="A14" s="34" t="s">
        <v>125</v>
      </c>
      <c r="B14" s="35" t="s">
        <v>124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 t="s">
        <v>1039</v>
      </c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 t="s">
        <v>1039</v>
      </c>
      <c r="AB14" s="7"/>
      <c r="AC14" s="7"/>
      <c r="AD14" s="7"/>
      <c r="AE14" s="7"/>
      <c r="AF14" s="7"/>
      <c r="AG14" s="7"/>
      <c r="AH14" s="7"/>
      <c r="AI14" s="7"/>
      <c r="AJ14" s="7"/>
      <c r="AK14" s="7"/>
    </row>
    <row r="15" spans="1:39" ht="22.5">
      <c r="A15" s="34" t="s">
        <v>130</v>
      </c>
      <c r="B15" s="35" t="s">
        <v>129</v>
      </c>
      <c r="C15" s="7"/>
      <c r="D15" s="7"/>
      <c r="E15" s="7"/>
      <c r="F15" s="7"/>
      <c r="G15" s="7"/>
      <c r="H15" s="7"/>
      <c r="I15" s="7"/>
      <c r="J15" s="7" t="s">
        <v>1039</v>
      </c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 t="s">
        <v>1039</v>
      </c>
      <c r="AB15" s="7"/>
      <c r="AC15" s="7"/>
      <c r="AD15" s="7"/>
      <c r="AE15" s="7"/>
      <c r="AF15" s="7"/>
      <c r="AG15" s="7"/>
      <c r="AH15" s="7"/>
      <c r="AI15" s="7"/>
      <c r="AJ15" s="7"/>
      <c r="AK15" s="7"/>
    </row>
    <row r="16" spans="1:39" ht="22.5">
      <c r="A16" s="34" t="s">
        <v>136</v>
      </c>
      <c r="B16" s="35" t="s">
        <v>135</v>
      </c>
      <c r="C16" s="7"/>
      <c r="D16" s="7"/>
      <c r="E16" s="7"/>
      <c r="F16" s="7"/>
      <c r="G16" s="7"/>
      <c r="H16" s="7"/>
      <c r="I16" s="7"/>
      <c r="J16" s="7" t="s">
        <v>1039</v>
      </c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 t="s">
        <v>1039</v>
      </c>
      <c r="AB16" s="7"/>
      <c r="AC16" s="7"/>
      <c r="AD16" s="7"/>
      <c r="AE16" s="7"/>
      <c r="AF16" s="7"/>
      <c r="AG16" s="7"/>
      <c r="AH16" s="7"/>
      <c r="AI16" s="7"/>
      <c r="AJ16" s="7"/>
      <c r="AK16" s="7"/>
    </row>
    <row r="17" spans="1:37" ht="22.5">
      <c r="A17" s="34" t="s">
        <v>142</v>
      </c>
      <c r="B17" s="35" t="s">
        <v>141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 t="s">
        <v>1039</v>
      </c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 t="s">
        <v>1039</v>
      </c>
      <c r="AB17" s="7"/>
      <c r="AC17" s="7"/>
      <c r="AD17" s="7"/>
      <c r="AE17" s="7"/>
      <c r="AF17" s="7"/>
      <c r="AG17" s="7"/>
      <c r="AH17" s="7"/>
      <c r="AI17" s="7"/>
      <c r="AJ17" s="7"/>
      <c r="AK17" s="7"/>
    </row>
    <row r="18" spans="1:37" ht="22.5">
      <c r="A18" s="34" t="s">
        <v>149</v>
      </c>
      <c r="B18" s="35" t="s">
        <v>1040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 t="s">
        <v>1039</v>
      </c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 t="s">
        <v>1039</v>
      </c>
      <c r="AB18" s="7"/>
      <c r="AC18" s="7"/>
      <c r="AD18" s="7"/>
      <c r="AE18" s="7"/>
      <c r="AF18" s="7"/>
      <c r="AG18" s="7"/>
      <c r="AH18" s="7"/>
      <c r="AI18" s="7"/>
      <c r="AJ18" s="7"/>
      <c r="AK18" s="7"/>
    </row>
    <row r="19" spans="1:37" ht="22.5">
      <c r="A19" s="34" t="s">
        <v>155</v>
      </c>
      <c r="B19" s="35" t="s">
        <v>1041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 t="s">
        <v>1039</v>
      </c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 t="s">
        <v>1039</v>
      </c>
      <c r="AB19" s="7"/>
      <c r="AC19" s="7"/>
      <c r="AD19" s="7"/>
      <c r="AE19" s="7"/>
      <c r="AF19" s="7"/>
      <c r="AG19" s="7"/>
      <c r="AH19" s="7"/>
      <c r="AI19" s="7"/>
      <c r="AJ19" s="7"/>
      <c r="AK19" s="7"/>
    </row>
    <row r="20" spans="1:37">
      <c r="A20" s="34" t="s">
        <v>162</v>
      </c>
      <c r="B20" s="35" t="s">
        <v>161</v>
      </c>
      <c r="C20" s="7"/>
      <c r="D20" s="7"/>
      <c r="E20" s="7" t="s">
        <v>1039</v>
      </c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 t="s">
        <v>1039</v>
      </c>
      <c r="AB20" s="7"/>
      <c r="AC20" s="7"/>
      <c r="AD20" s="7"/>
      <c r="AE20" s="7"/>
      <c r="AF20" s="7"/>
      <c r="AG20" s="7"/>
      <c r="AH20" s="7"/>
      <c r="AI20" s="7"/>
      <c r="AJ20" s="7"/>
      <c r="AK20" s="7"/>
    </row>
    <row r="21" spans="1:37">
      <c r="A21" s="34" t="s">
        <v>169</v>
      </c>
      <c r="B21" s="35" t="s">
        <v>168</v>
      </c>
      <c r="C21" s="7" t="s">
        <v>1039</v>
      </c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 t="s">
        <v>1039</v>
      </c>
      <c r="AB21" s="7"/>
      <c r="AC21" s="7"/>
      <c r="AD21" s="7"/>
      <c r="AE21" s="7"/>
      <c r="AF21" s="7"/>
      <c r="AG21" s="7"/>
      <c r="AH21" s="7"/>
      <c r="AI21" s="7"/>
      <c r="AJ21" s="7"/>
      <c r="AK21" s="7"/>
    </row>
    <row r="22" spans="1:37" ht="22.5">
      <c r="A22" s="34" t="s">
        <v>176</v>
      </c>
      <c r="B22" s="35" t="s">
        <v>175</v>
      </c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 t="s">
        <v>1039</v>
      </c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 t="s">
        <v>1039</v>
      </c>
      <c r="AB22" s="7"/>
      <c r="AC22" s="7"/>
      <c r="AD22" s="7"/>
      <c r="AE22" s="7"/>
      <c r="AF22" s="7"/>
      <c r="AG22" s="7"/>
      <c r="AH22" s="7"/>
      <c r="AI22" s="7"/>
      <c r="AJ22" s="7"/>
      <c r="AK22" s="7"/>
    </row>
    <row r="23" spans="1:37">
      <c r="A23" s="34" t="s">
        <v>180</v>
      </c>
      <c r="B23" s="35" t="s">
        <v>179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 t="s">
        <v>1039</v>
      </c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 t="s">
        <v>1039</v>
      </c>
      <c r="AB23" s="7"/>
      <c r="AC23" s="7"/>
      <c r="AD23" s="7"/>
      <c r="AE23" s="7"/>
      <c r="AF23" s="7"/>
      <c r="AG23" s="7"/>
      <c r="AH23" s="7"/>
      <c r="AI23" s="7"/>
      <c r="AJ23" s="7"/>
      <c r="AK23" s="7"/>
    </row>
    <row r="24" spans="1:37">
      <c r="A24" s="34" t="s">
        <v>186</v>
      </c>
      <c r="B24" s="35" t="s">
        <v>185</v>
      </c>
      <c r="C24" s="7"/>
      <c r="D24" s="7"/>
      <c r="E24" s="7"/>
      <c r="F24" s="7"/>
      <c r="G24" s="7"/>
      <c r="H24" s="7"/>
      <c r="I24" s="7"/>
      <c r="J24" s="7"/>
      <c r="K24" s="7"/>
      <c r="L24" s="7" t="s">
        <v>1039</v>
      </c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 t="s">
        <v>1039</v>
      </c>
      <c r="AB24" s="7"/>
      <c r="AC24" s="7"/>
      <c r="AD24" s="7"/>
      <c r="AE24" s="7"/>
      <c r="AF24" s="7"/>
      <c r="AG24" s="7"/>
      <c r="AH24" s="7"/>
      <c r="AI24" s="7"/>
      <c r="AJ24" s="7"/>
      <c r="AK24" s="7"/>
    </row>
    <row r="25" spans="1:37">
      <c r="A25" s="34" t="s">
        <v>191</v>
      </c>
      <c r="B25" s="35" t="s">
        <v>190</v>
      </c>
      <c r="C25" s="7"/>
      <c r="D25" s="7"/>
      <c r="E25" s="7"/>
      <c r="F25" s="7"/>
      <c r="G25" s="7"/>
      <c r="H25" s="7"/>
      <c r="I25" s="7"/>
      <c r="J25" s="7"/>
      <c r="K25" s="7"/>
      <c r="L25" s="7" t="s">
        <v>1039</v>
      </c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 t="s">
        <v>1039</v>
      </c>
      <c r="AB25" s="7"/>
      <c r="AC25" s="7"/>
      <c r="AD25" s="7"/>
      <c r="AE25" s="7"/>
      <c r="AF25" s="7"/>
      <c r="AG25" s="7"/>
      <c r="AH25" s="7"/>
      <c r="AI25" s="7"/>
      <c r="AJ25" s="7"/>
      <c r="AK25" s="7"/>
    </row>
    <row r="26" spans="1:37">
      <c r="A26" s="34" t="s">
        <v>197</v>
      </c>
      <c r="B26" s="35" t="s">
        <v>196</v>
      </c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R26" s="7"/>
      <c r="S26" s="7"/>
      <c r="T26" s="7"/>
      <c r="U26" s="7"/>
      <c r="V26" s="7" t="s">
        <v>1039</v>
      </c>
      <c r="W26" s="7"/>
      <c r="X26" s="7"/>
      <c r="Y26" s="7"/>
      <c r="Z26" s="7"/>
      <c r="AA26" s="7" t="s">
        <v>1039</v>
      </c>
      <c r="AB26" s="7"/>
      <c r="AC26" s="7"/>
      <c r="AD26" s="7"/>
      <c r="AE26" s="7"/>
      <c r="AF26" s="7"/>
      <c r="AG26" s="7"/>
      <c r="AH26" s="7"/>
      <c r="AI26" s="7"/>
      <c r="AJ26" s="7"/>
      <c r="AK26" s="7"/>
    </row>
    <row r="27" spans="1:37" ht="22.5">
      <c r="A27" s="34" t="s">
        <v>204</v>
      </c>
      <c r="B27" s="35" t="s">
        <v>203</v>
      </c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 t="s">
        <v>1039</v>
      </c>
      <c r="X27" s="7"/>
      <c r="Y27" s="7"/>
      <c r="Z27" s="7"/>
      <c r="AA27" s="7" t="s">
        <v>1039</v>
      </c>
      <c r="AB27" s="7"/>
      <c r="AC27" s="7"/>
      <c r="AD27" s="7"/>
      <c r="AE27" s="7"/>
      <c r="AF27" s="7"/>
      <c r="AG27" s="7"/>
      <c r="AH27" s="7"/>
      <c r="AI27" s="7"/>
      <c r="AJ27" s="7"/>
      <c r="AK27" s="7"/>
    </row>
    <row r="28" spans="1:37" ht="22.5">
      <c r="A28" s="34" t="s">
        <v>210</v>
      </c>
      <c r="B28" s="35" t="s">
        <v>209</v>
      </c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 t="s">
        <v>1039</v>
      </c>
      <c r="X28" s="7"/>
      <c r="Y28" s="7"/>
      <c r="Z28" s="7"/>
      <c r="AA28" s="7" t="s">
        <v>1039</v>
      </c>
      <c r="AB28" s="7"/>
      <c r="AC28" s="7"/>
      <c r="AD28" s="7"/>
      <c r="AE28" s="7"/>
      <c r="AF28" s="7"/>
      <c r="AG28" s="7"/>
      <c r="AH28" s="7"/>
      <c r="AI28" s="7"/>
      <c r="AJ28" s="7"/>
      <c r="AK28" s="7"/>
    </row>
    <row r="29" spans="1:37">
      <c r="A29" s="34" t="s">
        <v>215</v>
      </c>
      <c r="B29" s="35" t="s">
        <v>214</v>
      </c>
      <c r="C29" s="7"/>
      <c r="D29" s="7"/>
      <c r="E29" s="7"/>
      <c r="F29" s="7"/>
      <c r="G29" s="7"/>
      <c r="H29" s="7"/>
      <c r="I29" s="7"/>
      <c r="J29" s="7"/>
      <c r="K29" s="7"/>
      <c r="L29" s="7" t="s">
        <v>1039</v>
      </c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 t="s">
        <v>1039</v>
      </c>
      <c r="AB29" s="7"/>
      <c r="AC29" s="7"/>
      <c r="AD29" s="7"/>
      <c r="AE29" s="7"/>
      <c r="AF29" s="7"/>
      <c r="AG29" s="7"/>
      <c r="AH29" s="7"/>
      <c r="AI29" s="7"/>
      <c r="AJ29" s="7"/>
      <c r="AK29" s="7"/>
    </row>
    <row r="30" spans="1:37">
      <c r="A30" s="34" t="s">
        <v>219</v>
      </c>
      <c r="B30" s="35" t="s">
        <v>218</v>
      </c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 t="s">
        <v>1039</v>
      </c>
      <c r="X30" s="7"/>
      <c r="Y30" s="7"/>
      <c r="Z30" s="7"/>
      <c r="AA30" s="7" t="s">
        <v>1039</v>
      </c>
      <c r="AB30" s="7"/>
      <c r="AC30" s="7"/>
      <c r="AD30" s="7"/>
      <c r="AE30" s="7"/>
      <c r="AF30" s="7"/>
      <c r="AG30" s="7"/>
      <c r="AH30" s="7"/>
      <c r="AI30" s="7"/>
      <c r="AJ30" s="7"/>
      <c r="AK30" s="7"/>
    </row>
    <row r="31" spans="1:37" ht="22.5">
      <c r="A31" s="34" t="s">
        <v>223</v>
      </c>
      <c r="B31" s="35" t="s">
        <v>222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 t="s">
        <v>1039</v>
      </c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 t="s">
        <v>1039</v>
      </c>
      <c r="AB31" s="7"/>
      <c r="AC31" s="7"/>
      <c r="AD31" s="7"/>
      <c r="AE31" s="7"/>
      <c r="AF31" s="7"/>
      <c r="AG31" s="7"/>
      <c r="AH31" s="7"/>
      <c r="AI31" s="7"/>
      <c r="AJ31" s="7"/>
      <c r="AK31" s="7"/>
    </row>
    <row r="32" spans="1:37">
      <c r="A32" s="34" t="s">
        <v>229</v>
      </c>
      <c r="B32" s="35" t="s">
        <v>228</v>
      </c>
      <c r="C32" s="7"/>
      <c r="D32" s="7"/>
      <c r="E32" s="7"/>
      <c r="F32" s="7"/>
      <c r="G32" s="7"/>
      <c r="H32" s="7"/>
      <c r="I32" s="7"/>
      <c r="J32" s="7" t="s">
        <v>1039</v>
      </c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 t="s">
        <v>1039</v>
      </c>
      <c r="AB32" s="7"/>
      <c r="AC32" s="7"/>
      <c r="AD32" s="7"/>
      <c r="AE32" s="7"/>
      <c r="AF32" s="7"/>
      <c r="AG32" s="7"/>
      <c r="AH32" s="7"/>
      <c r="AI32" s="7"/>
      <c r="AJ32" s="7"/>
      <c r="AK32" s="7"/>
    </row>
    <row r="33" spans="1:37">
      <c r="A33" s="36" t="s">
        <v>235</v>
      </c>
      <c r="B33" s="35" t="s">
        <v>234</v>
      </c>
      <c r="C33" s="7"/>
      <c r="D33" s="7"/>
      <c r="E33" s="7"/>
      <c r="F33" s="7"/>
      <c r="G33" s="7"/>
      <c r="H33" s="7"/>
      <c r="I33" s="7"/>
      <c r="J33" s="7"/>
      <c r="K33" s="7"/>
      <c r="L33" s="7" t="s">
        <v>1039</v>
      </c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 t="s">
        <v>1039</v>
      </c>
      <c r="AB33" s="7"/>
      <c r="AC33" s="7"/>
      <c r="AD33" s="7"/>
      <c r="AE33" s="7"/>
      <c r="AF33" s="7"/>
      <c r="AG33" s="7"/>
      <c r="AH33" s="7"/>
      <c r="AI33" s="7"/>
      <c r="AJ33" s="7"/>
      <c r="AK33" s="7"/>
    </row>
    <row r="34" spans="1:37" ht="22.5">
      <c r="A34" s="34" t="s">
        <v>239</v>
      </c>
      <c r="B34" s="35" t="s">
        <v>238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 t="s">
        <v>1039</v>
      </c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 t="s">
        <v>1039</v>
      </c>
      <c r="AB34" s="7"/>
      <c r="AC34" s="7"/>
      <c r="AD34" s="7"/>
      <c r="AE34" s="7"/>
      <c r="AF34" s="7"/>
      <c r="AG34" s="7"/>
      <c r="AH34" s="7"/>
      <c r="AI34" s="7"/>
      <c r="AJ34" s="7"/>
      <c r="AK34" s="7"/>
    </row>
    <row r="35" spans="1:37" ht="33.75">
      <c r="A35" s="34" t="s">
        <v>243</v>
      </c>
      <c r="B35" s="35" t="s">
        <v>242</v>
      </c>
      <c r="C35" s="7"/>
      <c r="D35" s="7"/>
      <c r="E35" s="7"/>
      <c r="F35" s="7"/>
      <c r="G35" s="7"/>
      <c r="H35" s="7"/>
      <c r="I35" s="7"/>
      <c r="J35" s="7"/>
      <c r="L35" s="7"/>
      <c r="M35" s="7"/>
      <c r="N35" s="7"/>
      <c r="O35" s="7"/>
      <c r="P35" s="7"/>
      <c r="Q35" s="7"/>
      <c r="R35" s="7"/>
      <c r="S35" s="7" t="s">
        <v>1039</v>
      </c>
      <c r="T35" s="7"/>
      <c r="U35" s="7"/>
      <c r="V35" s="7"/>
      <c r="W35" s="7"/>
      <c r="X35" s="7"/>
      <c r="Y35" s="7"/>
      <c r="Z35" s="7"/>
      <c r="AA35" s="7" t="s">
        <v>1039</v>
      </c>
      <c r="AB35" s="7"/>
      <c r="AC35" s="7"/>
      <c r="AD35" s="7"/>
      <c r="AE35" s="7"/>
      <c r="AF35" s="7"/>
      <c r="AG35" s="7"/>
      <c r="AH35" s="7"/>
      <c r="AI35" s="7"/>
      <c r="AJ35" s="7"/>
      <c r="AK35" s="7"/>
    </row>
    <row r="36" spans="1:37" ht="22.5">
      <c r="A36" s="34" t="s">
        <v>248</v>
      </c>
      <c r="B36" s="35" t="s">
        <v>247</v>
      </c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 t="s">
        <v>1039</v>
      </c>
      <c r="R36" s="7"/>
      <c r="S36" s="7"/>
      <c r="T36" s="7"/>
      <c r="U36" s="7"/>
      <c r="V36" s="7"/>
      <c r="W36" s="7"/>
      <c r="X36" s="7"/>
      <c r="Y36" s="7"/>
      <c r="Z36" s="7"/>
      <c r="AA36" s="7" t="s">
        <v>1039</v>
      </c>
      <c r="AB36" s="7"/>
      <c r="AC36" s="7"/>
      <c r="AD36" s="7"/>
      <c r="AE36" s="7"/>
      <c r="AF36" s="7"/>
      <c r="AG36" s="7"/>
      <c r="AH36" s="7"/>
      <c r="AI36" s="7"/>
      <c r="AJ36" s="7"/>
      <c r="AK36" s="7"/>
    </row>
    <row r="37" spans="1:37" ht="22.5">
      <c r="A37" s="34" t="s">
        <v>253</v>
      </c>
      <c r="B37" s="35" t="s">
        <v>966</v>
      </c>
      <c r="C37" s="7"/>
      <c r="D37" s="7"/>
      <c r="E37" s="7"/>
      <c r="F37" s="7"/>
      <c r="G37" s="7"/>
      <c r="H37" s="7"/>
      <c r="I37" s="7"/>
      <c r="J37" s="7"/>
      <c r="K37" s="7" t="s">
        <v>1039</v>
      </c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 t="s">
        <v>1039</v>
      </c>
      <c r="AB37" s="7"/>
      <c r="AC37" s="7"/>
      <c r="AD37" s="7"/>
      <c r="AE37" s="7"/>
      <c r="AF37" s="7"/>
      <c r="AG37" s="7"/>
      <c r="AH37" s="7"/>
      <c r="AI37" s="7"/>
      <c r="AJ37" s="7"/>
      <c r="AK37" s="7"/>
    </row>
    <row r="38" spans="1:37" ht="15.75" thickBot="1">
      <c r="A38" s="37" t="s">
        <v>260</v>
      </c>
      <c r="B38" s="38" t="s">
        <v>259</v>
      </c>
      <c r="C38" s="7"/>
      <c r="D38" s="7"/>
      <c r="E38" s="7"/>
      <c r="F38" s="39"/>
      <c r="G38" s="7"/>
      <c r="H38" s="7"/>
      <c r="I38" s="7"/>
      <c r="J38" s="7" t="s">
        <v>1039</v>
      </c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40" t="s">
        <v>1039</v>
      </c>
      <c r="AB38" s="7"/>
      <c r="AC38" s="7"/>
      <c r="AD38" s="7"/>
      <c r="AE38" s="7"/>
      <c r="AF38" s="7"/>
      <c r="AG38" s="7"/>
      <c r="AH38" s="7"/>
      <c r="AI38" s="7"/>
      <c r="AJ38" s="7"/>
      <c r="AK38" s="7"/>
    </row>
    <row r="39" spans="1:37">
      <c r="A39" s="41" t="s">
        <v>265</v>
      </c>
      <c r="B39" s="42" t="s">
        <v>264</v>
      </c>
      <c r="C39" s="7"/>
      <c r="D39" s="7"/>
      <c r="E39" s="7"/>
      <c r="F39" s="7"/>
      <c r="G39" s="7"/>
      <c r="H39" s="7"/>
      <c r="I39" s="7"/>
      <c r="J39" s="7" t="s">
        <v>1039</v>
      </c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43" t="s">
        <v>1039</v>
      </c>
      <c r="AB39" s="7"/>
      <c r="AC39" s="7"/>
      <c r="AD39" s="7"/>
      <c r="AE39" s="7"/>
      <c r="AF39" s="7"/>
      <c r="AG39" s="7"/>
      <c r="AH39" s="7"/>
      <c r="AI39" s="7"/>
      <c r="AJ39" s="7"/>
      <c r="AK39" s="7"/>
    </row>
    <row r="40" spans="1:37">
      <c r="A40" s="44" t="s">
        <v>267</v>
      </c>
      <c r="B40" s="45" t="s">
        <v>266</v>
      </c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 t="s">
        <v>1039</v>
      </c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 t="s">
        <v>1039</v>
      </c>
      <c r="AB40" s="7"/>
      <c r="AC40" s="7"/>
      <c r="AD40" s="7"/>
      <c r="AE40" s="7"/>
      <c r="AF40" s="7"/>
      <c r="AG40" s="7"/>
      <c r="AH40" s="7"/>
      <c r="AI40" s="7"/>
      <c r="AJ40" s="7"/>
      <c r="AK40" s="7"/>
    </row>
    <row r="41" spans="1:37" ht="22.5">
      <c r="A41" s="44" t="s">
        <v>273</v>
      </c>
      <c r="B41" s="45" t="s">
        <v>272</v>
      </c>
      <c r="C41" s="7"/>
      <c r="D41" s="7"/>
      <c r="E41" s="7"/>
      <c r="F41" s="7"/>
      <c r="G41" s="7"/>
      <c r="H41" s="7" t="s">
        <v>1039</v>
      </c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 t="s">
        <v>1039</v>
      </c>
      <c r="AB41" s="7"/>
      <c r="AC41" s="7"/>
      <c r="AD41" s="7"/>
      <c r="AE41" s="7"/>
      <c r="AF41" s="7"/>
      <c r="AG41" s="7"/>
      <c r="AH41" s="7"/>
      <c r="AI41" s="7"/>
      <c r="AJ41" s="7"/>
      <c r="AK41" s="7"/>
    </row>
    <row r="42" spans="1:37" ht="22.5">
      <c r="A42" s="44" t="s">
        <v>276</v>
      </c>
      <c r="B42" s="45" t="s">
        <v>275</v>
      </c>
      <c r="C42" s="7"/>
      <c r="D42" s="7"/>
      <c r="E42" s="7"/>
      <c r="F42" s="7"/>
      <c r="G42" s="7"/>
      <c r="H42" s="7" t="s">
        <v>1039</v>
      </c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 t="s">
        <v>1039</v>
      </c>
      <c r="AB42" s="7"/>
      <c r="AC42" s="7"/>
      <c r="AD42" s="7"/>
      <c r="AE42" s="7"/>
      <c r="AF42" s="7"/>
      <c r="AG42" s="7"/>
      <c r="AH42" s="7"/>
      <c r="AI42" s="7"/>
      <c r="AJ42" s="7"/>
      <c r="AK42" s="7"/>
    </row>
    <row r="43" spans="1:37">
      <c r="A43" s="44" t="s">
        <v>282</v>
      </c>
      <c r="B43" s="45" t="s">
        <v>281</v>
      </c>
      <c r="C43" s="7"/>
      <c r="D43" s="7"/>
      <c r="E43" s="7"/>
      <c r="F43" s="7"/>
      <c r="G43" s="7"/>
      <c r="H43" s="7"/>
      <c r="I43" s="7"/>
      <c r="J43" s="7"/>
      <c r="K43" s="7"/>
      <c r="L43" s="7" t="s">
        <v>1039</v>
      </c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 t="s">
        <v>1039</v>
      </c>
      <c r="AB43" s="7"/>
      <c r="AC43" s="7"/>
      <c r="AD43" s="7"/>
      <c r="AE43" s="7"/>
      <c r="AF43" s="7"/>
      <c r="AG43" s="7"/>
      <c r="AH43" s="7"/>
      <c r="AI43" s="7"/>
      <c r="AJ43" s="7"/>
      <c r="AK43" s="7"/>
    </row>
    <row r="44" spans="1:37" ht="22.5">
      <c r="A44" s="44">
        <v>520</v>
      </c>
      <c r="B44" s="45" t="s">
        <v>286</v>
      </c>
      <c r="C44" s="7"/>
      <c r="D44" s="7"/>
      <c r="E44" s="7"/>
      <c r="F44" s="7"/>
      <c r="G44" s="7"/>
      <c r="H44" s="7"/>
      <c r="I44" s="7"/>
      <c r="J44" s="7"/>
      <c r="K44" s="7"/>
      <c r="L44" s="7" t="s">
        <v>1039</v>
      </c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 t="s">
        <v>1039</v>
      </c>
      <c r="AB44" s="7"/>
      <c r="AC44" s="7"/>
      <c r="AD44" s="7"/>
      <c r="AE44" s="7"/>
      <c r="AF44" s="7"/>
      <c r="AG44" s="7"/>
      <c r="AH44" s="7"/>
      <c r="AI44" s="7"/>
      <c r="AJ44" s="7"/>
      <c r="AK44" s="7"/>
    </row>
    <row r="45" spans="1:37">
      <c r="A45" s="44" t="s">
        <v>290</v>
      </c>
      <c r="B45" s="45" t="s">
        <v>289</v>
      </c>
      <c r="C45" s="7"/>
      <c r="D45" s="7"/>
      <c r="E45" s="7"/>
      <c r="F45" s="7"/>
      <c r="G45" s="7"/>
      <c r="H45" s="7"/>
      <c r="I45" s="7"/>
      <c r="J45" s="7"/>
      <c r="K45" s="7"/>
      <c r="L45" s="7" t="s">
        <v>1039</v>
      </c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 t="s">
        <v>1039</v>
      </c>
      <c r="AB45" s="7"/>
      <c r="AC45" s="7"/>
      <c r="AD45" s="7"/>
      <c r="AE45" s="7"/>
      <c r="AF45" s="7"/>
      <c r="AG45" s="7"/>
      <c r="AH45" s="7"/>
      <c r="AI45" s="7"/>
      <c r="AJ45" s="7"/>
      <c r="AK45" s="7"/>
    </row>
    <row r="46" spans="1:37">
      <c r="A46" s="44" t="s">
        <v>292</v>
      </c>
      <c r="B46" s="45" t="s">
        <v>291</v>
      </c>
      <c r="C46" s="7"/>
      <c r="D46" s="7"/>
      <c r="E46" s="7"/>
      <c r="F46" s="7"/>
      <c r="G46" s="7"/>
      <c r="H46" s="7"/>
      <c r="I46" s="7"/>
      <c r="J46" s="7"/>
      <c r="K46" s="7"/>
      <c r="L46" s="7" t="s">
        <v>1039</v>
      </c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 t="s">
        <v>1039</v>
      </c>
      <c r="AB46" s="7"/>
      <c r="AC46" s="7"/>
      <c r="AD46" s="7"/>
      <c r="AE46" s="7"/>
      <c r="AF46" s="7"/>
      <c r="AG46" s="7"/>
      <c r="AH46" s="7"/>
      <c r="AI46" s="7"/>
      <c r="AJ46" s="7"/>
      <c r="AK46" s="7"/>
    </row>
    <row r="47" spans="1:37" ht="22.5">
      <c r="A47" s="44" t="s">
        <v>298</v>
      </c>
      <c r="B47" s="45" t="s">
        <v>297</v>
      </c>
      <c r="C47" s="7"/>
      <c r="D47" s="7"/>
      <c r="E47" s="7"/>
      <c r="F47" s="7"/>
      <c r="G47" s="7"/>
      <c r="H47" s="7"/>
      <c r="I47" s="7"/>
      <c r="J47" s="7"/>
      <c r="K47" s="7"/>
      <c r="L47" s="7" t="s">
        <v>1039</v>
      </c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 t="s">
        <v>1039</v>
      </c>
      <c r="AB47" s="7"/>
      <c r="AC47" s="7"/>
      <c r="AD47" s="7"/>
      <c r="AE47" s="7"/>
      <c r="AF47" s="7"/>
      <c r="AG47" s="7"/>
      <c r="AH47" s="7"/>
      <c r="AI47" s="7"/>
      <c r="AJ47" s="7"/>
      <c r="AK47" s="7"/>
    </row>
    <row r="48" spans="1:37">
      <c r="A48" s="44" t="s">
        <v>302</v>
      </c>
      <c r="B48" s="45" t="s">
        <v>301</v>
      </c>
      <c r="C48" s="7"/>
      <c r="D48" s="7"/>
      <c r="E48" s="7"/>
      <c r="F48" s="7"/>
      <c r="G48" s="7"/>
      <c r="H48" s="7"/>
      <c r="I48" s="7"/>
      <c r="J48" s="7"/>
      <c r="K48" s="7"/>
      <c r="L48" s="7" t="s">
        <v>1039</v>
      </c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 t="s">
        <v>1039</v>
      </c>
      <c r="AB48" s="7"/>
      <c r="AC48" s="7"/>
      <c r="AD48" s="7"/>
      <c r="AE48" s="7"/>
      <c r="AF48" s="7"/>
      <c r="AG48" s="7"/>
      <c r="AH48" s="7"/>
      <c r="AI48" s="7"/>
      <c r="AJ48" s="7"/>
      <c r="AK48" s="7"/>
    </row>
    <row r="49" spans="1:37" ht="22.5">
      <c r="A49" s="44" t="s">
        <v>306</v>
      </c>
      <c r="B49" s="45" t="s">
        <v>305</v>
      </c>
      <c r="C49" s="7"/>
      <c r="D49" s="7"/>
      <c r="E49" s="7"/>
      <c r="F49" s="7"/>
      <c r="G49" s="7"/>
      <c r="H49" s="7"/>
      <c r="I49" s="7"/>
      <c r="J49" s="7"/>
      <c r="K49" s="7"/>
      <c r="L49" s="7" t="s">
        <v>1039</v>
      </c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 t="s">
        <v>1039</v>
      </c>
      <c r="AB49" s="7"/>
      <c r="AC49" s="7"/>
      <c r="AD49" s="7"/>
      <c r="AE49" s="7"/>
      <c r="AF49" s="7"/>
      <c r="AG49" s="7"/>
      <c r="AH49" s="7"/>
      <c r="AI49" s="7"/>
      <c r="AJ49" s="7"/>
      <c r="AK49" s="7"/>
    </row>
    <row r="50" spans="1:37">
      <c r="A50" s="44" t="s">
        <v>312</v>
      </c>
      <c r="B50" s="45" t="s">
        <v>311</v>
      </c>
      <c r="C50" s="7"/>
      <c r="D50" s="7"/>
      <c r="E50" s="7"/>
      <c r="F50" s="7"/>
      <c r="G50" s="7"/>
      <c r="H50" s="7"/>
      <c r="I50" s="7"/>
      <c r="J50" s="7"/>
      <c r="K50" s="7"/>
      <c r="L50" s="7" t="s">
        <v>1039</v>
      </c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 t="s">
        <v>1039</v>
      </c>
      <c r="AB50" s="7"/>
      <c r="AC50" s="7"/>
      <c r="AD50" s="7"/>
      <c r="AE50" s="7"/>
      <c r="AF50" s="7"/>
      <c r="AG50" s="7"/>
      <c r="AH50" s="7"/>
      <c r="AI50" s="7"/>
      <c r="AJ50" s="7"/>
      <c r="AK50" s="7"/>
    </row>
    <row r="51" spans="1:37" ht="22.5">
      <c r="A51" s="44" t="s">
        <v>314</v>
      </c>
      <c r="B51" s="45" t="s">
        <v>313</v>
      </c>
      <c r="C51" s="7"/>
      <c r="D51" s="7"/>
      <c r="E51" s="7"/>
      <c r="F51" s="7"/>
      <c r="G51" s="7"/>
      <c r="H51" s="7"/>
      <c r="I51" s="7"/>
      <c r="J51" s="7"/>
      <c r="K51" s="7"/>
      <c r="L51" s="7" t="s">
        <v>1039</v>
      </c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 t="s">
        <v>1039</v>
      </c>
      <c r="AB51" s="7"/>
      <c r="AC51" s="7"/>
      <c r="AD51" s="7"/>
      <c r="AE51" s="7"/>
      <c r="AF51" s="7"/>
      <c r="AG51" s="7"/>
      <c r="AH51" s="7"/>
      <c r="AI51" s="7"/>
      <c r="AJ51" s="7"/>
      <c r="AK51" s="7"/>
    </row>
    <row r="52" spans="1:37" ht="22.5">
      <c r="A52" s="44" t="s">
        <v>319</v>
      </c>
      <c r="B52" s="45" t="s">
        <v>318</v>
      </c>
      <c r="C52" s="7"/>
      <c r="D52" s="7"/>
      <c r="E52" s="7"/>
      <c r="F52" s="7"/>
      <c r="G52" s="7"/>
      <c r="H52" s="7"/>
      <c r="I52" s="7"/>
      <c r="J52" s="7"/>
      <c r="K52" s="7"/>
      <c r="L52" s="7" t="s">
        <v>1039</v>
      </c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 t="s">
        <v>1039</v>
      </c>
      <c r="AB52" s="7"/>
      <c r="AC52" s="7"/>
      <c r="AD52" s="7"/>
      <c r="AE52" s="7"/>
      <c r="AF52" s="7"/>
      <c r="AG52" s="7"/>
      <c r="AH52" s="7"/>
      <c r="AI52" s="7"/>
      <c r="AJ52" s="7"/>
      <c r="AK52" s="7"/>
    </row>
    <row r="53" spans="1:37">
      <c r="A53" s="44" t="s">
        <v>325</v>
      </c>
      <c r="B53" s="45" t="s">
        <v>324</v>
      </c>
      <c r="C53" s="7"/>
      <c r="D53" s="7"/>
      <c r="E53" s="7"/>
      <c r="F53" s="7"/>
      <c r="G53" s="7"/>
      <c r="H53" s="7"/>
      <c r="I53" s="7"/>
      <c r="J53" s="7" t="s">
        <v>1039</v>
      </c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 t="s">
        <v>1039</v>
      </c>
      <c r="AB53" s="7"/>
      <c r="AC53" s="7"/>
      <c r="AD53" s="7"/>
      <c r="AE53" s="7"/>
      <c r="AF53" s="7"/>
      <c r="AG53" s="7"/>
      <c r="AH53" s="7"/>
      <c r="AI53" s="7"/>
      <c r="AJ53" s="7"/>
      <c r="AK53" s="7"/>
    </row>
    <row r="54" spans="1:37">
      <c r="A54" s="44" t="s">
        <v>332</v>
      </c>
      <c r="B54" s="45" t="s">
        <v>331</v>
      </c>
      <c r="C54" s="7"/>
      <c r="D54" s="7"/>
      <c r="E54" s="7"/>
      <c r="F54" s="7"/>
      <c r="G54" s="7"/>
      <c r="H54" s="7"/>
      <c r="I54" s="7"/>
      <c r="J54" s="7" t="s">
        <v>1039</v>
      </c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 t="s">
        <v>1039</v>
      </c>
      <c r="AB54" s="7"/>
      <c r="AC54" s="7"/>
      <c r="AD54" s="7"/>
      <c r="AE54" s="7"/>
      <c r="AF54" s="7"/>
      <c r="AG54" s="7"/>
      <c r="AH54" s="7"/>
      <c r="AI54" s="7"/>
      <c r="AJ54" s="7"/>
      <c r="AK54" s="7"/>
    </row>
    <row r="55" spans="1:37" ht="22.5">
      <c r="A55" s="44" t="s">
        <v>337</v>
      </c>
      <c r="B55" s="45" t="s">
        <v>336</v>
      </c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 t="s">
        <v>1039</v>
      </c>
      <c r="Q55" s="7"/>
      <c r="R55" s="7"/>
      <c r="S55" s="7"/>
      <c r="T55" s="7"/>
      <c r="U55" s="7"/>
      <c r="V55" s="7"/>
      <c r="W55" s="7"/>
      <c r="X55" s="7"/>
      <c r="Y55" s="7"/>
      <c r="Z55" s="7"/>
      <c r="AA55" s="7" t="s">
        <v>1039</v>
      </c>
      <c r="AB55" s="7"/>
      <c r="AC55" s="7"/>
      <c r="AD55" s="7"/>
      <c r="AE55" s="7"/>
      <c r="AF55" s="7"/>
      <c r="AG55" s="7"/>
      <c r="AH55" s="7"/>
      <c r="AI55" s="7"/>
      <c r="AJ55" s="7"/>
      <c r="AK55" s="7"/>
    </row>
    <row r="56" spans="1:37" ht="22.5">
      <c r="A56" s="44" t="s">
        <v>339</v>
      </c>
      <c r="B56" s="45" t="s">
        <v>338</v>
      </c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 t="s">
        <v>1039</v>
      </c>
      <c r="Q56" s="7"/>
      <c r="R56" s="7"/>
      <c r="S56" s="7"/>
      <c r="T56" s="7"/>
      <c r="U56" s="7"/>
      <c r="V56" s="7"/>
      <c r="W56" s="7"/>
      <c r="X56" s="7"/>
      <c r="Y56" s="7"/>
      <c r="Z56" s="7"/>
      <c r="AA56" s="7" t="s">
        <v>1039</v>
      </c>
      <c r="AB56" s="7"/>
      <c r="AC56" s="7"/>
      <c r="AD56" s="7"/>
      <c r="AE56" s="7"/>
      <c r="AF56" s="7"/>
      <c r="AG56" s="7"/>
      <c r="AH56" s="7"/>
      <c r="AI56" s="7"/>
      <c r="AJ56" s="7"/>
      <c r="AK56" s="7"/>
    </row>
    <row r="57" spans="1:37">
      <c r="A57" s="44" t="s">
        <v>344</v>
      </c>
      <c r="B57" s="45" t="s">
        <v>343</v>
      </c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 t="s">
        <v>1039</v>
      </c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 t="s">
        <v>1039</v>
      </c>
      <c r="AF57" s="7"/>
      <c r="AG57" s="7"/>
      <c r="AH57" s="7"/>
      <c r="AI57" s="7"/>
      <c r="AJ57" s="7"/>
      <c r="AK57" s="7"/>
    </row>
    <row r="58" spans="1:37">
      <c r="A58" s="44" t="s">
        <v>350</v>
      </c>
      <c r="B58" s="45" t="s">
        <v>349</v>
      </c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 t="s">
        <v>1039</v>
      </c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 t="s">
        <v>1039</v>
      </c>
      <c r="AF58" s="7"/>
      <c r="AG58" s="7"/>
      <c r="AH58" s="7"/>
      <c r="AI58" s="7"/>
      <c r="AJ58" s="7"/>
      <c r="AK58" s="7"/>
    </row>
    <row r="59" spans="1:37">
      <c r="A59" s="44" t="s">
        <v>352</v>
      </c>
      <c r="B59" s="45" t="s">
        <v>351</v>
      </c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 t="s">
        <v>1039</v>
      </c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 t="s">
        <v>1039</v>
      </c>
      <c r="AF59" s="7"/>
      <c r="AG59" s="7"/>
      <c r="AH59" s="7"/>
      <c r="AI59" s="7"/>
      <c r="AJ59" s="7"/>
      <c r="AK59" s="7"/>
    </row>
    <row r="60" spans="1:37" ht="22.5">
      <c r="A60" s="44" t="s">
        <v>356</v>
      </c>
      <c r="B60" s="45" t="s">
        <v>355</v>
      </c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 t="s">
        <v>1039</v>
      </c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 t="s">
        <v>1039</v>
      </c>
      <c r="AF60" s="7"/>
      <c r="AG60" s="7"/>
      <c r="AH60" s="7"/>
      <c r="AI60" s="7"/>
      <c r="AJ60" s="7"/>
      <c r="AK60" s="7"/>
    </row>
    <row r="61" spans="1:37" ht="22.5">
      <c r="A61" s="44" t="s">
        <v>360</v>
      </c>
      <c r="B61" s="45" t="s">
        <v>359</v>
      </c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 t="s">
        <v>1039</v>
      </c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 t="s">
        <v>1039</v>
      </c>
      <c r="AF61" s="7"/>
      <c r="AG61" s="7"/>
      <c r="AH61" s="7"/>
      <c r="AI61" s="7"/>
      <c r="AJ61" s="7"/>
      <c r="AK61" s="7"/>
    </row>
    <row r="62" spans="1:37">
      <c r="A62" s="44" t="s">
        <v>364</v>
      </c>
      <c r="B62" s="45" t="s">
        <v>363</v>
      </c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 t="s">
        <v>1039</v>
      </c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 t="s">
        <v>1039</v>
      </c>
      <c r="AF62" s="7"/>
      <c r="AG62" s="7"/>
      <c r="AH62" s="7"/>
      <c r="AI62" s="7"/>
      <c r="AJ62" s="7"/>
      <c r="AK62" s="7"/>
    </row>
    <row r="63" spans="1:37" ht="22.5">
      <c r="A63" s="44" t="s">
        <v>370</v>
      </c>
      <c r="B63" s="45" t="s">
        <v>369</v>
      </c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 t="s">
        <v>1039</v>
      </c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 t="s">
        <v>1039</v>
      </c>
      <c r="AF63" s="7"/>
      <c r="AG63" s="7"/>
      <c r="AH63" s="7"/>
      <c r="AI63" s="7"/>
      <c r="AJ63" s="7"/>
      <c r="AK63" s="7"/>
    </row>
    <row r="64" spans="1:37" ht="22.5">
      <c r="A64" s="44" t="s">
        <v>374</v>
      </c>
      <c r="B64" s="45" t="s">
        <v>373</v>
      </c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 t="s">
        <v>1039</v>
      </c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 t="s">
        <v>1039</v>
      </c>
      <c r="AF64" s="7"/>
      <c r="AG64" s="7"/>
      <c r="AH64" s="7"/>
      <c r="AI64" s="7"/>
      <c r="AJ64" s="7"/>
      <c r="AK64" s="7"/>
    </row>
    <row r="65" spans="1:37">
      <c r="A65" s="44" t="s">
        <v>380</v>
      </c>
      <c r="B65" s="45" t="s">
        <v>379</v>
      </c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 t="s">
        <v>1039</v>
      </c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 t="s">
        <v>1039</v>
      </c>
      <c r="AF65" s="7"/>
      <c r="AG65" s="7"/>
      <c r="AH65" s="7"/>
      <c r="AI65" s="7"/>
      <c r="AJ65" s="7"/>
      <c r="AK65" s="7"/>
    </row>
    <row r="66" spans="1:37">
      <c r="A66" s="44" t="s">
        <v>385</v>
      </c>
      <c r="B66" s="45" t="s">
        <v>384</v>
      </c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 t="s">
        <v>1039</v>
      </c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 t="s">
        <v>1039</v>
      </c>
      <c r="AF66" s="7"/>
      <c r="AG66" s="7"/>
      <c r="AH66" s="7"/>
      <c r="AI66" s="7"/>
      <c r="AJ66" s="7"/>
      <c r="AK66" s="7"/>
    </row>
    <row r="67" spans="1:37" ht="22.5">
      <c r="A67" s="44" t="s">
        <v>389</v>
      </c>
      <c r="B67" s="45" t="s">
        <v>388</v>
      </c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 t="s">
        <v>1039</v>
      </c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 t="s">
        <v>1039</v>
      </c>
      <c r="AF67" s="7"/>
      <c r="AG67" s="7"/>
      <c r="AH67" s="7"/>
      <c r="AI67" s="7"/>
      <c r="AJ67" s="7"/>
      <c r="AK67" s="7"/>
    </row>
    <row r="68" spans="1:37" ht="22.5">
      <c r="A68" s="44" t="s">
        <v>393</v>
      </c>
      <c r="B68" s="45" t="s">
        <v>392</v>
      </c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 t="s">
        <v>1039</v>
      </c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 t="s">
        <v>1039</v>
      </c>
      <c r="AF68" s="7"/>
      <c r="AG68" s="7"/>
      <c r="AH68" s="7"/>
      <c r="AI68" s="7"/>
      <c r="AJ68" s="7"/>
      <c r="AK68" s="7"/>
    </row>
    <row r="69" spans="1:37">
      <c r="A69" s="46" t="s">
        <v>397</v>
      </c>
      <c r="B69" s="47" t="s">
        <v>396</v>
      </c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 t="s">
        <v>1039</v>
      </c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 t="s">
        <v>1039</v>
      </c>
      <c r="AF69" s="7"/>
      <c r="AG69" s="7"/>
      <c r="AH69" s="7"/>
      <c r="AI69" s="7"/>
      <c r="AJ69" s="7"/>
      <c r="AK69" s="7"/>
    </row>
    <row r="70" spans="1:37">
      <c r="A70" s="46" t="s">
        <v>402</v>
      </c>
      <c r="B70" s="47" t="s">
        <v>401</v>
      </c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 t="s">
        <v>1039</v>
      </c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 t="s">
        <v>1039</v>
      </c>
      <c r="AF70" s="7"/>
      <c r="AG70" s="7"/>
      <c r="AH70" s="7"/>
      <c r="AI70" s="7"/>
      <c r="AJ70" s="7"/>
      <c r="AK70" s="7"/>
    </row>
    <row r="71" spans="1:37" ht="15.75" thickBot="1">
      <c r="A71" s="48" t="s">
        <v>406</v>
      </c>
      <c r="B71" s="49" t="s">
        <v>405</v>
      </c>
      <c r="C71" s="7"/>
      <c r="D71" s="7"/>
      <c r="E71" s="7"/>
      <c r="F71" s="7" t="s">
        <v>1039</v>
      </c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 t="s">
        <v>1039</v>
      </c>
      <c r="AF71" s="7"/>
      <c r="AG71" s="7"/>
      <c r="AH71" s="7"/>
      <c r="AI71" s="7"/>
      <c r="AJ71" s="7"/>
      <c r="AK71" s="7"/>
    </row>
    <row r="72" spans="1:37" ht="22.5">
      <c r="A72" s="41" t="s">
        <v>411</v>
      </c>
      <c r="B72" s="50" t="s">
        <v>410</v>
      </c>
      <c r="C72" s="7"/>
      <c r="D72" s="7"/>
      <c r="E72" s="7"/>
      <c r="F72" s="7" t="s">
        <v>1039</v>
      </c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 t="s">
        <v>1039</v>
      </c>
      <c r="AF72" s="7"/>
      <c r="AG72" s="7"/>
      <c r="AH72" s="7"/>
      <c r="AI72" s="7"/>
      <c r="AJ72" s="7"/>
      <c r="AK72" s="7"/>
    </row>
    <row r="73" spans="1:37">
      <c r="A73" s="44" t="s">
        <v>414</v>
      </c>
      <c r="B73" s="51" t="s">
        <v>413</v>
      </c>
      <c r="C73" s="7"/>
      <c r="D73" s="7"/>
      <c r="E73" s="7"/>
      <c r="F73" s="7" t="s">
        <v>1039</v>
      </c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 t="s">
        <v>1039</v>
      </c>
      <c r="AF73" s="7"/>
      <c r="AG73" s="7"/>
      <c r="AH73" s="7"/>
      <c r="AI73" s="7"/>
      <c r="AJ73" s="7"/>
      <c r="AK73" s="7"/>
    </row>
    <row r="74" spans="1:37">
      <c r="A74" s="44" t="s">
        <v>416</v>
      </c>
      <c r="B74" s="51" t="s">
        <v>415</v>
      </c>
      <c r="C74" s="7"/>
      <c r="D74" s="7"/>
      <c r="E74" s="7"/>
      <c r="F74" s="7"/>
      <c r="G74" s="7"/>
      <c r="H74" s="7"/>
      <c r="I74" s="7"/>
      <c r="J74" s="7"/>
      <c r="K74" s="7" t="s">
        <v>1039</v>
      </c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 t="s">
        <v>1039</v>
      </c>
      <c r="AF74" s="7"/>
      <c r="AG74" s="7"/>
      <c r="AH74" s="7"/>
      <c r="AI74" s="7"/>
      <c r="AJ74" s="7"/>
      <c r="AK74" s="7"/>
    </row>
    <row r="75" spans="1:37">
      <c r="A75" s="44" t="s">
        <v>421</v>
      </c>
      <c r="B75" s="51" t="s">
        <v>420</v>
      </c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 t="s">
        <v>1039</v>
      </c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 t="s">
        <v>1039</v>
      </c>
      <c r="AF75" s="7"/>
      <c r="AG75" s="7"/>
      <c r="AH75" s="7"/>
      <c r="AI75" s="7"/>
      <c r="AJ75" s="7"/>
      <c r="AK75" s="7"/>
    </row>
    <row r="76" spans="1:37">
      <c r="A76" s="52" t="s">
        <v>425</v>
      </c>
      <c r="B76" s="51" t="s">
        <v>424</v>
      </c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 t="s">
        <v>1039</v>
      </c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 t="s">
        <v>1039</v>
      </c>
      <c r="AF76" s="7"/>
      <c r="AG76" s="7"/>
      <c r="AH76" s="7"/>
      <c r="AI76" s="7"/>
      <c r="AJ76" s="7"/>
      <c r="AK76" s="7"/>
    </row>
    <row r="77" spans="1:37">
      <c r="A77" s="44" t="s">
        <v>430</v>
      </c>
      <c r="B77" s="51" t="s">
        <v>429</v>
      </c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 t="s">
        <v>1039</v>
      </c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 t="s">
        <v>1039</v>
      </c>
      <c r="AF77" s="7"/>
      <c r="AG77" s="7"/>
      <c r="AH77" s="7"/>
      <c r="AI77" s="7"/>
      <c r="AJ77" s="7"/>
      <c r="AK77" s="7"/>
    </row>
    <row r="78" spans="1:37">
      <c r="A78" s="44" t="s">
        <v>432</v>
      </c>
      <c r="B78" s="51" t="s">
        <v>431</v>
      </c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 t="s">
        <v>1039</v>
      </c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 t="s">
        <v>1039</v>
      </c>
      <c r="AF78" s="7"/>
      <c r="AG78" s="7"/>
      <c r="AH78" s="7"/>
      <c r="AI78" s="7"/>
      <c r="AJ78" s="7"/>
      <c r="AK78" s="7"/>
    </row>
    <row r="79" spans="1:37">
      <c r="A79" s="52" t="s">
        <v>436</v>
      </c>
      <c r="B79" s="51" t="s">
        <v>435</v>
      </c>
      <c r="C79" s="7"/>
      <c r="D79" s="7"/>
      <c r="E79" s="7"/>
      <c r="F79" s="7"/>
      <c r="G79" s="7"/>
      <c r="H79" s="7"/>
      <c r="I79" s="7"/>
      <c r="J79" s="7"/>
      <c r="K79" s="7"/>
      <c r="L79" s="7" t="s">
        <v>1039</v>
      </c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 t="s">
        <v>1039</v>
      </c>
      <c r="AF79" s="7"/>
      <c r="AG79" s="7"/>
      <c r="AH79" s="7"/>
      <c r="AI79" s="7"/>
      <c r="AJ79" s="7"/>
      <c r="AK79" s="7"/>
    </row>
    <row r="80" spans="1:37" ht="22.5">
      <c r="A80" s="44" t="s">
        <v>440</v>
      </c>
      <c r="B80" s="51" t="s">
        <v>439</v>
      </c>
      <c r="C80" s="7"/>
      <c r="D80" s="7"/>
      <c r="E80" s="7"/>
      <c r="F80" s="7"/>
      <c r="G80" s="7"/>
      <c r="H80" s="7"/>
      <c r="I80" s="7"/>
      <c r="J80" s="7"/>
      <c r="K80" s="7"/>
      <c r="L80" s="7" t="s">
        <v>1039</v>
      </c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 t="s">
        <v>1039</v>
      </c>
      <c r="AF80" s="7"/>
      <c r="AG80" s="7"/>
      <c r="AH80" s="7"/>
      <c r="AI80" s="7"/>
      <c r="AJ80" s="7"/>
      <c r="AK80" s="7"/>
    </row>
    <row r="81" spans="1:37" ht="34.5" thickBot="1">
      <c r="A81" s="48" t="s">
        <v>444</v>
      </c>
      <c r="B81" s="49" t="s">
        <v>443</v>
      </c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 t="s">
        <v>1039</v>
      </c>
      <c r="X81" s="7"/>
      <c r="Y81" s="7"/>
      <c r="Z81" s="7"/>
      <c r="AA81" s="7"/>
      <c r="AB81" s="7"/>
      <c r="AC81" s="7"/>
      <c r="AD81" s="7"/>
      <c r="AE81" s="7" t="s">
        <v>1039</v>
      </c>
      <c r="AF81" s="7"/>
      <c r="AG81" s="7"/>
      <c r="AH81" s="7"/>
      <c r="AI81" s="7"/>
      <c r="AJ81" s="7"/>
      <c r="AK81" s="7"/>
    </row>
    <row r="82" spans="1:37" ht="22.5">
      <c r="A82" s="44" t="s">
        <v>446</v>
      </c>
      <c r="B82" s="45" t="s">
        <v>445</v>
      </c>
      <c r="C82" s="7"/>
      <c r="D82" s="7"/>
      <c r="E82" s="7"/>
      <c r="F82" s="7"/>
      <c r="G82" s="7"/>
      <c r="H82" s="7"/>
      <c r="I82" s="7"/>
      <c r="J82" s="7"/>
      <c r="K82" s="7"/>
      <c r="L82" s="7"/>
      <c r="M82" s="7" t="s">
        <v>1039</v>
      </c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 t="s">
        <v>1039</v>
      </c>
      <c r="AH82" s="7"/>
      <c r="AI82" s="7"/>
      <c r="AJ82" s="7"/>
      <c r="AK82" s="7"/>
    </row>
    <row r="83" spans="1:37">
      <c r="A83" s="44">
        <v>1015</v>
      </c>
      <c r="B83" s="53" t="s">
        <v>450</v>
      </c>
      <c r="C83" s="7"/>
      <c r="D83" s="7"/>
      <c r="E83" s="7"/>
      <c r="F83" s="7"/>
      <c r="G83" s="7"/>
      <c r="H83" s="7"/>
      <c r="I83" s="7"/>
      <c r="J83" s="7"/>
      <c r="K83" s="7"/>
      <c r="L83" s="7"/>
      <c r="M83" s="7" t="s">
        <v>1039</v>
      </c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 t="s">
        <v>1039</v>
      </c>
      <c r="AH83" s="7"/>
      <c r="AI83" s="7"/>
      <c r="AJ83" s="7"/>
      <c r="AK83" s="7"/>
    </row>
    <row r="84" spans="1:37">
      <c r="A84" s="44" t="s">
        <v>455</v>
      </c>
      <c r="B84" s="45" t="s">
        <v>454</v>
      </c>
      <c r="C84" s="7"/>
      <c r="D84" s="7"/>
      <c r="E84" s="7"/>
      <c r="F84" s="7"/>
      <c r="G84" s="7"/>
      <c r="H84" s="7"/>
      <c r="I84" s="7" t="s">
        <v>1039</v>
      </c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 t="s">
        <v>1039</v>
      </c>
      <c r="AH84" s="7"/>
      <c r="AI84" s="7"/>
      <c r="AJ84" s="7"/>
      <c r="AK84" s="7"/>
    </row>
    <row r="85" spans="1:37">
      <c r="A85" s="54" t="s">
        <v>460</v>
      </c>
      <c r="B85" s="55" t="s">
        <v>459</v>
      </c>
      <c r="C85" s="7"/>
      <c r="D85" s="7"/>
      <c r="E85" s="7"/>
      <c r="F85" s="7"/>
      <c r="G85" s="7"/>
      <c r="H85" s="7"/>
      <c r="I85" s="7" t="s">
        <v>1039</v>
      </c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 t="s">
        <v>1039</v>
      </c>
      <c r="AH85" s="7"/>
      <c r="AI85" s="7"/>
      <c r="AJ85" s="7"/>
      <c r="AK85" s="7"/>
    </row>
    <row r="86" spans="1:37" ht="22.5">
      <c r="A86" s="44" t="s">
        <v>465</v>
      </c>
      <c r="B86" s="45" t="s">
        <v>464</v>
      </c>
      <c r="C86" s="7"/>
      <c r="D86" s="7"/>
      <c r="E86" s="7"/>
      <c r="F86" s="7"/>
      <c r="G86" s="7"/>
      <c r="H86" s="7"/>
      <c r="I86" s="7" t="s">
        <v>1039</v>
      </c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 t="s">
        <v>1039</v>
      </c>
      <c r="AH86" s="7"/>
      <c r="AI86" s="7"/>
      <c r="AJ86" s="7"/>
      <c r="AK86" s="7"/>
    </row>
    <row r="87" spans="1:37">
      <c r="A87" s="54" t="s">
        <v>469</v>
      </c>
      <c r="B87" s="55" t="s">
        <v>468</v>
      </c>
      <c r="C87" s="7"/>
      <c r="D87" s="7"/>
      <c r="E87" s="7"/>
      <c r="F87" s="7"/>
      <c r="G87" s="7"/>
      <c r="H87" s="7"/>
      <c r="I87" s="7"/>
      <c r="J87" s="7" t="s">
        <v>1039</v>
      </c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 t="s">
        <v>1039</v>
      </c>
      <c r="AH87" s="7"/>
      <c r="AI87" s="7"/>
      <c r="AJ87" s="7"/>
      <c r="AK87" s="7"/>
    </row>
    <row r="88" spans="1:37">
      <c r="A88" s="44" t="s">
        <v>473</v>
      </c>
      <c r="B88" s="45" t="s">
        <v>472</v>
      </c>
      <c r="C88" s="7"/>
      <c r="D88" s="7"/>
      <c r="E88" s="7"/>
      <c r="F88" s="7"/>
      <c r="G88" s="7"/>
      <c r="H88" s="7"/>
      <c r="I88" s="7" t="s">
        <v>1039</v>
      </c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 t="s">
        <v>1039</v>
      </c>
      <c r="AH88" s="7"/>
      <c r="AI88" s="7"/>
      <c r="AJ88" s="7"/>
      <c r="AK88" s="7"/>
    </row>
    <row r="89" spans="1:37">
      <c r="A89" s="54" t="s">
        <v>477</v>
      </c>
      <c r="B89" s="55" t="s">
        <v>476</v>
      </c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 t="s">
        <v>1039</v>
      </c>
      <c r="Y89" s="7"/>
      <c r="Z89" s="7"/>
      <c r="AA89" s="7"/>
      <c r="AB89" s="7"/>
      <c r="AC89" s="7"/>
      <c r="AD89" s="7"/>
      <c r="AE89" s="7"/>
      <c r="AF89" s="7"/>
      <c r="AG89" s="7" t="s">
        <v>1039</v>
      </c>
      <c r="AH89" s="7"/>
      <c r="AI89" s="7"/>
      <c r="AJ89" s="7"/>
      <c r="AK89" s="7"/>
    </row>
    <row r="90" spans="1:37" ht="22.5">
      <c r="A90" s="44" t="s">
        <v>482</v>
      </c>
      <c r="B90" s="45" t="s">
        <v>481</v>
      </c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 t="s">
        <v>1039</v>
      </c>
      <c r="Y90" s="7"/>
      <c r="Z90" s="7"/>
      <c r="AA90" s="7"/>
      <c r="AB90" s="7"/>
      <c r="AC90" s="7"/>
      <c r="AD90" s="7"/>
      <c r="AE90" s="7"/>
      <c r="AF90" s="7"/>
      <c r="AG90" s="7" t="s">
        <v>1039</v>
      </c>
      <c r="AH90" s="7"/>
      <c r="AI90" s="7"/>
      <c r="AJ90" s="7"/>
      <c r="AK90" s="7"/>
    </row>
    <row r="91" spans="1:37">
      <c r="A91" s="54" t="s">
        <v>487</v>
      </c>
      <c r="B91" s="55" t="s">
        <v>486</v>
      </c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 t="s">
        <v>1039</v>
      </c>
      <c r="Y91" s="7"/>
      <c r="Z91" s="7"/>
      <c r="AA91" s="7"/>
      <c r="AB91" s="7"/>
      <c r="AC91" s="7"/>
      <c r="AD91" s="7"/>
      <c r="AE91" s="7"/>
      <c r="AF91" s="7"/>
      <c r="AG91" s="7" t="s">
        <v>1039</v>
      </c>
      <c r="AH91" s="7"/>
      <c r="AI91" s="7"/>
      <c r="AJ91" s="7"/>
      <c r="AK91" s="7"/>
    </row>
    <row r="92" spans="1:37">
      <c r="A92" s="44" t="s">
        <v>491</v>
      </c>
      <c r="B92" s="45" t="s">
        <v>490</v>
      </c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 t="s">
        <v>1039</v>
      </c>
      <c r="Y92" s="7"/>
      <c r="Z92" s="7"/>
      <c r="AA92" s="7"/>
      <c r="AB92" s="7"/>
      <c r="AC92" s="7"/>
      <c r="AD92" s="7"/>
      <c r="AE92" s="7"/>
      <c r="AF92" s="7"/>
      <c r="AG92" s="7" t="s">
        <v>1039</v>
      </c>
      <c r="AH92" s="7"/>
      <c r="AI92" s="7"/>
      <c r="AJ92" s="7"/>
      <c r="AK92" s="7"/>
    </row>
    <row r="93" spans="1:37" ht="22.5">
      <c r="A93" s="44" t="s">
        <v>496</v>
      </c>
      <c r="B93" s="45" t="s">
        <v>495</v>
      </c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 t="s">
        <v>1039</v>
      </c>
      <c r="Y93" s="7"/>
      <c r="Z93" s="7"/>
      <c r="AA93" s="7"/>
      <c r="AB93" s="7"/>
      <c r="AC93" s="7"/>
      <c r="AD93" s="7"/>
      <c r="AE93" s="7"/>
      <c r="AF93" s="7"/>
      <c r="AG93" s="7" t="s">
        <v>1039</v>
      </c>
      <c r="AH93" s="7"/>
      <c r="AI93" s="7"/>
      <c r="AJ93" s="7"/>
      <c r="AK93" s="7"/>
    </row>
    <row r="94" spans="1:37">
      <c r="A94" s="44" t="s">
        <v>501</v>
      </c>
      <c r="B94" s="45" t="s">
        <v>500</v>
      </c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 t="s">
        <v>1039</v>
      </c>
      <c r="Y94" s="7"/>
      <c r="Z94" s="7"/>
      <c r="AA94" s="7"/>
      <c r="AB94" s="7"/>
      <c r="AC94" s="7"/>
      <c r="AD94" s="7"/>
      <c r="AE94" s="7"/>
      <c r="AF94" s="7"/>
      <c r="AG94" s="7" t="s">
        <v>1039</v>
      </c>
      <c r="AH94" s="7"/>
      <c r="AI94" s="7"/>
      <c r="AJ94" s="7"/>
      <c r="AK94" s="7"/>
    </row>
    <row r="95" spans="1:37">
      <c r="A95" s="44" t="s">
        <v>505</v>
      </c>
      <c r="B95" s="45" t="s">
        <v>504</v>
      </c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 t="s">
        <v>1039</v>
      </c>
      <c r="Y95" s="7"/>
      <c r="Z95" s="7"/>
      <c r="AA95" s="7"/>
      <c r="AB95" s="7"/>
      <c r="AC95" s="7"/>
      <c r="AD95" s="7"/>
      <c r="AE95" s="7"/>
      <c r="AF95" s="7"/>
      <c r="AG95" s="7" t="s">
        <v>1039</v>
      </c>
      <c r="AH95" s="7"/>
      <c r="AI95" s="7"/>
      <c r="AJ95" s="7"/>
      <c r="AK95" s="7"/>
    </row>
    <row r="96" spans="1:37">
      <c r="A96" s="44" t="s">
        <v>510</v>
      </c>
      <c r="B96" s="45" t="s">
        <v>509</v>
      </c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 t="s">
        <v>1039</v>
      </c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</row>
    <row r="97" spans="1:37">
      <c r="A97" s="44" t="s">
        <v>512</v>
      </c>
      <c r="B97" s="45" t="s">
        <v>511</v>
      </c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 t="s">
        <v>1039</v>
      </c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</row>
    <row r="98" spans="1:37">
      <c r="A98" s="44" t="s">
        <v>517</v>
      </c>
      <c r="B98" s="45" t="s">
        <v>516</v>
      </c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 t="s">
        <v>1039</v>
      </c>
      <c r="Y98" s="7"/>
      <c r="Z98" s="7"/>
      <c r="AA98" s="7"/>
      <c r="AB98" s="7"/>
      <c r="AC98" s="7"/>
      <c r="AD98" s="7"/>
      <c r="AE98" s="7"/>
      <c r="AF98" s="7"/>
      <c r="AG98" s="7" t="s">
        <v>1039</v>
      </c>
      <c r="AH98" s="7"/>
      <c r="AI98" s="7"/>
      <c r="AJ98" s="7"/>
      <c r="AK98" s="7"/>
    </row>
    <row r="99" spans="1:37">
      <c r="A99" s="44" t="s">
        <v>521</v>
      </c>
      <c r="B99" s="45" t="s">
        <v>520</v>
      </c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 t="s">
        <v>1039</v>
      </c>
      <c r="Y99" s="7"/>
      <c r="Z99" s="7"/>
      <c r="AA99" s="7"/>
      <c r="AB99" s="7"/>
      <c r="AC99" s="7"/>
      <c r="AD99" s="7"/>
      <c r="AE99" s="7"/>
      <c r="AF99" s="7"/>
      <c r="AG99" s="7" t="s">
        <v>1039</v>
      </c>
      <c r="AH99" s="7"/>
      <c r="AI99" s="7"/>
      <c r="AJ99" s="7"/>
      <c r="AK99" s="7"/>
    </row>
    <row r="100" spans="1:37">
      <c r="A100" s="44">
        <v>1150</v>
      </c>
      <c r="B100" s="45" t="s">
        <v>524</v>
      </c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 t="s">
        <v>1039</v>
      </c>
      <c r="Y100" s="7"/>
      <c r="Z100" s="7"/>
      <c r="AA100" s="7"/>
      <c r="AB100" s="7"/>
      <c r="AC100" s="7"/>
      <c r="AD100" s="7"/>
      <c r="AE100" s="7"/>
      <c r="AF100" s="7"/>
      <c r="AG100" s="7" t="s">
        <v>1039</v>
      </c>
      <c r="AH100" s="7"/>
      <c r="AI100" s="7"/>
      <c r="AJ100" s="7"/>
      <c r="AK100" s="7"/>
    </row>
    <row r="101" spans="1:37" ht="22.5">
      <c r="A101" s="44" t="s">
        <v>529</v>
      </c>
      <c r="B101" s="45" t="s">
        <v>528</v>
      </c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 t="s">
        <v>1039</v>
      </c>
      <c r="Y101" s="7"/>
      <c r="Z101" s="7"/>
      <c r="AA101" s="7"/>
      <c r="AB101" s="7"/>
      <c r="AC101" s="7"/>
      <c r="AD101" s="7"/>
      <c r="AE101" s="7"/>
      <c r="AF101" s="7"/>
      <c r="AG101" s="7" t="s">
        <v>1039</v>
      </c>
      <c r="AH101" s="7"/>
      <c r="AI101" s="7"/>
      <c r="AJ101" s="7"/>
      <c r="AK101" s="7"/>
    </row>
    <row r="102" spans="1:37">
      <c r="A102" s="44">
        <v>1170</v>
      </c>
      <c r="B102" s="45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 t="s">
        <v>1039</v>
      </c>
      <c r="AH102" s="7"/>
      <c r="AI102" s="7"/>
      <c r="AJ102" s="7"/>
      <c r="AK102" s="7"/>
    </row>
    <row r="103" spans="1:37">
      <c r="A103" s="44" t="s">
        <v>533</v>
      </c>
      <c r="B103" s="45" t="s">
        <v>532</v>
      </c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 t="s">
        <v>1039</v>
      </c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 t="s">
        <v>1039</v>
      </c>
      <c r="AH103" s="7"/>
      <c r="AI103" s="7"/>
      <c r="AJ103" s="7"/>
      <c r="AK103" s="7"/>
    </row>
    <row r="104" spans="1:37">
      <c r="A104" s="44" t="s">
        <v>536</v>
      </c>
      <c r="B104" s="45" t="s">
        <v>535</v>
      </c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 t="s">
        <v>1039</v>
      </c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</row>
    <row r="105" spans="1:37">
      <c r="A105" s="44" t="s">
        <v>540</v>
      </c>
      <c r="B105" s="45" t="s">
        <v>539</v>
      </c>
      <c r="C105" s="7"/>
      <c r="D105" s="7"/>
      <c r="E105" s="7"/>
      <c r="F105" s="7"/>
      <c r="G105" s="7"/>
      <c r="H105" s="7"/>
      <c r="I105" s="7"/>
      <c r="J105" s="7" t="s">
        <v>1039</v>
      </c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 t="s">
        <v>1039</v>
      </c>
      <c r="AH105" s="7"/>
      <c r="AI105" s="7"/>
      <c r="AJ105" s="7"/>
      <c r="AK105" s="7"/>
    </row>
    <row r="106" spans="1:37">
      <c r="A106" s="44" t="s">
        <v>544</v>
      </c>
      <c r="B106" s="45" t="s">
        <v>543</v>
      </c>
      <c r="C106" s="7"/>
      <c r="D106" s="7"/>
      <c r="E106" s="7"/>
      <c r="F106" s="7"/>
      <c r="G106" s="7"/>
      <c r="H106" s="7"/>
      <c r="I106" s="7"/>
      <c r="J106" s="7" t="s">
        <v>1039</v>
      </c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 t="s">
        <v>1039</v>
      </c>
      <c r="AH106" s="7"/>
      <c r="AI106" s="7"/>
      <c r="AJ106" s="7"/>
      <c r="AK106" s="7"/>
    </row>
    <row r="107" spans="1:37">
      <c r="A107" s="44" t="s">
        <v>548</v>
      </c>
      <c r="B107" s="45" t="s">
        <v>547</v>
      </c>
      <c r="C107" s="7"/>
      <c r="D107" s="7"/>
      <c r="E107" s="7"/>
      <c r="F107" s="7"/>
      <c r="G107" s="7"/>
      <c r="H107" s="7"/>
      <c r="I107" s="7"/>
      <c r="J107" s="7" t="s">
        <v>1039</v>
      </c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 t="s">
        <v>1039</v>
      </c>
      <c r="AH107" s="7"/>
      <c r="AI107" s="7"/>
      <c r="AJ107" s="7"/>
      <c r="AK107" s="7"/>
    </row>
    <row r="108" spans="1:37">
      <c r="A108" s="44" t="s">
        <v>552</v>
      </c>
      <c r="B108" s="45" t="s">
        <v>551</v>
      </c>
      <c r="C108" s="7"/>
      <c r="D108" s="7"/>
      <c r="E108" s="7"/>
      <c r="F108" s="7"/>
      <c r="G108" s="7"/>
      <c r="H108" s="7"/>
      <c r="I108" s="7"/>
      <c r="J108" s="7" t="s">
        <v>1039</v>
      </c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 t="s">
        <v>1039</v>
      </c>
      <c r="AH108" s="7"/>
      <c r="AI108" s="7"/>
      <c r="AJ108" s="7"/>
      <c r="AK108" s="7"/>
    </row>
    <row r="109" spans="1:37">
      <c r="A109" s="44" t="s">
        <v>556</v>
      </c>
      <c r="B109" s="45" t="s">
        <v>555</v>
      </c>
      <c r="C109" s="7"/>
      <c r="D109" s="7"/>
      <c r="E109" s="7"/>
      <c r="F109" s="7"/>
      <c r="G109" s="7"/>
      <c r="H109" s="7"/>
      <c r="I109" s="7"/>
      <c r="J109" s="7" t="s">
        <v>1039</v>
      </c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</row>
    <row r="110" spans="1:37">
      <c r="A110" s="44" t="s">
        <v>560</v>
      </c>
      <c r="B110" s="45" t="s">
        <v>559</v>
      </c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 t="s">
        <v>1039</v>
      </c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 t="s">
        <v>1039</v>
      </c>
      <c r="AH110" s="7"/>
      <c r="AI110" s="7"/>
      <c r="AJ110" s="7"/>
      <c r="AK110" s="7"/>
    </row>
    <row r="111" spans="1:37">
      <c r="A111" s="44" t="s">
        <v>565</v>
      </c>
      <c r="B111" s="45" t="s">
        <v>564</v>
      </c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 t="s">
        <v>1039</v>
      </c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 t="s">
        <v>1039</v>
      </c>
      <c r="AH111" s="7"/>
      <c r="AI111" s="7"/>
      <c r="AJ111" s="7"/>
      <c r="AK111" s="7"/>
    </row>
    <row r="112" spans="1:37" ht="22.5">
      <c r="A112" s="44" t="s">
        <v>569</v>
      </c>
      <c r="B112" s="45" t="s">
        <v>568</v>
      </c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 t="s">
        <v>1039</v>
      </c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 t="s">
        <v>1039</v>
      </c>
      <c r="AH112" s="7"/>
      <c r="AI112" s="7"/>
      <c r="AJ112" s="7"/>
      <c r="AK112" s="7"/>
    </row>
    <row r="113" spans="1:37" ht="22.5">
      <c r="A113" s="44" t="s">
        <v>573</v>
      </c>
      <c r="B113" s="45" t="s">
        <v>572</v>
      </c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 t="s">
        <v>1039</v>
      </c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 t="s">
        <v>1039</v>
      </c>
      <c r="AH113" s="7"/>
      <c r="AI113" s="7"/>
      <c r="AJ113" s="7"/>
      <c r="AK113" s="7"/>
    </row>
    <row r="114" spans="1:37">
      <c r="A114" s="44" t="s">
        <v>577</v>
      </c>
      <c r="B114" s="45" t="s">
        <v>576</v>
      </c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 t="s">
        <v>1039</v>
      </c>
      <c r="X114" s="7"/>
      <c r="Y114" s="7"/>
      <c r="Z114" s="7"/>
      <c r="AA114" s="7"/>
      <c r="AB114" s="7"/>
      <c r="AC114" s="7"/>
      <c r="AD114" s="7"/>
      <c r="AE114" s="7"/>
      <c r="AF114" s="7"/>
      <c r="AG114" s="6"/>
      <c r="AH114" s="7"/>
      <c r="AI114" s="7"/>
      <c r="AJ114" s="7"/>
      <c r="AK114" s="7"/>
    </row>
    <row r="115" spans="1:37">
      <c r="A115" s="44" t="s">
        <v>581</v>
      </c>
      <c r="B115" s="45" t="s">
        <v>580</v>
      </c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 t="s">
        <v>1039</v>
      </c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</row>
    <row r="116" spans="1:37" ht="22.5">
      <c r="A116" s="44">
        <v>1330</v>
      </c>
      <c r="B116" s="45" t="s">
        <v>582</v>
      </c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 t="s">
        <v>1039</v>
      </c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 t="s">
        <v>1039</v>
      </c>
      <c r="AH116" s="7"/>
      <c r="AI116" s="7"/>
      <c r="AJ116" s="7"/>
      <c r="AK116" s="7"/>
    </row>
    <row r="117" spans="1:37">
      <c r="A117" s="44">
        <v>1340</v>
      </c>
      <c r="B117" s="45" t="s">
        <v>586</v>
      </c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 t="s">
        <v>1039</v>
      </c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 t="s">
        <v>1039</v>
      </c>
      <c r="AH117" s="7"/>
      <c r="AI117" s="7"/>
      <c r="AJ117" s="7"/>
      <c r="AK117" s="7"/>
    </row>
    <row r="118" spans="1:37">
      <c r="A118" s="44" t="s">
        <v>591</v>
      </c>
      <c r="B118" s="45" t="s">
        <v>590</v>
      </c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 t="s">
        <v>1039</v>
      </c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</row>
    <row r="119" spans="1:37" ht="22.5">
      <c r="A119" s="44" t="s">
        <v>595</v>
      </c>
      <c r="B119" s="45" t="s">
        <v>594</v>
      </c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 t="s">
        <v>1039</v>
      </c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 t="s">
        <v>1039</v>
      </c>
      <c r="AH119" s="7"/>
      <c r="AI119" s="7"/>
      <c r="AJ119" s="7"/>
      <c r="AK119" s="7"/>
    </row>
    <row r="120" spans="1:37">
      <c r="A120" s="44" t="s">
        <v>599</v>
      </c>
      <c r="B120" s="45" t="s">
        <v>598</v>
      </c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 t="s">
        <v>1039</v>
      </c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 t="s">
        <v>1039</v>
      </c>
      <c r="AH120" s="7"/>
      <c r="AI120" s="7"/>
      <c r="AJ120" s="7"/>
      <c r="AK120" s="7"/>
    </row>
    <row r="121" spans="1:37">
      <c r="A121" s="44" t="s">
        <v>603</v>
      </c>
      <c r="B121" s="45" t="s">
        <v>602</v>
      </c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 t="s">
        <v>1039</v>
      </c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 t="s">
        <v>1039</v>
      </c>
      <c r="AH121" s="7"/>
      <c r="AI121" s="7"/>
      <c r="AJ121" s="7"/>
      <c r="AK121" s="7"/>
    </row>
    <row r="122" spans="1:37" ht="22.5">
      <c r="A122" s="44" t="s">
        <v>607</v>
      </c>
      <c r="B122" s="45" t="s">
        <v>606</v>
      </c>
      <c r="C122" s="7"/>
      <c r="D122" s="7"/>
      <c r="E122" s="7"/>
      <c r="F122" s="7"/>
      <c r="G122" s="7"/>
      <c r="H122" s="7" t="s">
        <v>1039</v>
      </c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 t="s">
        <v>1039</v>
      </c>
      <c r="AH122" s="7"/>
      <c r="AI122" s="7"/>
      <c r="AJ122" s="7"/>
      <c r="AK122" s="7"/>
    </row>
    <row r="123" spans="1:37">
      <c r="A123" s="44" t="s">
        <v>611</v>
      </c>
      <c r="B123" s="45" t="s">
        <v>610</v>
      </c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 t="s">
        <v>1039</v>
      </c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 t="s">
        <v>1039</v>
      </c>
      <c r="AH123" s="7"/>
      <c r="AI123" s="7"/>
      <c r="AJ123" s="7"/>
      <c r="AK123" s="7"/>
    </row>
    <row r="124" spans="1:37" ht="22.5">
      <c r="A124" s="44" t="s">
        <v>616</v>
      </c>
      <c r="B124" s="45" t="s">
        <v>615</v>
      </c>
      <c r="C124" s="7"/>
      <c r="D124" s="7"/>
      <c r="E124" s="7"/>
      <c r="F124" s="7"/>
      <c r="G124" s="7"/>
      <c r="H124" s="7" t="s">
        <v>1039</v>
      </c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 t="s">
        <v>1039</v>
      </c>
      <c r="AH124" s="7"/>
      <c r="AI124" s="7"/>
      <c r="AJ124" s="7"/>
      <c r="AK124" s="7"/>
    </row>
    <row r="125" spans="1:37">
      <c r="A125" s="44" t="s">
        <v>620</v>
      </c>
      <c r="B125" s="45" t="s">
        <v>619</v>
      </c>
      <c r="C125" s="7"/>
      <c r="D125" s="7"/>
      <c r="E125" s="7"/>
      <c r="F125" s="7"/>
      <c r="G125" s="7"/>
      <c r="H125" s="7" t="s">
        <v>1039</v>
      </c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 t="s">
        <v>1039</v>
      </c>
      <c r="AH125" s="7"/>
      <c r="AI125" s="7"/>
      <c r="AJ125" s="7"/>
      <c r="AK125" s="7"/>
    </row>
    <row r="126" spans="1:37">
      <c r="A126" s="44" t="s">
        <v>624</v>
      </c>
      <c r="B126" s="45" t="s">
        <v>623</v>
      </c>
      <c r="C126" s="7"/>
      <c r="D126" s="7"/>
      <c r="E126" s="7"/>
      <c r="F126" s="7"/>
      <c r="G126" s="7"/>
      <c r="H126" s="7" t="s">
        <v>1039</v>
      </c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 t="s">
        <v>1039</v>
      </c>
      <c r="AH126" s="7"/>
      <c r="AI126" s="7"/>
      <c r="AJ126" s="7"/>
      <c r="AK126" s="7"/>
    </row>
    <row r="127" spans="1:37">
      <c r="A127" s="44" t="s">
        <v>628</v>
      </c>
      <c r="B127" s="45" t="s">
        <v>627</v>
      </c>
      <c r="C127" s="7"/>
      <c r="D127" s="7"/>
      <c r="E127" s="7"/>
      <c r="F127" s="7"/>
      <c r="G127" s="7"/>
      <c r="H127" s="7" t="s">
        <v>1039</v>
      </c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</row>
    <row r="128" spans="1:37" ht="22.5">
      <c r="A128" s="44" t="s">
        <v>632</v>
      </c>
      <c r="B128" s="45" t="s">
        <v>631</v>
      </c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 t="s">
        <v>1039</v>
      </c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 t="s">
        <v>1039</v>
      </c>
      <c r="AH128" s="7"/>
      <c r="AI128" s="7"/>
      <c r="AJ128" s="7"/>
      <c r="AK128" s="7"/>
    </row>
    <row r="129" spans="1:37" ht="22.5">
      <c r="A129" s="44" t="s">
        <v>635</v>
      </c>
      <c r="B129" s="45" t="s">
        <v>634</v>
      </c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 t="s">
        <v>1039</v>
      </c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 t="s">
        <v>1039</v>
      </c>
      <c r="AH129" s="7"/>
      <c r="AI129" s="7"/>
      <c r="AJ129" s="7"/>
      <c r="AK129" s="7"/>
    </row>
    <row r="130" spans="1:37">
      <c r="A130" s="44" t="s">
        <v>639</v>
      </c>
      <c r="B130" s="45" t="s">
        <v>638</v>
      </c>
      <c r="C130" s="7"/>
      <c r="D130" s="7"/>
      <c r="E130" s="7"/>
      <c r="F130" s="7"/>
      <c r="G130" s="7"/>
      <c r="H130" s="7" t="s">
        <v>1039</v>
      </c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 t="s">
        <v>1039</v>
      </c>
      <c r="AH130" s="7"/>
      <c r="AI130" s="7"/>
      <c r="AJ130" s="7"/>
      <c r="AK130" s="7"/>
    </row>
    <row r="131" spans="1:37" ht="22.5">
      <c r="A131" s="44" t="s">
        <v>643</v>
      </c>
      <c r="B131" s="45" t="s">
        <v>642</v>
      </c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 t="s">
        <v>1039</v>
      </c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 t="s">
        <v>1039</v>
      </c>
      <c r="AH131" s="7"/>
      <c r="AI131" s="7"/>
      <c r="AJ131" s="7"/>
      <c r="AK131" s="7"/>
    </row>
    <row r="132" spans="1:37">
      <c r="A132" s="44" t="s">
        <v>648</v>
      </c>
      <c r="B132" s="45" t="s">
        <v>647</v>
      </c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 t="s">
        <v>1039</v>
      </c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 t="s">
        <v>1039</v>
      </c>
      <c r="AH132" s="7"/>
      <c r="AI132" s="7"/>
      <c r="AJ132" s="7"/>
      <c r="AK132" s="7"/>
    </row>
    <row r="133" spans="1:37">
      <c r="A133" s="44" t="s">
        <v>653</v>
      </c>
      <c r="B133" s="45" t="s">
        <v>652</v>
      </c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 t="s">
        <v>1039</v>
      </c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 t="s">
        <v>1039</v>
      </c>
      <c r="AH133" s="7"/>
      <c r="AI133" s="7"/>
      <c r="AJ133" s="7"/>
      <c r="AK133" s="7"/>
    </row>
    <row r="134" spans="1:37">
      <c r="A134" s="44" t="s">
        <v>657</v>
      </c>
      <c r="B134" s="45" t="s">
        <v>656</v>
      </c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 t="s">
        <v>1039</v>
      </c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 t="s">
        <v>1039</v>
      </c>
      <c r="AH134" s="7"/>
      <c r="AI134" s="7"/>
      <c r="AJ134" s="7"/>
      <c r="AK134" s="7"/>
    </row>
    <row r="135" spans="1:37">
      <c r="A135" s="44" t="s">
        <v>661</v>
      </c>
      <c r="B135" s="45" t="s">
        <v>660</v>
      </c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 t="s">
        <v>1039</v>
      </c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 t="s">
        <v>1039</v>
      </c>
      <c r="AH135" s="7"/>
      <c r="AI135" s="7"/>
      <c r="AJ135" s="7"/>
      <c r="AK135" s="7"/>
    </row>
    <row r="136" spans="1:37">
      <c r="A136" s="44" t="s">
        <v>665</v>
      </c>
      <c r="B136" s="45" t="s">
        <v>664</v>
      </c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 t="s">
        <v>1039</v>
      </c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 t="s">
        <v>1039</v>
      </c>
      <c r="AH136" s="7"/>
      <c r="AI136" s="7"/>
      <c r="AJ136" s="7"/>
      <c r="AK136" s="7"/>
    </row>
    <row r="137" spans="1:37">
      <c r="A137" s="44" t="s">
        <v>669</v>
      </c>
      <c r="B137" s="45" t="s">
        <v>668</v>
      </c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 t="s">
        <v>1039</v>
      </c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 t="s">
        <v>1039</v>
      </c>
      <c r="AH137" s="7"/>
      <c r="AI137" s="7"/>
      <c r="AJ137" s="7"/>
      <c r="AK137" s="7"/>
    </row>
    <row r="138" spans="1:37">
      <c r="A138" s="44" t="s">
        <v>672</v>
      </c>
      <c r="B138" s="45" t="s">
        <v>1</v>
      </c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 t="s">
        <v>1039</v>
      </c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 t="s">
        <v>1039</v>
      </c>
      <c r="AH138" s="7"/>
      <c r="AI138" s="7"/>
      <c r="AJ138" s="7"/>
      <c r="AK138" s="7"/>
    </row>
    <row r="139" spans="1:37" ht="22.5">
      <c r="A139" s="44" t="s">
        <v>676</v>
      </c>
      <c r="B139" s="45" t="s">
        <v>675</v>
      </c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 t="s">
        <v>1039</v>
      </c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 t="s">
        <v>1039</v>
      </c>
      <c r="AH139" s="7"/>
      <c r="AI139" s="7"/>
      <c r="AJ139" s="7"/>
      <c r="AK139" s="7"/>
    </row>
    <row r="140" spans="1:37">
      <c r="A140" s="44" t="s">
        <v>680</v>
      </c>
      <c r="B140" s="45" t="s">
        <v>679</v>
      </c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 t="s">
        <v>1039</v>
      </c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 t="s">
        <v>1039</v>
      </c>
      <c r="AH140" s="7"/>
      <c r="AI140" s="7"/>
      <c r="AJ140" s="7"/>
      <c r="AK140" s="7"/>
    </row>
    <row r="141" spans="1:37">
      <c r="A141" s="44" t="s">
        <v>684</v>
      </c>
      <c r="B141" s="45" t="s">
        <v>683</v>
      </c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 t="s">
        <v>1039</v>
      </c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 t="s">
        <v>1039</v>
      </c>
      <c r="AH141" s="7"/>
      <c r="AI141" s="7"/>
      <c r="AJ141" s="7"/>
      <c r="AK141" s="7"/>
    </row>
    <row r="142" spans="1:37">
      <c r="A142" s="44" t="s">
        <v>688</v>
      </c>
      <c r="B142" s="45" t="s">
        <v>687</v>
      </c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 t="s">
        <v>1039</v>
      </c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 t="s">
        <v>1039</v>
      </c>
      <c r="AH142" s="7"/>
      <c r="AI142" s="7"/>
      <c r="AJ142" s="7"/>
      <c r="AK142" s="7"/>
    </row>
    <row r="143" spans="1:37">
      <c r="A143" s="44" t="s">
        <v>692</v>
      </c>
      <c r="B143" s="45" t="s">
        <v>691</v>
      </c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 t="s">
        <v>1039</v>
      </c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 t="s">
        <v>1039</v>
      </c>
      <c r="AH143" s="7"/>
      <c r="AI143" s="7"/>
      <c r="AJ143" s="7"/>
      <c r="AK143" s="7"/>
    </row>
    <row r="144" spans="1:37">
      <c r="A144" s="44" t="s">
        <v>696</v>
      </c>
      <c r="B144" s="45" t="s">
        <v>695</v>
      </c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 t="s">
        <v>1039</v>
      </c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 t="s">
        <v>1039</v>
      </c>
      <c r="AH144" s="7"/>
      <c r="AI144" s="7"/>
      <c r="AJ144" s="7"/>
      <c r="AK144" s="7"/>
    </row>
    <row r="145" spans="1:37" ht="22.5">
      <c r="A145" s="44" t="s">
        <v>701</v>
      </c>
      <c r="B145" s="51" t="s">
        <v>700</v>
      </c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 t="s">
        <v>1039</v>
      </c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 t="s">
        <v>1039</v>
      </c>
      <c r="AH145" s="7"/>
      <c r="AI145" s="7"/>
      <c r="AJ145" s="7"/>
      <c r="AK145" s="7"/>
    </row>
    <row r="146" spans="1:37">
      <c r="A146" s="44">
        <v>1630</v>
      </c>
      <c r="B146" s="45" t="s">
        <v>704</v>
      </c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 t="s">
        <v>1039</v>
      </c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 t="s">
        <v>1039</v>
      </c>
      <c r="AH146" s="7"/>
      <c r="AI146" s="7"/>
      <c r="AJ146" s="7"/>
      <c r="AK146" s="7"/>
    </row>
    <row r="147" spans="1:37">
      <c r="A147" s="44" t="s">
        <v>709</v>
      </c>
      <c r="B147" s="45" t="s">
        <v>708</v>
      </c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 t="s">
        <v>1039</v>
      </c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 t="s">
        <v>1039</v>
      </c>
      <c r="AH147" s="7"/>
      <c r="AI147" s="7"/>
      <c r="AJ147" s="7"/>
      <c r="AK147" s="7"/>
    </row>
    <row r="148" spans="1:37">
      <c r="A148" s="44" t="s">
        <v>713</v>
      </c>
      <c r="B148" s="45" t="s">
        <v>712</v>
      </c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 t="s">
        <v>1039</v>
      </c>
      <c r="AC148" s="7" t="s">
        <v>1039</v>
      </c>
      <c r="AD148" s="7"/>
      <c r="AE148" s="7"/>
      <c r="AF148" s="7"/>
      <c r="AG148" s="7"/>
      <c r="AH148" s="7"/>
      <c r="AI148" s="7"/>
      <c r="AJ148" s="7"/>
      <c r="AK148" s="7"/>
    </row>
    <row r="149" spans="1:37">
      <c r="A149" s="44" t="s">
        <v>718</v>
      </c>
      <c r="B149" s="45" t="s">
        <v>717</v>
      </c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 t="s">
        <v>1039</v>
      </c>
      <c r="AC149" s="7" t="s">
        <v>1039</v>
      </c>
      <c r="AD149" s="7"/>
      <c r="AE149" s="7"/>
      <c r="AF149" s="7"/>
      <c r="AG149" s="7"/>
      <c r="AH149" s="7"/>
      <c r="AI149" s="7"/>
      <c r="AJ149" s="7"/>
      <c r="AK149" s="7"/>
    </row>
    <row r="150" spans="1:37">
      <c r="A150" s="44" t="s">
        <v>722</v>
      </c>
      <c r="B150" s="45" t="s">
        <v>721</v>
      </c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 t="s">
        <v>1039</v>
      </c>
      <c r="AC150" s="7" t="s">
        <v>1039</v>
      </c>
      <c r="AD150" s="7"/>
      <c r="AE150" s="7"/>
      <c r="AF150" s="7"/>
      <c r="AG150" s="7"/>
      <c r="AH150" s="7"/>
      <c r="AI150" s="7"/>
      <c r="AJ150" s="7"/>
      <c r="AK150" s="7"/>
    </row>
    <row r="151" spans="1:37">
      <c r="A151" s="44" t="s">
        <v>726</v>
      </c>
      <c r="B151" s="45" t="s">
        <v>725</v>
      </c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 t="s">
        <v>1039</v>
      </c>
      <c r="AE151" s="7" t="s">
        <v>1039</v>
      </c>
      <c r="AF151" s="7"/>
      <c r="AG151" s="7"/>
      <c r="AH151" s="7"/>
      <c r="AI151" s="7"/>
      <c r="AJ151" s="7"/>
      <c r="AK151" s="7"/>
    </row>
    <row r="152" spans="1:37">
      <c r="A152" s="44" t="s">
        <v>730</v>
      </c>
      <c r="B152" s="45" t="s">
        <v>729</v>
      </c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 t="s">
        <v>1039</v>
      </c>
      <c r="AE152" s="7" t="s">
        <v>1039</v>
      </c>
      <c r="AF152" s="7"/>
      <c r="AG152" s="7"/>
      <c r="AH152" s="7"/>
      <c r="AI152" s="7"/>
      <c r="AJ152" s="7"/>
      <c r="AK152" s="7"/>
    </row>
    <row r="153" spans="1:37">
      <c r="A153" s="44" t="s">
        <v>734</v>
      </c>
      <c r="B153" s="45" t="s">
        <v>733</v>
      </c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 t="s">
        <v>1039</v>
      </c>
      <c r="AE153" s="7" t="s">
        <v>1039</v>
      </c>
      <c r="AF153" s="7"/>
      <c r="AG153" s="7"/>
      <c r="AH153" s="7"/>
      <c r="AI153" s="7"/>
      <c r="AJ153" s="7"/>
      <c r="AK153" s="7"/>
    </row>
    <row r="154" spans="1:37">
      <c r="A154" s="44" t="s">
        <v>739</v>
      </c>
      <c r="B154" s="45" t="s">
        <v>738</v>
      </c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 t="s">
        <v>1039</v>
      </c>
      <c r="AE154" s="7"/>
      <c r="AF154" s="7"/>
      <c r="AG154" s="7"/>
      <c r="AH154" s="7"/>
      <c r="AI154" s="7"/>
      <c r="AJ154" s="7"/>
      <c r="AK154" s="7"/>
    </row>
    <row r="155" spans="1:37">
      <c r="A155" s="44" t="s">
        <v>743</v>
      </c>
      <c r="B155" s="45" t="s">
        <v>742</v>
      </c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 t="s">
        <v>1039</v>
      </c>
      <c r="AE155" s="7" t="s">
        <v>1039</v>
      </c>
      <c r="AF155" s="7"/>
      <c r="AG155" s="7"/>
      <c r="AH155" s="7"/>
      <c r="AI155" s="7"/>
      <c r="AJ155" s="7"/>
      <c r="AK155" s="7"/>
    </row>
    <row r="156" spans="1:37">
      <c r="A156" s="44" t="s">
        <v>747</v>
      </c>
      <c r="B156" s="45" t="s">
        <v>746</v>
      </c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 t="s">
        <v>1039</v>
      </c>
      <c r="AE156" s="7" t="s">
        <v>1039</v>
      </c>
      <c r="AF156" s="7"/>
      <c r="AG156" s="7"/>
      <c r="AH156" s="7"/>
      <c r="AI156" s="7"/>
      <c r="AJ156" s="7"/>
      <c r="AK156" s="7"/>
    </row>
    <row r="157" spans="1:37" ht="22.5">
      <c r="A157" s="44" t="s">
        <v>751</v>
      </c>
      <c r="B157" s="45" t="s">
        <v>750</v>
      </c>
      <c r="C157" s="7"/>
      <c r="D157" s="7"/>
      <c r="E157" s="7"/>
      <c r="F157" s="7"/>
      <c r="G157" s="7"/>
      <c r="H157" s="7"/>
      <c r="I157" s="7"/>
      <c r="J157" s="7"/>
      <c r="K157" s="7" t="s">
        <v>1039</v>
      </c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 t="s">
        <v>1039</v>
      </c>
      <c r="AF157" s="7"/>
      <c r="AG157" s="7"/>
      <c r="AH157" s="7"/>
      <c r="AI157" s="7"/>
      <c r="AJ157" s="7"/>
      <c r="AK157" s="7"/>
    </row>
    <row r="158" spans="1:37" ht="22.5">
      <c r="A158" s="44" t="s">
        <v>755</v>
      </c>
      <c r="B158" s="45" t="s">
        <v>754</v>
      </c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 t="s">
        <v>1039</v>
      </c>
      <c r="AE158" s="7" t="s">
        <v>1039</v>
      </c>
      <c r="AF158" s="7"/>
      <c r="AG158" s="7"/>
      <c r="AH158" s="7"/>
      <c r="AI158" s="7"/>
      <c r="AJ158" s="7"/>
      <c r="AK158" s="7"/>
    </row>
    <row r="159" spans="1:37">
      <c r="A159" s="44" t="s">
        <v>759</v>
      </c>
      <c r="B159" s="45" t="s">
        <v>758</v>
      </c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 t="s">
        <v>1039</v>
      </c>
      <c r="AI159" s="7" t="s">
        <v>1039</v>
      </c>
      <c r="AJ159" s="7"/>
      <c r="AK159" s="7"/>
    </row>
    <row r="160" spans="1:37">
      <c r="A160" s="44" t="s">
        <v>763</v>
      </c>
      <c r="B160" s="45" t="s">
        <v>762</v>
      </c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 t="s">
        <v>1039</v>
      </c>
      <c r="AI160" s="7" t="s">
        <v>1039</v>
      </c>
      <c r="AJ160" s="7"/>
      <c r="AK160" s="7"/>
    </row>
    <row r="161" spans="1:37">
      <c r="A161" s="44" t="s">
        <v>767</v>
      </c>
      <c r="B161" s="45" t="s">
        <v>766</v>
      </c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 t="s">
        <v>1039</v>
      </c>
      <c r="AI161" s="7" t="s">
        <v>1039</v>
      </c>
      <c r="AJ161" s="7"/>
      <c r="AK161" s="7"/>
    </row>
    <row r="162" spans="1:37">
      <c r="A162" s="44" t="s">
        <v>771</v>
      </c>
      <c r="B162" s="45" t="s">
        <v>770</v>
      </c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 t="s">
        <v>1039</v>
      </c>
      <c r="AC162" s="7" t="s">
        <v>1039</v>
      </c>
      <c r="AD162" s="7"/>
      <c r="AE162" s="7"/>
      <c r="AF162" s="7"/>
      <c r="AG162" s="6"/>
      <c r="AH162" s="7"/>
      <c r="AI162" s="7" t="s">
        <v>1039</v>
      </c>
      <c r="AJ162" s="7"/>
      <c r="AK162" s="7"/>
    </row>
    <row r="163" spans="1:37">
      <c r="A163" s="44" t="s">
        <v>775</v>
      </c>
      <c r="B163" s="45" t="s">
        <v>774</v>
      </c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 t="s">
        <v>1039</v>
      </c>
      <c r="AI163" s="7" t="s">
        <v>1039</v>
      </c>
      <c r="AJ163" s="7"/>
      <c r="AK163" s="7"/>
    </row>
    <row r="164" spans="1:37">
      <c r="A164" s="44" t="s">
        <v>779</v>
      </c>
      <c r="B164" s="45" t="s">
        <v>778</v>
      </c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 t="s">
        <v>1039</v>
      </c>
      <c r="AI164" s="7" t="s">
        <v>1039</v>
      </c>
      <c r="AJ164" s="7"/>
      <c r="AK164" s="7"/>
    </row>
    <row r="165" spans="1:37">
      <c r="A165" s="44" t="s">
        <v>784</v>
      </c>
      <c r="B165" s="45" t="s">
        <v>783</v>
      </c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 t="s">
        <v>1039</v>
      </c>
      <c r="AA165" s="7" t="s">
        <v>1039</v>
      </c>
      <c r="AB165" s="7"/>
      <c r="AC165" s="7"/>
      <c r="AD165" s="7"/>
      <c r="AE165" s="7"/>
      <c r="AF165" s="7"/>
      <c r="AG165" s="7"/>
      <c r="AH165" s="7"/>
      <c r="AI165" s="7"/>
      <c r="AJ165" s="7"/>
      <c r="AK165" s="7"/>
    </row>
    <row r="166" spans="1:37">
      <c r="A166" s="44" t="s">
        <v>788</v>
      </c>
      <c r="B166" s="45" t="s">
        <v>787</v>
      </c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 t="s">
        <v>1039</v>
      </c>
      <c r="AK166" s="7" t="s">
        <v>1039</v>
      </c>
    </row>
    <row r="167" spans="1:37">
      <c r="A167" s="44" t="s">
        <v>792</v>
      </c>
      <c r="B167" s="45" t="s">
        <v>791</v>
      </c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 t="s">
        <v>1039</v>
      </c>
      <c r="AK167" s="7" t="s">
        <v>1039</v>
      </c>
    </row>
    <row r="168" spans="1:37" ht="22.5">
      <c r="A168" s="44" t="s">
        <v>796</v>
      </c>
      <c r="B168" s="45" t="s">
        <v>795</v>
      </c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 t="s">
        <v>1039</v>
      </c>
      <c r="AK168" s="7" t="s">
        <v>1039</v>
      </c>
    </row>
    <row r="169" spans="1:37">
      <c r="A169" s="44" t="s">
        <v>800</v>
      </c>
      <c r="B169" s="45" t="s">
        <v>799</v>
      </c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 t="s">
        <v>1039</v>
      </c>
      <c r="AK169" s="7" t="s">
        <v>1039</v>
      </c>
    </row>
    <row r="170" spans="1:37">
      <c r="A170" s="44" t="s">
        <v>804</v>
      </c>
      <c r="B170" s="45" t="s">
        <v>803</v>
      </c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 t="s">
        <v>1039</v>
      </c>
      <c r="AK170" s="7" t="s">
        <v>1039</v>
      </c>
    </row>
    <row r="171" spans="1:37">
      <c r="A171" s="44" t="s">
        <v>808</v>
      </c>
      <c r="B171" s="45" t="s">
        <v>807</v>
      </c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H171" s="7" t="s">
        <v>1039</v>
      </c>
      <c r="AI171" s="7" t="s">
        <v>1039</v>
      </c>
      <c r="AJ171" s="7"/>
      <c r="AK171" s="7"/>
    </row>
    <row r="172" spans="1:37">
      <c r="A172" s="44" t="s">
        <v>812</v>
      </c>
      <c r="B172" s="45" t="s">
        <v>811</v>
      </c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19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 t="s">
        <v>1039</v>
      </c>
      <c r="AK172" s="7" t="s">
        <v>1039</v>
      </c>
    </row>
    <row r="173" spans="1:37" ht="20.25" customHeight="1">
      <c r="A173" s="44" t="s">
        <v>817</v>
      </c>
      <c r="B173" s="45" t="s">
        <v>816</v>
      </c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19"/>
      <c r="Z173" s="7"/>
      <c r="AA173" s="7"/>
      <c r="AB173" s="7"/>
      <c r="AC173" s="7"/>
      <c r="AD173" s="7"/>
      <c r="AE173" s="7"/>
      <c r="AF173" s="7" t="s">
        <v>1039</v>
      </c>
      <c r="AG173" s="7" t="s">
        <v>1039</v>
      </c>
      <c r="AH173" s="7"/>
      <c r="AI173" s="7"/>
      <c r="AJ173" s="7"/>
      <c r="AK173" s="7"/>
    </row>
    <row r="174" spans="1:37" ht="22.5">
      <c r="A174" s="44" t="s">
        <v>822</v>
      </c>
      <c r="B174" s="45" t="s">
        <v>821</v>
      </c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 t="s">
        <v>1039</v>
      </c>
      <c r="Y174" s="19"/>
      <c r="Z174" s="7"/>
      <c r="AA174" s="7"/>
      <c r="AB174" s="7"/>
      <c r="AC174" s="7"/>
      <c r="AD174" s="7"/>
      <c r="AE174" s="7" t="s">
        <v>1039</v>
      </c>
      <c r="AF174" s="7"/>
      <c r="AG174" s="7"/>
      <c r="AH174" s="7"/>
      <c r="AI174" s="7"/>
      <c r="AJ174" s="7"/>
      <c r="AK174" s="7"/>
    </row>
    <row r="175" spans="1:37" ht="22.5">
      <c r="A175" s="44" t="s">
        <v>826</v>
      </c>
      <c r="B175" s="45" t="s">
        <v>825</v>
      </c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 t="s">
        <v>1039</v>
      </c>
      <c r="Y175" s="19"/>
      <c r="Z175" s="7"/>
      <c r="AA175" s="7"/>
      <c r="AB175" s="7"/>
      <c r="AC175" s="7"/>
      <c r="AD175" s="7"/>
      <c r="AE175" s="7" t="s">
        <v>1039</v>
      </c>
      <c r="AF175" s="7"/>
      <c r="AG175" s="7"/>
      <c r="AH175" s="7"/>
      <c r="AI175" s="7"/>
      <c r="AJ175" s="7"/>
      <c r="AK175" s="7"/>
    </row>
    <row r="176" spans="1:37">
      <c r="A176" s="44">
        <v>1930</v>
      </c>
      <c r="B176" s="45" t="s">
        <v>829</v>
      </c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 t="s">
        <v>1039</v>
      </c>
      <c r="Y176" s="19"/>
      <c r="Z176" s="7"/>
      <c r="AA176" s="7"/>
      <c r="AB176" s="7"/>
      <c r="AC176" s="7"/>
      <c r="AD176" s="7"/>
      <c r="AE176" s="7" t="s">
        <v>1039</v>
      </c>
      <c r="AF176" s="7"/>
      <c r="AG176" s="7"/>
      <c r="AH176" s="7"/>
      <c r="AI176" s="7"/>
      <c r="AJ176" s="7"/>
      <c r="AK176" s="7"/>
    </row>
    <row r="177" spans="1:37" ht="22.5">
      <c r="A177" s="44" t="s">
        <v>834</v>
      </c>
      <c r="B177" s="45" t="s">
        <v>833</v>
      </c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 t="s">
        <v>1039</v>
      </c>
      <c r="Y177" s="19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</row>
    <row r="178" spans="1:37">
      <c r="A178" s="44" t="s">
        <v>838</v>
      </c>
      <c r="B178" s="45" t="s">
        <v>837</v>
      </c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 t="s">
        <v>1039</v>
      </c>
      <c r="Y178" s="19"/>
      <c r="Z178" s="7"/>
      <c r="AA178" s="7"/>
      <c r="AB178" s="7"/>
      <c r="AC178" s="7"/>
      <c r="AD178" s="7"/>
      <c r="AE178" s="7" t="s">
        <v>1039</v>
      </c>
      <c r="AF178" s="7"/>
      <c r="AG178" s="7"/>
      <c r="AH178" s="7"/>
      <c r="AI178" s="7"/>
      <c r="AJ178" s="7"/>
      <c r="AK178" s="7"/>
    </row>
    <row r="179" spans="1:37" ht="22.5">
      <c r="A179" s="44" t="s">
        <v>842</v>
      </c>
      <c r="B179" s="45" t="s">
        <v>841</v>
      </c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 t="s">
        <v>1039</v>
      </c>
      <c r="Y179" s="19"/>
      <c r="Z179" s="7"/>
      <c r="AA179" s="7"/>
      <c r="AB179" s="7"/>
      <c r="AC179" s="7"/>
      <c r="AD179" s="7"/>
      <c r="AE179" s="7" t="s">
        <v>1039</v>
      </c>
      <c r="AF179" s="7"/>
      <c r="AG179" s="7"/>
      <c r="AH179" s="7"/>
      <c r="AI179" s="7"/>
      <c r="AJ179" s="7"/>
      <c r="AK179" s="7"/>
    </row>
    <row r="180" spans="1:37">
      <c r="A180" s="44" t="s">
        <v>846</v>
      </c>
      <c r="B180" s="45" t="s">
        <v>1018</v>
      </c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 t="s">
        <v>1039</v>
      </c>
      <c r="W180" s="7"/>
      <c r="Z180" s="7"/>
      <c r="AA180" s="7"/>
      <c r="AB180" s="7"/>
      <c r="AC180" s="7"/>
      <c r="AD180" s="7"/>
      <c r="AE180" s="7" t="s">
        <v>1039</v>
      </c>
      <c r="AF180" s="7"/>
      <c r="AG180" s="7"/>
      <c r="AH180" s="7"/>
      <c r="AI180" s="7"/>
      <c r="AJ180" s="7"/>
      <c r="AK180" s="7"/>
    </row>
    <row r="181" spans="1:37">
      <c r="A181" s="44" t="s">
        <v>850</v>
      </c>
      <c r="B181" s="45" t="s">
        <v>849</v>
      </c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 t="s">
        <v>1039</v>
      </c>
      <c r="W181" s="7"/>
      <c r="Z181" s="7"/>
      <c r="AA181" s="7"/>
      <c r="AB181" s="7"/>
      <c r="AC181" s="7"/>
      <c r="AD181" s="7"/>
      <c r="AE181" s="7" t="s">
        <v>1039</v>
      </c>
      <c r="AF181" s="7"/>
      <c r="AG181" s="7"/>
      <c r="AH181" s="7"/>
      <c r="AI181" s="7"/>
      <c r="AJ181" s="7"/>
      <c r="AK181" s="7"/>
    </row>
    <row r="182" spans="1:37">
      <c r="A182" s="44" t="s">
        <v>854</v>
      </c>
      <c r="B182" s="45" t="s">
        <v>853</v>
      </c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 t="s">
        <v>1039</v>
      </c>
      <c r="W182" s="7"/>
      <c r="Z182" s="7"/>
      <c r="AA182" s="7"/>
      <c r="AB182" s="7"/>
      <c r="AC182" s="7"/>
      <c r="AD182" s="7"/>
      <c r="AE182" s="7" t="s">
        <v>1039</v>
      </c>
      <c r="AF182" s="7"/>
      <c r="AG182" s="7"/>
      <c r="AH182" s="7"/>
      <c r="AI182" s="7"/>
      <c r="AJ182" s="7"/>
      <c r="AK182" s="7"/>
    </row>
    <row r="183" spans="1:37">
      <c r="A183" s="44" t="s">
        <v>858</v>
      </c>
      <c r="B183" s="45" t="s">
        <v>857</v>
      </c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 t="s">
        <v>1039</v>
      </c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19"/>
      <c r="Z183" s="7"/>
      <c r="AA183" s="7"/>
      <c r="AB183" s="7"/>
      <c r="AC183" s="7"/>
      <c r="AD183" s="7"/>
      <c r="AE183" s="7" t="s">
        <v>1039</v>
      </c>
      <c r="AF183" s="7"/>
      <c r="AG183" s="7"/>
      <c r="AH183" s="7"/>
      <c r="AI183" s="7"/>
      <c r="AJ183" s="7"/>
      <c r="AK183" s="7"/>
    </row>
    <row r="184" spans="1:37">
      <c r="A184" s="44" t="s">
        <v>862</v>
      </c>
      <c r="B184" s="45" t="s">
        <v>861</v>
      </c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 t="s">
        <v>1039</v>
      </c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19"/>
      <c r="Z184" s="7"/>
      <c r="AA184" s="7"/>
      <c r="AB184" s="7"/>
      <c r="AC184" s="7"/>
      <c r="AD184" s="7"/>
      <c r="AE184" s="7" t="s">
        <v>1039</v>
      </c>
      <c r="AF184" s="7"/>
      <c r="AG184" s="7"/>
      <c r="AH184" s="7"/>
      <c r="AI184" s="7"/>
      <c r="AJ184" s="7"/>
      <c r="AK184" s="7"/>
    </row>
    <row r="185" spans="1:37">
      <c r="A185" s="44" t="s">
        <v>866</v>
      </c>
      <c r="B185" s="45" t="s">
        <v>865</v>
      </c>
      <c r="C185" s="7"/>
      <c r="D185" s="7"/>
      <c r="E185" s="7"/>
      <c r="F185" s="7"/>
      <c r="G185" s="7"/>
      <c r="H185" s="7"/>
      <c r="I185" s="7"/>
      <c r="J185" s="7" t="s">
        <v>1039</v>
      </c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19"/>
      <c r="Z185" s="7"/>
      <c r="AA185" s="7"/>
      <c r="AB185" s="7"/>
      <c r="AC185" s="7"/>
      <c r="AD185" s="7"/>
      <c r="AE185" s="7" t="s">
        <v>1039</v>
      </c>
      <c r="AF185" s="7"/>
      <c r="AG185" s="7"/>
      <c r="AH185" s="7"/>
      <c r="AI185" s="7"/>
      <c r="AJ185" s="7"/>
      <c r="AK185" s="7"/>
    </row>
    <row r="186" spans="1:37">
      <c r="A186" s="44" t="s">
        <v>870</v>
      </c>
      <c r="B186" s="45" t="s">
        <v>869</v>
      </c>
      <c r="C186" s="7"/>
      <c r="D186" s="7"/>
      <c r="E186" s="7"/>
      <c r="F186" s="7"/>
      <c r="G186" s="7"/>
      <c r="H186" s="7"/>
      <c r="I186" s="7"/>
      <c r="J186" s="7" t="s">
        <v>1039</v>
      </c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19"/>
      <c r="Z186" s="7"/>
      <c r="AA186" s="7"/>
      <c r="AB186" s="7"/>
      <c r="AC186" s="7"/>
      <c r="AD186" s="7"/>
      <c r="AE186" s="7" t="s">
        <v>1039</v>
      </c>
      <c r="AF186" s="7"/>
      <c r="AG186" s="7"/>
      <c r="AH186" s="7"/>
      <c r="AI186" s="7"/>
      <c r="AJ186" s="7"/>
      <c r="AK186" s="7"/>
    </row>
    <row r="187" spans="1:37">
      <c r="A187" s="44" t="s">
        <v>874</v>
      </c>
      <c r="B187" s="45" t="s">
        <v>873</v>
      </c>
      <c r="C187" s="7"/>
      <c r="D187" s="7"/>
      <c r="E187" s="7"/>
      <c r="F187" s="7"/>
      <c r="G187" s="7"/>
      <c r="H187" s="7"/>
      <c r="I187" s="7"/>
      <c r="J187" s="7" t="s">
        <v>1039</v>
      </c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19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</row>
    <row r="188" spans="1:37">
      <c r="A188" s="44" t="s">
        <v>878</v>
      </c>
      <c r="B188" s="45" t="s">
        <v>877</v>
      </c>
      <c r="C188" s="7"/>
      <c r="D188" s="7"/>
      <c r="E188" s="7"/>
      <c r="F188" s="7"/>
      <c r="G188" s="7"/>
      <c r="H188" s="7"/>
      <c r="I188" s="7"/>
      <c r="J188" s="7" t="s">
        <v>1039</v>
      </c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19"/>
      <c r="Z188" s="7"/>
      <c r="AA188" s="7"/>
      <c r="AB188" s="7"/>
      <c r="AC188" s="7"/>
      <c r="AD188" s="7"/>
      <c r="AE188" s="7" t="s">
        <v>1039</v>
      </c>
      <c r="AF188" s="7"/>
      <c r="AG188" s="7"/>
      <c r="AH188" s="7"/>
      <c r="AI188" s="7"/>
      <c r="AJ188" s="7"/>
      <c r="AK188" s="7"/>
    </row>
    <row r="189" spans="1:37">
      <c r="A189" s="44" t="s">
        <v>882</v>
      </c>
      <c r="B189" s="45" t="s">
        <v>881</v>
      </c>
      <c r="C189" s="7"/>
      <c r="D189" s="7"/>
      <c r="E189" s="7"/>
      <c r="F189" s="7"/>
      <c r="G189" s="7"/>
      <c r="H189" s="7"/>
      <c r="I189" s="7"/>
      <c r="J189" s="7" t="s">
        <v>1039</v>
      </c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19"/>
      <c r="Z189" s="7"/>
      <c r="AA189" s="7"/>
      <c r="AB189" s="7"/>
      <c r="AC189" s="7"/>
      <c r="AD189" s="7"/>
      <c r="AE189" s="7" t="s">
        <v>1039</v>
      </c>
      <c r="AF189" s="7"/>
      <c r="AG189" s="7"/>
      <c r="AH189" s="7"/>
      <c r="AI189" s="7"/>
      <c r="AJ189" s="7"/>
      <c r="AK189" s="7"/>
    </row>
    <row r="190" spans="1:37">
      <c r="A190" s="44" t="s">
        <v>886</v>
      </c>
      <c r="B190" s="45" t="s">
        <v>885</v>
      </c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19"/>
      <c r="Z190" s="7" t="s">
        <v>1039</v>
      </c>
      <c r="AA190" s="7" t="s">
        <v>1039</v>
      </c>
      <c r="AB190" s="7"/>
      <c r="AC190" s="7"/>
      <c r="AD190" s="7"/>
      <c r="AE190" s="7"/>
      <c r="AF190" s="7"/>
      <c r="AG190" s="7"/>
      <c r="AH190" s="7"/>
      <c r="AI190" s="7"/>
      <c r="AJ190" s="7"/>
      <c r="AK190" s="7"/>
    </row>
    <row r="191" spans="1:37">
      <c r="A191" s="44" t="s">
        <v>890</v>
      </c>
      <c r="B191" s="45" t="s">
        <v>889</v>
      </c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19"/>
      <c r="Z191" s="7" t="s">
        <v>1039</v>
      </c>
      <c r="AA191" s="7" t="s">
        <v>1039</v>
      </c>
      <c r="AB191" s="7"/>
      <c r="AC191" s="7"/>
      <c r="AD191" s="7"/>
      <c r="AE191" s="7"/>
      <c r="AF191" s="7"/>
      <c r="AG191" s="7"/>
      <c r="AH191" s="7"/>
      <c r="AI191" s="7"/>
      <c r="AJ191" s="7"/>
      <c r="AK191" s="7"/>
    </row>
    <row r="192" spans="1:37">
      <c r="A192" s="44" t="s">
        <v>894</v>
      </c>
      <c r="B192" s="45" t="s">
        <v>893</v>
      </c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19"/>
      <c r="Z192" s="7" t="s">
        <v>1039</v>
      </c>
      <c r="AA192" s="7" t="s">
        <v>1039</v>
      </c>
      <c r="AB192" s="7"/>
      <c r="AC192" s="7"/>
      <c r="AD192" s="7"/>
      <c r="AE192" s="7"/>
      <c r="AF192" s="7"/>
      <c r="AG192" s="7"/>
      <c r="AH192" s="7"/>
      <c r="AI192" s="7"/>
      <c r="AJ192" s="7"/>
      <c r="AK192" s="7"/>
    </row>
    <row r="193" spans="1:37">
      <c r="A193" s="44" t="s">
        <v>898</v>
      </c>
      <c r="B193" s="45" t="s">
        <v>897</v>
      </c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19"/>
      <c r="Z193" s="7" t="s">
        <v>1039</v>
      </c>
      <c r="AA193" s="7" t="s">
        <v>1039</v>
      </c>
      <c r="AB193" s="7"/>
      <c r="AC193" s="7"/>
      <c r="AD193" s="7"/>
      <c r="AE193" s="7"/>
      <c r="AF193" s="7"/>
      <c r="AG193" s="7"/>
      <c r="AH193" s="7"/>
      <c r="AI193" s="7"/>
      <c r="AJ193" s="7"/>
      <c r="AK193" s="7"/>
    </row>
    <row r="194" spans="1:37">
      <c r="A194" s="44" t="s">
        <v>902</v>
      </c>
      <c r="B194" s="45" t="s">
        <v>901</v>
      </c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19"/>
      <c r="Z194" s="7" t="s">
        <v>1039</v>
      </c>
      <c r="AA194" s="7" t="s">
        <v>1039</v>
      </c>
      <c r="AB194" s="7"/>
      <c r="AC194" s="7"/>
      <c r="AD194" s="7"/>
      <c r="AE194" s="7"/>
      <c r="AF194" s="7"/>
      <c r="AG194" s="7"/>
      <c r="AH194" s="7"/>
      <c r="AI194" s="7"/>
      <c r="AJ194" s="7"/>
      <c r="AK194" s="7"/>
    </row>
    <row r="195" spans="1:37">
      <c r="A195" s="44" t="s">
        <v>906</v>
      </c>
      <c r="B195" s="45" t="s">
        <v>905</v>
      </c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6"/>
      <c r="Z195" s="7"/>
      <c r="AA195" s="7" t="s">
        <v>1039</v>
      </c>
      <c r="AB195" s="7"/>
      <c r="AC195" s="7"/>
      <c r="AD195" s="7"/>
      <c r="AE195" s="7"/>
      <c r="AF195" s="7" t="s">
        <v>1039</v>
      </c>
      <c r="AG195" s="7" t="s">
        <v>1039</v>
      </c>
      <c r="AH195" s="7"/>
      <c r="AI195" s="7"/>
      <c r="AJ195" s="7"/>
      <c r="AK195" s="7"/>
    </row>
    <row r="196" spans="1:37">
      <c r="A196" s="44" t="s">
        <v>910</v>
      </c>
      <c r="B196" s="45" t="s">
        <v>909</v>
      </c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19"/>
      <c r="Z196" s="7" t="s">
        <v>1039</v>
      </c>
      <c r="AA196" s="7" t="s">
        <v>1039</v>
      </c>
      <c r="AB196" s="7"/>
      <c r="AC196" s="7"/>
      <c r="AD196" s="7"/>
      <c r="AE196" s="7"/>
      <c r="AF196" s="7"/>
      <c r="AG196" s="7"/>
      <c r="AH196" s="7"/>
      <c r="AI196" s="7"/>
      <c r="AJ196" s="7"/>
      <c r="AK196" s="7"/>
    </row>
    <row r="197" spans="1:37">
      <c r="A197" s="44" t="s">
        <v>914</v>
      </c>
      <c r="B197" s="45" t="s">
        <v>913</v>
      </c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19"/>
      <c r="Z197" s="7" t="s">
        <v>1039</v>
      </c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</row>
    <row r="198" spans="1:37">
      <c r="A198" s="44" t="s">
        <v>918</v>
      </c>
      <c r="B198" s="45" t="s">
        <v>1019</v>
      </c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19"/>
      <c r="Z198" s="7"/>
      <c r="AA198" s="7"/>
      <c r="AB198" s="7"/>
      <c r="AC198" s="7"/>
      <c r="AD198" s="7"/>
      <c r="AE198" s="7"/>
      <c r="AF198" s="7" t="s">
        <v>1039</v>
      </c>
      <c r="AG198" s="7" t="s">
        <v>1039</v>
      </c>
      <c r="AH198" s="7"/>
      <c r="AI198" s="7"/>
      <c r="AJ198" s="7"/>
      <c r="AK198" s="7"/>
    </row>
    <row r="199" spans="1:37">
      <c r="A199" s="44" t="s">
        <v>922</v>
      </c>
      <c r="B199" s="45" t="s">
        <v>921</v>
      </c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19"/>
      <c r="Z199" s="7"/>
      <c r="AA199" s="7"/>
      <c r="AB199" s="7"/>
      <c r="AC199" s="7"/>
      <c r="AD199" s="7"/>
      <c r="AE199" s="7"/>
      <c r="AF199" s="7" t="s">
        <v>1039</v>
      </c>
      <c r="AG199" s="7" t="s">
        <v>1039</v>
      </c>
      <c r="AH199" s="7"/>
      <c r="AI199" s="7"/>
      <c r="AJ199" s="7"/>
      <c r="AK199" s="7"/>
    </row>
    <row r="200" spans="1:37">
      <c r="A200" s="44" t="s">
        <v>925</v>
      </c>
      <c r="B200" s="45" t="s">
        <v>924</v>
      </c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19"/>
      <c r="Z200" s="7"/>
      <c r="AA200" s="7"/>
      <c r="AB200" s="7"/>
      <c r="AC200" s="7"/>
      <c r="AD200" s="7"/>
      <c r="AE200" s="7"/>
      <c r="AF200" s="7" t="s">
        <v>1039</v>
      </c>
      <c r="AG200" s="7" t="s">
        <v>1039</v>
      </c>
      <c r="AH200" s="7"/>
      <c r="AI200" s="7"/>
      <c r="AJ200" s="7"/>
      <c r="AK200" s="7"/>
    </row>
    <row r="201" spans="1:37">
      <c r="A201" s="44" t="s">
        <v>929</v>
      </c>
      <c r="B201" s="53" t="s">
        <v>928</v>
      </c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19"/>
      <c r="Z201" s="7"/>
      <c r="AA201" s="7"/>
      <c r="AB201" s="7"/>
      <c r="AC201" s="7"/>
      <c r="AD201" s="7"/>
      <c r="AE201" s="7"/>
      <c r="AF201" s="7" t="s">
        <v>1039</v>
      </c>
      <c r="AG201" s="7" t="s">
        <v>1039</v>
      </c>
      <c r="AH201" s="7"/>
      <c r="AI201" s="7"/>
      <c r="AJ201" s="7"/>
      <c r="AK201" s="7"/>
    </row>
    <row r="202" spans="1:37">
      <c r="A202" s="44" t="s">
        <v>933</v>
      </c>
      <c r="B202" s="45" t="s">
        <v>932</v>
      </c>
      <c r="C202" s="7"/>
      <c r="D202" s="7"/>
      <c r="E202" s="7" t="s">
        <v>1039</v>
      </c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19"/>
      <c r="Z202" s="7"/>
      <c r="AA202" s="7"/>
      <c r="AB202" s="7"/>
      <c r="AC202" s="7"/>
      <c r="AD202" s="7"/>
      <c r="AE202" s="7"/>
      <c r="AF202" s="7"/>
      <c r="AG202" s="7" t="s">
        <v>1039</v>
      </c>
      <c r="AH202" s="7"/>
      <c r="AI202" s="7"/>
      <c r="AJ202" s="7"/>
      <c r="AK202" s="7"/>
    </row>
    <row r="203" spans="1:37">
      <c r="A203" s="44" t="s">
        <v>936</v>
      </c>
      <c r="B203" s="45" t="s">
        <v>935</v>
      </c>
      <c r="C203" s="7"/>
      <c r="D203" s="7"/>
      <c r="E203" s="7" t="s">
        <v>1039</v>
      </c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19"/>
      <c r="Z203" s="7"/>
      <c r="AA203" s="7"/>
      <c r="AB203" s="7"/>
      <c r="AC203" s="7"/>
      <c r="AD203" s="7"/>
      <c r="AE203" s="7"/>
      <c r="AF203" s="7"/>
      <c r="AG203" s="7" t="s">
        <v>1039</v>
      </c>
      <c r="AH203" s="7"/>
      <c r="AI203" s="7"/>
      <c r="AJ203" s="7"/>
      <c r="AK203" s="7"/>
    </row>
    <row r="204" spans="1:37">
      <c r="A204" s="44">
        <v>2215</v>
      </c>
      <c r="B204" s="45" t="s">
        <v>1042</v>
      </c>
      <c r="C204" s="7"/>
      <c r="D204" s="7"/>
      <c r="E204" s="7"/>
      <c r="F204" s="7"/>
      <c r="G204" s="7"/>
      <c r="H204" s="7"/>
      <c r="I204" s="7" t="s">
        <v>1039</v>
      </c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19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</row>
  </sheetData>
  <autoFilter ref="A1:AK204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0"/>
  <sheetViews>
    <sheetView workbookViewId="0">
      <pane ySplit="1" topLeftCell="A185" activePane="bottomLeft" state="frozen"/>
      <selection activeCell="G39" sqref="G39"/>
      <selection pane="bottomLeft" activeCell="G39" sqref="G39"/>
    </sheetView>
  </sheetViews>
  <sheetFormatPr defaultRowHeight="12.75"/>
  <cols>
    <col min="1" max="1" width="6.140625" style="61" bestFit="1" customWidth="1"/>
    <col min="2" max="2" width="5.28515625" style="61" bestFit="1" customWidth="1"/>
    <col min="3" max="3" width="8.140625" style="61" bestFit="1" customWidth="1"/>
    <col min="4" max="4" width="37.85546875" style="61" bestFit="1" customWidth="1"/>
    <col min="5" max="5" width="17" style="61" customWidth="1"/>
    <col min="6" max="16384" width="9.140625" style="61"/>
  </cols>
  <sheetData>
    <row r="1" spans="1:5" ht="31.5">
      <c r="A1" s="56" t="s">
        <v>1043</v>
      </c>
      <c r="B1" s="57" t="s">
        <v>1044</v>
      </c>
      <c r="C1" s="58" t="s">
        <v>1045</v>
      </c>
      <c r="D1" s="59" t="s">
        <v>1046</v>
      </c>
      <c r="E1" s="60" t="s">
        <v>23</v>
      </c>
    </row>
    <row r="2" spans="1:5">
      <c r="A2" s="62">
        <v>6</v>
      </c>
      <c r="B2" s="63" t="s">
        <v>48</v>
      </c>
      <c r="C2" s="64" t="s">
        <v>1047</v>
      </c>
      <c r="D2" s="65" t="s">
        <v>47</v>
      </c>
      <c r="E2" s="65" t="s">
        <v>49</v>
      </c>
    </row>
    <row r="3" spans="1:5">
      <c r="A3" s="62">
        <v>7</v>
      </c>
      <c r="B3" s="62" t="s">
        <v>56</v>
      </c>
      <c r="C3" s="64" t="s">
        <v>1048</v>
      </c>
      <c r="D3" s="65" t="s">
        <v>55</v>
      </c>
      <c r="E3" s="65" t="s">
        <v>49</v>
      </c>
    </row>
    <row r="4" spans="1:5">
      <c r="A4" s="62">
        <v>8</v>
      </c>
      <c r="B4" s="66" t="s">
        <v>64</v>
      </c>
      <c r="C4" s="64" t="s">
        <v>1049</v>
      </c>
      <c r="D4" s="65" t="s">
        <v>63</v>
      </c>
      <c r="E4" s="67" t="s">
        <v>65</v>
      </c>
    </row>
    <row r="5" spans="1:5">
      <c r="A5" s="62">
        <v>9</v>
      </c>
      <c r="B5" s="66" t="s">
        <v>74</v>
      </c>
      <c r="C5" s="64" t="s">
        <v>1050</v>
      </c>
      <c r="D5" s="65" t="s">
        <v>73</v>
      </c>
      <c r="E5" s="67" t="s">
        <v>65</v>
      </c>
    </row>
    <row r="6" spans="1:5">
      <c r="A6" s="62">
        <v>10</v>
      </c>
      <c r="B6" s="66" t="s">
        <v>79</v>
      </c>
      <c r="C6" s="64" t="s">
        <v>1051</v>
      </c>
      <c r="D6" s="65" t="s">
        <v>78</v>
      </c>
      <c r="E6" s="67" t="s">
        <v>65</v>
      </c>
    </row>
    <row r="7" spans="1:5">
      <c r="A7" s="62">
        <v>11</v>
      </c>
      <c r="B7" s="66" t="s">
        <v>85</v>
      </c>
      <c r="C7" s="64" t="s">
        <v>1052</v>
      </c>
      <c r="D7" s="65" t="s">
        <v>84</v>
      </c>
      <c r="E7" s="67" t="s">
        <v>65</v>
      </c>
    </row>
    <row r="8" spans="1:5">
      <c r="A8" s="62">
        <v>12</v>
      </c>
      <c r="B8" s="66" t="s">
        <v>89</v>
      </c>
      <c r="C8" s="64" t="s">
        <v>1053</v>
      </c>
      <c r="D8" s="65" t="s">
        <v>88</v>
      </c>
      <c r="E8" s="67" t="s">
        <v>65</v>
      </c>
    </row>
    <row r="9" spans="1:5">
      <c r="A9" s="62">
        <v>13</v>
      </c>
      <c r="B9" s="66" t="s">
        <v>97</v>
      </c>
      <c r="C9" s="64" t="s">
        <v>1054</v>
      </c>
      <c r="D9" s="65" t="s">
        <v>96</v>
      </c>
      <c r="E9" s="67" t="s">
        <v>65</v>
      </c>
    </row>
    <row r="10" spans="1:5">
      <c r="A10" s="62">
        <v>14</v>
      </c>
      <c r="B10" s="62" t="s">
        <v>101</v>
      </c>
      <c r="C10" s="64" t="s">
        <v>1055</v>
      </c>
      <c r="D10" s="65" t="s">
        <v>100</v>
      </c>
      <c r="E10" s="65" t="s">
        <v>49</v>
      </c>
    </row>
    <row r="11" spans="1:5">
      <c r="A11" s="62">
        <v>15</v>
      </c>
      <c r="B11" s="62" t="s">
        <v>106</v>
      </c>
      <c r="C11" s="64" t="s">
        <v>1056</v>
      </c>
      <c r="D11" s="65" t="s">
        <v>105</v>
      </c>
      <c r="E11" s="65" t="s">
        <v>107</v>
      </c>
    </row>
    <row r="12" spans="1:5">
      <c r="A12" s="62">
        <v>16</v>
      </c>
      <c r="B12" s="62" t="s">
        <v>112</v>
      </c>
      <c r="C12" s="64" t="s">
        <v>1057</v>
      </c>
      <c r="D12" s="65" t="s">
        <v>111</v>
      </c>
      <c r="E12" s="65" t="s">
        <v>107</v>
      </c>
    </row>
    <row r="13" spans="1:5">
      <c r="A13" s="62">
        <v>17</v>
      </c>
      <c r="B13" s="66" t="s">
        <v>117</v>
      </c>
      <c r="C13" s="64" t="s">
        <v>1058</v>
      </c>
      <c r="D13" s="65" t="s">
        <v>116</v>
      </c>
      <c r="E13" s="65" t="s">
        <v>118</v>
      </c>
    </row>
    <row r="14" spans="1:5">
      <c r="A14" s="62">
        <v>18</v>
      </c>
      <c r="B14" s="62" t="s">
        <v>125</v>
      </c>
      <c r="C14" s="64">
        <v>104144</v>
      </c>
      <c r="D14" s="65" t="s">
        <v>124</v>
      </c>
      <c r="E14" s="65" t="s">
        <v>118</v>
      </c>
    </row>
    <row r="15" spans="1:5">
      <c r="A15" s="62">
        <v>19</v>
      </c>
      <c r="B15" s="62" t="s">
        <v>130</v>
      </c>
      <c r="C15" s="64" t="s">
        <v>1059</v>
      </c>
      <c r="D15" s="65" t="s">
        <v>129</v>
      </c>
      <c r="E15" s="65" t="s">
        <v>107</v>
      </c>
    </row>
    <row r="16" spans="1:5">
      <c r="A16" s="62">
        <v>20</v>
      </c>
      <c r="B16" s="62" t="s">
        <v>136</v>
      </c>
      <c r="C16" s="64" t="s">
        <v>1060</v>
      </c>
      <c r="D16" s="65" t="s">
        <v>135</v>
      </c>
      <c r="E16" s="65" t="s">
        <v>107</v>
      </c>
    </row>
    <row r="17" spans="1:5">
      <c r="A17" s="62">
        <v>21</v>
      </c>
      <c r="B17" s="62" t="s">
        <v>142</v>
      </c>
      <c r="C17" s="64" t="s">
        <v>1061</v>
      </c>
      <c r="D17" s="65" t="s">
        <v>141</v>
      </c>
      <c r="E17" s="65" t="s">
        <v>107</v>
      </c>
    </row>
    <row r="18" spans="1:5">
      <c r="A18" s="62">
        <v>22</v>
      </c>
      <c r="B18" s="62" t="s">
        <v>149</v>
      </c>
      <c r="C18" s="64" t="s">
        <v>1062</v>
      </c>
      <c r="D18" s="65" t="s">
        <v>1040</v>
      </c>
      <c r="E18" s="65" t="s">
        <v>107</v>
      </c>
    </row>
    <row r="19" spans="1:5">
      <c r="A19" s="62">
        <v>23</v>
      </c>
      <c r="B19" s="63" t="s">
        <v>155</v>
      </c>
      <c r="C19" s="68">
        <v>104102</v>
      </c>
      <c r="D19" s="65" t="s">
        <v>1041</v>
      </c>
      <c r="E19" s="65" t="s">
        <v>118</v>
      </c>
    </row>
    <row r="20" spans="1:5">
      <c r="A20" s="62">
        <v>24</v>
      </c>
      <c r="B20" s="62" t="s">
        <v>162</v>
      </c>
      <c r="C20" s="64" t="s">
        <v>1063</v>
      </c>
      <c r="D20" s="65" t="s">
        <v>161</v>
      </c>
      <c r="E20" s="65" t="s">
        <v>49</v>
      </c>
    </row>
    <row r="21" spans="1:5">
      <c r="A21" s="62">
        <v>25</v>
      </c>
      <c r="B21" s="62" t="s">
        <v>169</v>
      </c>
      <c r="C21" s="64" t="s">
        <v>1064</v>
      </c>
      <c r="D21" s="65" t="s">
        <v>168</v>
      </c>
      <c r="E21" s="65" t="s">
        <v>49</v>
      </c>
    </row>
    <row r="22" spans="1:5">
      <c r="A22" s="62">
        <v>26</v>
      </c>
      <c r="B22" s="62" t="s">
        <v>176</v>
      </c>
      <c r="C22" s="64" t="s">
        <v>1065</v>
      </c>
      <c r="D22" s="65" t="s">
        <v>175</v>
      </c>
      <c r="E22" s="65" t="s">
        <v>49</v>
      </c>
    </row>
    <row r="23" spans="1:5">
      <c r="A23" s="62">
        <v>27</v>
      </c>
      <c r="B23" s="62" t="s">
        <v>180</v>
      </c>
      <c r="C23" s="64" t="s">
        <v>1066</v>
      </c>
      <c r="D23" s="65" t="s">
        <v>1067</v>
      </c>
      <c r="E23" s="65" t="s">
        <v>49</v>
      </c>
    </row>
    <row r="24" spans="1:5">
      <c r="A24" s="62">
        <v>28</v>
      </c>
      <c r="B24" s="62" t="s">
        <v>186</v>
      </c>
      <c r="C24" s="64" t="s">
        <v>1068</v>
      </c>
      <c r="D24" s="65" t="s">
        <v>185</v>
      </c>
      <c r="E24" s="65" t="s">
        <v>49</v>
      </c>
    </row>
    <row r="25" spans="1:5">
      <c r="A25" s="62">
        <v>29</v>
      </c>
      <c r="B25" s="62" t="s">
        <v>191</v>
      </c>
      <c r="C25" s="64" t="s">
        <v>1069</v>
      </c>
      <c r="D25" s="65" t="s">
        <v>190</v>
      </c>
      <c r="E25" s="65" t="s">
        <v>49</v>
      </c>
    </row>
    <row r="26" spans="1:5">
      <c r="A26" s="62">
        <v>30</v>
      </c>
      <c r="B26" s="62" t="s">
        <v>197</v>
      </c>
      <c r="C26" s="64" t="s">
        <v>1070</v>
      </c>
      <c r="D26" s="65" t="s">
        <v>196</v>
      </c>
      <c r="E26" s="65" t="s">
        <v>49</v>
      </c>
    </row>
    <row r="27" spans="1:5">
      <c r="A27" s="62">
        <v>31</v>
      </c>
      <c r="B27" s="62" t="s">
        <v>204</v>
      </c>
      <c r="C27" s="64" t="s">
        <v>1071</v>
      </c>
      <c r="D27" s="65" t="s">
        <v>203</v>
      </c>
      <c r="E27" s="65" t="s">
        <v>49</v>
      </c>
    </row>
    <row r="28" spans="1:5">
      <c r="A28" s="62">
        <v>32</v>
      </c>
      <c r="B28" s="62" t="s">
        <v>210</v>
      </c>
      <c r="C28" s="64" t="s">
        <v>1072</v>
      </c>
      <c r="D28" s="65" t="s">
        <v>209</v>
      </c>
      <c r="E28" s="65" t="s">
        <v>49</v>
      </c>
    </row>
    <row r="29" spans="1:5">
      <c r="A29" s="62">
        <v>33</v>
      </c>
      <c r="B29" s="62" t="s">
        <v>215</v>
      </c>
      <c r="C29" s="64" t="s">
        <v>1073</v>
      </c>
      <c r="D29" s="65" t="s">
        <v>214</v>
      </c>
      <c r="E29" s="65" t="s">
        <v>49</v>
      </c>
    </row>
    <row r="30" spans="1:5">
      <c r="A30" s="62">
        <v>34</v>
      </c>
      <c r="B30" s="62" t="s">
        <v>219</v>
      </c>
      <c r="C30" s="64" t="s">
        <v>1074</v>
      </c>
      <c r="D30" s="65" t="s">
        <v>218</v>
      </c>
      <c r="E30" s="65" t="s">
        <v>49</v>
      </c>
    </row>
    <row r="31" spans="1:5">
      <c r="A31" s="62">
        <v>35</v>
      </c>
      <c r="B31" s="62" t="s">
        <v>223</v>
      </c>
      <c r="C31" s="64" t="s">
        <v>1075</v>
      </c>
      <c r="D31" s="65" t="s">
        <v>222</v>
      </c>
      <c r="E31" s="65" t="s">
        <v>49</v>
      </c>
    </row>
    <row r="32" spans="1:5">
      <c r="A32" s="62">
        <v>36</v>
      </c>
      <c r="B32" s="66" t="s">
        <v>229</v>
      </c>
      <c r="C32" s="64" t="s">
        <v>1076</v>
      </c>
      <c r="D32" s="65" t="s">
        <v>228</v>
      </c>
      <c r="E32" s="65" t="s">
        <v>118</v>
      </c>
    </row>
    <row r="33" spans="1:5">
      <c r="A33" s="62">
        <v>37</v>
      </c>
      <c r="B33" s="66" t="s">
        <v>235</v>
      </c>
      <c r="C33" s="64" t="s">
        <v>1077</v>
      </c>
      <c r="D33" s="65" t="s">
        <v>234</v>
      </c>
      <c r="E33" s="65" t="s">
        <v>118</v>
      </c>
    </row>
    <row r="34" spans="1:5">
      <c r="A34" s="62">
        <v>38</v>
      </c>
      <c r="B34" s="66" t="s">
        <v>239</v>
      </c>
      <c r="C34" s="64" t="s">
        <v>1078</v>
      </c>
      <c r="D34" s="65" t="s">
        <v>238</v>
      </c>
      <c r="E34" s="65" t="s">
        <v>118</v>
      </c>
    </row>
    <row r="35" spans="1:5">
      <c r="A35" s="62">
        <v>39</v>
      </c>
      <c r="B35" s="66" t="s">
        <v>243</v>
      </c>
      <c r="C35" s="64" t="s">
        <v>1079</v>
      </c>
      <c r="D35" s="65" t="s">
        <v>242</v>
      </c>
      <c r="E35" s="65" t="s">
        <v>118</v>
      </c>
    </row>
    <row r="36" spans="1:5">
      <c r="A36" s="62">
        <v>40</v>
      </c>
      <c r="B36" s="66" t="s">
        <v>248</v>
      </c>
      <c r="C36" s="64" t="s">
        <v>1080</v>
      </c>
      <c r="D36" s="65" t="s">
        <v>247</v>
      </c>
      <c r="E36" s="65" t="s">
        <v>118</v>
      </c>
    </row>
    <row r="37" spans="1:5">
      <c r="A37" s="62">
        <v>41</v>
      </c>
      <c r="B37" s="66" t="s">
        <v>253</v>
      </c>
      <c r="C37" s="64" t="s">
        <v>1081</v>
      </c>
      <c r="D37" s="65" t="s">
        <v>966</v>
      </c>
      <c r="E37" s="65" t="s">
        <v>118</v>
      </c>
    </row>
    <row r="38" spans="1:5">
      <c r="A38" s="62">
        <v>42</v>
      </c>
      <c r="B38" s="66" t="s">
        <v>260</v>
      </c>
      <c r="C38" s="64" t="s">
        <v>1082</v>
      </c>
      <c r="D38" s="65" t="s">
        <v>259</v>
      </c>
      <c r="E38" s="65" t="s">
        <v>261</v>
      </c>
    </row>
    <row r="39" spans="1:5">
      <c r="A39" s="62">
        <v>43</v>
      </c>
      <c r="B39" s="66" t="s">
        <v>265</v>
      </c>
      <c r="C39" s="64" t="s">
        <v>1083</v>
      </c>
      <c r="D39" s="65" t="s">
        <v>264</v>
      </c>
      <c r="E39" s="65" t="s">
        <v>261</v>
      </c>
    </row>
    <row r="40" spans="1:5">
      <c r="A40" s="62">
        <v>44</v>
      </c>
      <c r="B40" s="66" t="s">
        <v>267</v>
      </c>
      <c r="C40" s="64" t="s">
        <v>1084</v>
      </c>
      <c r="D40" s="65" t="s">
        <v>266</v>
      </c>
      <c r="E40" s="65" t="s">
        <v>118</v>
      </c>
    </row>
    <row r="41" spans="1:5">
      <c r="A41" s="62">
        <v>45</v>
      </c>
      <c r="B41" s="66" t="s">
        <v>273</v>
      </c>
      <c r="C41" s="64" t="s">
        <v>1085</v>
      </c>
      <c r="D41" s="65" t="s">
        <v>272</v>
      </c>
      <c r="E41" s="65" t="s">
        <v>118</v>
      </c>
    </row>
    <row r="42" spans="1:5">
      <c r="A42" s="62">
        <v>46</v>
      </c>
      <c r="B42" s="63" t="s">
        <v>276</v>
      </c>
      <c r="C42" s="69" t="s">
        <v>1086</v>
      </c>
      <c r="D42" s="65" t="s">
        <v>275</v>
      </c>
      <c r="E42" s="65" t="s">
        <v>118</v>
      </c>
    </row>
    <row r="43" spans="1:5">
      <c r="A43" s="62">
        <v>47</v>
      </c>
      <c r="B43" s="66" t="s">
        <v>282</v>
      </c>
      <c r="C43" s="64" t="s">
        <v>1087</v>
      </c>
      <c r="D43" s="65" t="s">
        <v>281</v>
      </c>
      <c r="E43" s="67" t="s">
        <v>65</v>
      </c>
    </row>
    <row r="44" spans="1:5">
      <c r="A44" s="62">
        <v>48</v>
      </c>
      <c r="B44" s="66" t="s">
        <v>287</v>
      </c>
      <c r="C44" s="64" t="s">
        <v>1088</v>
      </c>
      <c r="D44" s="65" t="s">
        <v>286</v>
      </c>
      <c r="E44" s="67" t="s">
        <v>65</v>
      </c>
    </row>
    <row r="45" spans="1:5">
      <c r="A45" s="62">
        <v>49</v>
      </c>
      <c r="B45" s="66" t="s">
        <v>290</v>
      </c>
      <c r="C45" s="64" t="s">
        <v>1089</v>
      </c>
      <c r="D45" s="65" t="s">
        <v>289</v>
      </c>
      <c r="E45" s="67" t="s">
        <v>65</v>
      </c>
    </row>
    <row r="46" spans="1:5">
      <c r="A46" s="62">
        <v>50</v>
      </c>
      <c r="B46" s="66" t="s">
        <v>292</v>
      </c>
      <c r="C46" s="64" t="s">
        <v>1090</v>
      </c>
      <c r="D46" s="65" t="s">
        <v>291</v>
      </c>
      <c r="E46" s="67" t="s">
        <v>65</v>
      </c>
    </row>
    <row r="47" spans="1:5">
      <c r="A47" s="62">
        <v>51</v>
      </c>
      <c r="B47" s="62" t="s">
        <v>298</v>
      </c>
      <c r="C47" s="64" t="s">
        <v>1091</v>
      </c>
      <c r="D47" s="65" t="s">
        <v>297</v>
      </c>
      <c r="E47" s="65" t="s">
        <v>107</v>
      </c>
    </row>
    <row r="48" spans="1:5">
      <c r="A48" s="62">
        <v>52</v>
      </c>
      <c r="B48" s="62" t="s">
        <v>302</v>
      </c>
      <c r="C48" s="64" t="s">
        <v>1092</v>
      </c>
      <c r="D48" s="65" t="s">
        <v>301</v>
      </c>
      <c r="E48" s="65" t="s">
        <v>107</v>
      </c>
    </row>
    <row r="49" spans="1:5">
      <c r="A49" s="62">
        <v>53</v>
      </c>
      <c r="B49" s="62" t="s">
        <v>306</v>
      </c>
      <c r="C49" s="64" t="s">
        <v>1093</v>
      </c>
      <c r="D49" s="65" t="s">
        <v>305</v>
      </c>
      <c r="E49" s="65" t="s">
        <v>107</v>
      </c>
    </row>
    <row r="50" spans="1:5">
      <c r="A50" s="62">
        <v>54</v>
      </c>
      <c r="B50" s="62" t="s">
        <v>312</v>
      </c>
      <c r="C50" s="64" t="s">
        <v>1094</v>
      </c>
      <c r="D50" s="65" t="s">
        <v>311</v>
      </c>
      <c r="E50" s="65" t="s">
        <v>107</v>
      </c>
    </row>
    <row r="51" spans="1:5">
      <c r="A51" s="62">
        <v>55</v>
      </c>
      <c r="B51" s="62" t="s">
        <v>314</v>
      </c>
      <c r="C51" s="64" t="s">
        <v>1095</v>
      </c>
      <c r="D51" s="65" t="s">
        <v>313</v>
      </c>
      <c r="E51" s="65" t="s">
        <v>315</v>
      </c>
    </row>
    <row r="52" spans="1:5">
      <c r="A52" s="62">
        <v>56</v>
      </c>
      <c r="B52" s="62" t="s">
        <v>319</v>
      </c>
      <c r="C52" s="64" t="s">
        <v>1096</v>
      </c>
      <c r="D52" s="65" t="s">
        <v>318</v>
      </c>
      <c r="E52" s="65" t="s">
        <v>315</v>
      </c>
    </row>
    <row r="53" spans="1:5">
      <c r="A53" s="62">
        <v>57</v>
      </c>
      <c r="B53" s="62" t="s">
        <v>325</v>
      </c>
      <c r="C53" s="64" t="s">
        <v>1097</v>
      </c>
      <c r="D53" s="65" t="s">
        <v>324</v>
      </c>
      <c r="E53" s="65" t="s">
        <v>315</v>
      </c>
    </row>
    <row r="54" spans="1:5">
      <c r="A54" s="62">
        <v>58</v>
      </c>
      <c r="B54" s="62" t="s">
        <v>332</v>
      </c>
      <c r="C54" s="64" t="s">
        <v>1098</v>
      </c>
      <c r="D54" s="65" t="s">
        <v>331</v>
      </c>
      <c r="E54" s="65" t="s">
        <v>315</v>
      </c>
    </row>
    <row r="55" spans="1:5">
      <c r="A55" s="62">
        <v>59</v>
      </c>
      <c r="B55" s="62" t="s">
        <v>337</v>
      </c>
      <c r="C55" s="64" t="s">
        <v>1099</v>
      </c>
      <c r="D55" s="65" t="s">
        <v>336</v>
      </c>
      <c r="E55" s="65" t="s">
        <v>315</v>
      </c>
    </row>
    <row r="56" spans="1:5">
      <c r="A56" s="62">
        <v>60</v>
      </c>
      <c r="B56" s="62" t="s">
        <v>339</v>
      </c>
      <c r="C56" s="64" t="s">
        <v>1100</v>
      </c>
      <c r="D56" s="65" t="s">
        <v>338</v>
      </c>
      <c r="E56" s="65" t="s">
        <v>315</v>
      </c>
    </row>
    <row r="57" spans="1:5">
      <c r="A57" s="62">
        <v>61</v>
      </c>
      <c r="B57" s="62" t="s">
        <v>344</v>
      </c>
      <c r="C57" s="64" t="s">
        <v>1101</v>
      </c>
      <c r="D57" s="65" t="s">
        <v>343</v>
      </c>
      <c r="E57" s="65" t="s">
        <v>315</v>
      </c>
    </row>
    <row r="58" spans="1:5">
      <c r="A58" s="62">
        <v>62</v>
      </c>
      <c r="B58" s="62" t="s">
        <v>350</v>
      </c>
      <c r="C58" s="64" t="s">
        <v>1102</v>
      </c>
      <c r="D58" s="65" t="s">
        <v>349</v>
      </c>
      <c r="E58" s="65" t="s">
        <v>315</v>
      </c>
    </row>
    <row r="59" spans="1:5">
      <c r="A59" s="62">
        <v>63</v>
      </c>
      <c r="B59" s="62" t="s">
        <v>352</v>
      </c>
      <c r="C59" s="64" t="s">
        <v>1103</v>
      </c>
      <c r="D59" s="65" t="s">
        <v>351</v>
      </c>
      <c r="E59" s="65" t="s">
        <v>315</v>
      </c>
    </row>
    <row r="60" spans="1:5">
      <c r="A60" s="62">
        <v>64</v>
      </c>
      <c r="B60" s="62" t="s">
        <v>356</v>
      </c>
      <c r="C60" s="64">
        <v>104166</v>
      </c>
      <c r="D60" s="65" t="s">
        <v>355</v>
      </c>
      <c r="E60" s="65" t="s">
        <v>118</v>
      </c>
    </row>
    <row r="61" spans="1:5">
      <c r="A61" s="62">
        <v>65</v>
      </c>
      <c r="B61" s="62" t="s">
        <v>360</v>
      </c>
      <c r="C61" s="64" t="s">
        <v>1104</v>
      </c>
      <c r="D61" s="65" t="s">
        <v>359</v>
      </c>
      <c r="E61" s="65" t="s">
        <v>315</v>
      </c>
    </row>
    <row r="62" spans="1:5">
      <c r="A62" s="62">
        <v>66</v>
      </c>
      <c r="B62" s="66" t="s">
        <v>364</v>
      </c>
      <c r="C62" s="64" t="s">
        <v>1105</v>
      </c>
      <c r="D62" s="65" t="s">
        <v>363</v>
      </c>
      <c r="E62" s="65" t="s">
        <v>261</v>
      </c>
    </row>
    <row r="63" spans="1:5">
      <c r="A63" s="62">
        <v>67</v>
      </c>
      <c r="B63" s="66" t="s">
        <v>370</v>
      </c>
      <c r="C63" s="64" t="s">
        <v>1106</v>
      </c>
      <c r="D63" s="65" t="s">
        <v>369</v>
      </c>
      <c r="E63" s="65" t="s">
        <v>261</v>
      </c>
    </row>
    <row r="64" spans="1:5">
      <c r="A64" s="62">
        <v>68</v>
      </c>
      <c r="B64" s="66" t="s">
        <v>374</v>
      </c>
      <c r="C64" s="64" t="s">
        <v>1107</v>
      </c>
      <c r="D64" s="65" t="s">
        <v>373</v>
      </c>
      <c r="E64" s="65" t="s">
        <v>261</v>
      </c>
    </row>
    <row r="65" spans="1:5">
      <c r="A65" s="62">
        <v>69</v>
      </c>
      <c r="B65" s="66" t="s">
        <v>380</v>
      </c>
      <c r="C65" s="64" t="s">
        <v>1108</v>
      </c>
      <c r="D65" s="65" t="s">
        <v>379</v>
      </c>
      <c r="E65" s="65" t="s">
        <v>261</v>
      </c>
    </row>
    <row r="66" spans="1:5">
      <c r="A66" s="62">
        <v>70</v>
      </c>
      <c r="B66" s="66" t="s">
        <v>385</v>
      </c>
      <c r="C66" s="64" t="s">
        <v>1109</v>
      </c>
      <c r="D66" s="65" t="s">
        <v>384</v>
      </c>
      <c r="E66" s="65" t="s">
        <v>261</v>
      </c>
    </row>
    <row r="67" spans="1:5">
      <c r="A67" s="62">
        <v>71</v>
      </c>
      <c r="B67" s="66" t="s">
        <v>389</v>
      </c>
      <c r="C67" s="64" t="s">
        <v>1110</v>
      </c>
      <c r="D67" s="65" t="s">
        <v>388</v>
      </c>
      <c r="E67" s="65" t="s">
        <v>261</v>
      </c>
    </row>
    <row r="68" spans="1:5">
      <c r="A68" s="62">
        <v>72</v>
      </c>
      <c r="B68" s="66" t="s">
        <v>393</v>
      </c>
      <c r="C68" s="64" t="s">
        <v>1111</v>
      </c>
      <c r="D68" s="65" t="s">
        <v>392</v>
      </c>
      <c r="E68" s="65" t="s">
        <v>261</v>
      </c>
    </row>
    <row r="69" spans="1:5">
      <c r="A69" s="62">
        <v>73</v>
      </c>
      <c r="B69" s="66" t="s">
        <v>397</v>
      </c>
      <c r="C69" s="64" t="s">
        <v>1112</v>
      </c>
      <c r="D69" s="65" t="s">
        <v>396</v>
      </c>
      <c r="E69" s="65" t="s">
        <v>261</v>
      </c>
    </row>
    <row r="70" spans="1:5">
      <c r="A70" s="62">
        <v>74</v>
      </c>
      <c r="B70" s="66" t="s">
        <v>402</v>
      </c>
      <c r="C70" s="64" t="s">
        <v>1113</v>
      </c>
      <c r="D70" s="65" t="s">
        <v>401</v>
      </c>
      <c r="E70" s="65" t="s">
        <v>261</v>
      </c>
    </row>
    <row r="71" spans="1:5">
      <c r="A71" s="62">
        <v>75</v>
      </c>
      <c r="B71" s="66" t="s">
        <v>406</v>
      </c>
      <c r="C71" s="64" t="s">
        <v>1114</v>
      </c>
      <c r="D71" s="65" t="s">
        <v>405</v>
      </c>
      <c r="E71" s="65" t="s">
        <v>261</v>
      </c>
    </row>
    <row r="72" spans="1:5">
      <c r="A72" s="62">
        <v>76</v>
      </c>
      <c r="B72" s="66" t="s">
        <v>411</v>
      </c>
      <c r="C72" s="64" t="s">
        <v>1115</v>
      </c>
      <c r="D72" s="65" t="s">
        <v>410</v>
      </c>
      <c r="E72" s="65" t="s">
        <v>261</v>
      </c>
    </row>
    <row r="73" spans="1:5">
      <c r="A73" s="62">
        <v>77</v>
      </c>
      <c r="B73" s="66" t="s">
        <v>414</v>
      </c>
      <c r="C73" s="64" t="s">
        <v>1116</v>
      </c>
      <c r="D73" s="65" t="s">
        <v>413</v>
      </c>
      <c r="E73" s="65" t="s">
        <v>261</v>
      </c>
    </row>
    <row r="74" spans="1:5">
      <c r="A74" s="62">
        <v>78</v>
      </c>
      <c r="B74" s="66" t="s">
        <v>416</v>
      </c>
      <c r="C74" s="64" t="s">
        <v>1117</v>
      </c>
      <c r="D74" s="65" t="s">
        <v>415</v>
      </c>
      <c r="E74" s="65" t="s">
        <v>261</v>
      </c>
    </row>
    <row r="75" spans="1:5">
      <c r="A75" s="62">
        <v>79</v>
      </c>
      <c r="B75" s="66" t="s">
        <v>421</v>
      </c>
      <c r="C75" s="64" t="s">
        <v>1118</v>
      </c>
      <c r="D75" s="65" t="s">
        <v>420</v>
      </c>
      <c r="E75" s="65" t="s">
        <v>261</v>
      </c>
    </row>
    <row r="76" spans="1:5">
      <c r="A76" s="62">
        <v>80</v>
      </c>
      <c r="B76" s="66" t="s">
        <v>425</v>
      </c>
      <c r="C76" s="64" t="s">
        <v>1119</v>
      </c>
      <c r="D76" s="65" t="s">
        <v>424</v>
      </c>
      <c r="E76" s="65" t="s">
        <v>261</v>
      </c>
    </row>
    <row r="77" spans="1:5">
      <c r="A77" s="62">
        <v>81</v>
      </c>
      <c r="B77" s="62" t="s">
        <v>430</v>
      </c>
      <c r="C77" s="64" t="s">
        <v>1120</v>
      </c>
      <c r="D77" s="65" t="s">
        <v>429</v>
      </c>
      <c r="E77" s="65" t="s">
        <v>49</v>
      </c>
    </row>
    <row r="78" spans="1:5">
      <c r="A78" s="62">
        <v>82</v>
      </c>
      <c r="B78" s="62" t="s">
        <v>432</v>
      </c>
      <c r="C78" s="64" t="s">
        <v>1121</v>
      </c>
      <c r="D78" s="65" t="s">
        <v>431</v>
      </c>
      <c r="E78" s="65" t="s">
        <v>49</v>
      </c>
    </row>
    <row r="79" spans="1:5">
      <c r="A79" s="62">
        <v>83</v>
      </c>
      <c r="B79" s="62" t="s">
        <v>436</v>
      </c>
      <c r="C79" s="64" t="s">
        <v>1122</v>
      </c>
      <c r="D79" s="65" t="s">
        <v>435</v>
      </c>
      <c r="E79" s="65" t="s">
        <v>49</v>
      </c>
    </row>
    <row r="80" spans="1:5">
      <c r="A80" s="62">
        <v>84</v>
      </c>
      <c r="B80" s="62" t="s">
        <v>440</v>
      </c>
      <c r="C80" s="64" t="s">
        <v>1123</v>
      </c>
      <c r="D80" s="65" t="s">
        <v>439</v>
      </c>
      <c r="E80" s="65" t="s">
        <v>49</v>
      </c>
    </row>
    <row r="81" spans="1:5">
      <c r="A81" s="62">
        <v>85</v>
      </c>
      <c r="B81" s="62" t="s">
        <v>444</v>
      </c>
      <c r="C81" s="64" t="s">
        <v>1124</v>
      </c>
      <c r="D81" s="65" t="s">
        <v>443</v>
      </c>
      <c r="E81" s="65" t="s">
        <v>49</v>
      </c>
    </row>
    <row r="82" spans="1:5">
      <c r="A82" s="62">
        <v>86</v>
      </c>
      <c r="B82" s="62" t="s">
        <v>446</v>
      </c>
      <c r="C82" s="64" t="s">
        <v>1125</v>
      </c>
      <c r="D82" s="65" t="s">
        <v>445</v>
      </c>
      <c r="E82" s="65" t="s">
        <v>49</v>
      </c>
    </row>
    <row r="83" spans="1:5">
      <c r="A83" s="62">
        <v>87</v>
      </c>
      <c r="B83" s="66" t="s">
        <v>451</v>
      </c>
      <c r="C83" s="64" t="s">
        <v>1126</v>
      </c>
      <c r="D83" s="65" t="s">
        <v>450</v>
      </c>
      <c r="E83" s="65" t="s">
        <v>261</v>
      </c>
    </row>
    <row r="84" spans="1:5">
      <c r="A84" s="62">
        <v>88</v>
      </c>
      <c r="B84" s="62" t="s">
        <v>455</v>
      </c>
      <c r="C84" s="64" t="s">
        <v>1127</v>
      </c>
      <c r="D84" s="65" t="s">
        <v>454</v>
      </c>
      <c r="E84" s="65" t="s">
        <v>49</v>
      </c>
    </row>
    <row r="85" spans="1:5">
      <c r="A85" s="62">
        <v>89</v>
      </c>
      <c r="B85" s="66" t="s">
        <v>460</v>
      </c>
      <c r="C85" s="64" t="s">
        <v>1128</v>
      </c>
      <c r="D85" s="65" t="s">
        <v>459</v>
      </c>
      <c r="E85" s="65" t="s">
        <v>261</v>
      </c>
    </row>
    <row r="86" spans="1:5">
      <c r="A86" s="62">
        <v>90</v>
      </c>
      <c r="B86" s="62" t="s">
        <v>465</v>
      </c>
      <c r="C86" s="64" t="s">
        <v>1129</v>
      </c>
      <c r="D86" s="65" t="s">
        <v>464</v>
      </c>
      <c r="E86" s="65" t="s">
        <v>49</v>
      </c>
    </row>
    <row r="87" spans="1:5">
      <c r="A87" s="62">
        <v>91</v>
      </c>
      <c r="B87" s="66" t="s">
        <v>469</v>
      </c>
      <c r="C87" s="64" t="s">
        <v>1130</v>
      </c>
      <c r="D87" s="65" t="s">
        <v>468</v>
      </c>
      <c r="E87" s="65" t="s">
        <v>261</v>
      </c>
    </row>
    <row r="88" spans="1:5">
      <c r="A88" s="62">
        <v>92</v>
      </c>
      <c r="B88" s="62" t="s">
        <v>473</v>
      </c>
      <c r="C88" s="64" t="s">
        <v>1131</v>
      </c>
      <c r="D88" s="65" t="s">
        <v>472</v>
      </c>
      <c r="E88" s="65" t="s">
        <v>49</v>
      </c>
    </row>
    <row r="89" spans="1:5">
      <c r="A89" s="62">
        <v>93</v>
      </c>
      <c r="B89" s="66" t="s">
        <v>477</v>
      </c>
      <c r="C89" s="64" t="s">
        <v>1132</v>
      </c>
      <c r="D89" s="65" t="s">
        <v>476</v>
      </c>
      <c r="E89" s="65" t="s">
        <v>261</v>
      </c>
    </row>
    <row r="90" spans="1:5">
      <c r="A90" s="62">
        <v>94</v>
      </c>
      <c r="B90" s="62" t="s">
        <v>482</v>
      </c>
      <c r="C90" s="64" t="s">
        <v>1133</v>
      </c>
      <c r="D90" s="65" t="s">
        <v>481</v>
      </c>
      <c r="E90" s="65" t="s">
        <v>49</v>
      </c>
    </row>
    <row r="91" spans="1:5">
      <c r="A91" s="62">
        <v>95</v>
      </c>
      <c r="B91" s="66" t="s">
        <v>487</v>
      </c>
      <c r="C91" s="64" t="s">
        <v>1134</v>
      </c>
      <c r="D91" s="65" t="s">
        <v>486</v>
      </c>
      <c r="E91" s="65" t="s">
        <v>261</v>
      </c>
    </row>
    <row r="92" spans="1:5">
      <c r="A92" s="62">
        <v>96</v>
      </c>
      <c r="B92" s="62" t="s">
        <v>491</v>
      </c>
      <c r="C92" s="64" t="s">
        <v>1135</v>
      </c>
      <c r="D92" s="65" t="s">
        <v>490</v>
      </c>
      <c r="E92" s="65" t="s">
        <v>49</v>
      </c>
    </row>
    <row r="93" spans="1:5">
      <c r="A93" s="62">
        <v>97</v>
      </c>
      <c r="B93" s="62" t="s">
        <v>496</v>
      </c>
      <c r="C93" s="64" t="s">
        <v>1136</v>
      </c>
      <c r="D93" s="65" t="s">
        <v>495</v>
      </c>
      <c r="E93" s="65" t="s">
        <v>49</v>
      </c>
    </row>
    <row r="94" spans="1:5">
      <c r="A94" s="62">
        <v>98</v>
      </c>
      <c r="B94" s="62" t="s">
        <v>501</v>
      </c>
      <c r="C94" s="64" t="s">
        <v>1137</v>
      </c>
      <c r="D94" s="65" t="s">
        <v>500</v>
      </c>
      <c r="E94" s="65" t="s">
        <v>49</v>
      </c>
    </row>
    <row r="95" spans="1:5">
      <c r="A95" s="62">
        <v>99</v>
      </c>
      <c r="B95" s="66" t="s">
        <v>505</v>
      </c>
      <c r="C95" s="64" t="s">
        <v>1138</v>
      </c>
      <c r="D95" s="65" t="s">
        <v>504</v>
      </c>
      <c r="E95" s="65" t="s">
        <v>261</v>
      </c>
    </row>
    <row r="96" spans="1:5">
      <c r="A96" s="62">
        <v>100</v>
      </c>
      <c r="B96" s="62" t="s">
        <v>512</v>
      </c>
      <c r="C96" s="64" t="s">
        <v>1139</v>
      </c>
      <c r="D96" s="65" t="s">
        <v>511</v>
      </c>
      <c r="E96" s="65" t="s">
        <v>49</v>
      </c>
    </row>
    <row r="97" spans="1:5">
      <c r="A97" s="62">
        <v>101</v>
      </c>
      <c r="B97" s="62" t="s">
        <v>517</v>
      </c>
      <c r="C97" s="64" t="s">
        <v>1140</v>
      </c>
      <c r="D97" s="65" t="s">
        <v>516</v>
      </c>
      <c r="E97" s="65" t="s">
        <v>49</v>
      </c>
    </row>
    <row r="98" spans="1:5">
      <c r="A98" s="62">
        <v>102</v>
      </c>
      <c r="B98" s="66" t="s">
        <v>521</v>
      </c>
      <c r="C98" s="64" t="s">
        <v>1141</v>
      </c>
      <c r="D98" s="65" t="s">
        <v>520</v>
      </c>
      <c r="E98" s="65" t="s">
        <v>261</v>
      </c>
    </row>
    <row r="99" spans="1:5">
      <c r="A99" s="62">
        <v>103</v>
      </c>
      <c r="B99" s="62" t="s">
        <v>525</v>
      </c>
      <c r="C99" s="64" t="s">
        <v>1142</v>
      </c>
      <c r="D99" s="65" t="s">
        <v>524</v>
      </c>
      <c r="E99" s="65" t="s">
        <v>49</v>
      </c>
    </row>
    <row r="100" spans="1:5">
      <c r="A100" s="62">
        <v>104</v>
      </c>
      <c r="B100" s="62" t="s">
        <v>529</v>
      </c>
      <c r="C100" s="64" t="s">
        <v>1143</v>
      </c>
      <c r="D100" s="65" t="s">
        <v>528</v>
      </c>
      <c r="E100" s="65" t="s">
        <v>49</v>
      </c>
    </row>
    <row r="101" spans="1:5">
      <c r="A101" s="62">
        <v>105</v>
      </c>
      <c r="B101" s="62" t="s">
        <v>533</v>
      </c>
      <c r="C101" s="64" t="s">
        <v>1144</v>
      </c>
      <c r="D101" s="65" t="s">
        <v>532</v>
      </c>
      <c r="E101" s="65" t="s">
        <v>49</v>
      </c>
    </row>
    <row r="102" spans="1:5">
      <c r="A102" s="62">
        <v>106</v>
      </c>
      <c r="B102" s="62" t="s">
        <v>536</v>
      </c>
      <c r="C102" s="64" t="s">
        <v>1145</v>
      </c>
      <c r="D102" s="65" t="s">
        <v>535</v>
      </c>
      <c r="E102" s="65" t="s">
        <v>49</v>
      </c>
    </row>
    <row r="103" spans="1:5">
      <c r="A103" s="62">
        <v>107</v>
      </c>
      <c r="B103" s="62" t="s">
        <v>540</v>
      </c>
      <c r="C103" s="64" t="s">
        <v>1146</v>
      </c>
      <c r="D103" s="65" t="s">
        <v>539</v>
      </c>
      <c r="E103" s="65" t="s">
        <v>49</v>
      </c>
    </row>
    <row r="104" spans="1:5">
      <c r="A104" s="62">
        <v>108</v>
      </c>
      <c r="B104" s="62" t="s">
        <v>544</v>
      </c>
      <c r="C104" s="64" t="s">
        <v>1147</v>
      </c>
      <c r="D104" s="65" t="s">
        <v>543</v>
      </c>
      <c r="E104" s="65" t="s">
        <v>49</v>
      </c>
    </row>
    <row r="105" spans="1:5">
      <c r="A105" s="62">
        <v>109</v>
      </c>
      <c r="B105" s="62" t="s">
        <v>548</v>
      </c>
      <c r="C105" s="64" t="s">
        <v>1148</v>
      </c>
      <c r="D105" s="65" t="s">
        <v>547</v>
      </c>
      <c r="E105" s="65" t="s">
        <v>49</v>
      </c>
    </row>
    <row r="106" spans="1:5">
      <c r="A106" s="62">
        <v>110</v>
      </c>
      <c r="B106" s="62" t="s">
        <v>552</v>
      </c>
      <c r="C106" s="64" t="s">
        <v>1149</v>
      </c>
      <c r="D106" s="65" t="s">
        <v>551</v>
      </c>
      <c r="E106" s="65" t="s">
        <v>49</v>
      </c>
    </row>
    <row r="107" spans="1:5">
      <c r="A107" s="62">
        <v>111</v>
      </c>
      <c r="B107" s="62" t="s">
        <v>556</v>
      </c>
      <c r="C107" s="64" t="s">
        <v>1150</v>
      </c>
      <c r="D107" s="65" t="s">
        <v>555</v>
      </c>
      <c r="E107" s="65" t="s">
        <v>49</v>
      </c>
    </row>
    <row r="108" spans="1:5">
      <c r="A108" s="62">
        <v>112</v>
      </c>
      <c r="B108" s="62" t="s">
        <v>560</v>
      </c>
      <c r="C108" s="64" t="s">
        <v>1151</v>
      </c>
      <c r="D108" s="65" t="s">
        <v>559</v>
      </c>
      <c r="E108" s="65" t="s">
        <v>561</v>
      </c>
    </row>
    <row r="109" spans="1:5">
      <c r="A109" s="62">
        <v>113</v>
      </c>
      <c r="B109" s="62" t="s">
        <v>565</v>
      </c>
      <c r="C109" s="64" t="s">
        <v>1152</v>
      </c>
      <c r="D109" s="65" t="s">
        <v>564</v>
      </c>
      <c r="E109" s="65" t="s">
        <v>561</v>
      </c>
    </row>
    <row r="110" spans="1:5">
      <c r="A110" s="62">
        <v>114</v>
      </c>
      <c r="B110" s="62" t="s">
        <v>569</v>
      </c>
      <c r="C110" s="64" t="s">
        <v>1153</v>
      </c>
      <c r="D110" s="65" t="s">
        <v>568</v>
      </c>
      <c r="E110" s="65" t="s">
        <v>561</v>
      </c>
    </row>
    <row r="111" spans="1:5">
      <c r="A111" s="62">
        <v>115</v>
      </c>
      <c r="B111" s="62" t="s">
        <v>573</v>
      </c>
      <c r="C111" s="64" t="s">
        <v>1154</v>
      </c>
      <c r="D111" s="65" t="s">
        <v>572</v>
      </c>
      <c r="E111" s="65" t="s">
        <v>561</v>
      </c>
    </row>
    <row r="112" spans="1:5">
      <c r="A112" s="62">
        <v>116</v>
      </c>
      <c r="B112" s="62" t="s">
        <v>577</v>
      </c>
      <c r="C112" s="64" t="s">
        <v>1155</v>
      </c>
      <c r="D112" s="65" t="s">
        <v>576</v>
      </c>
      <c r="E112" s="65" t="s">
        <v>561</v>
      </c>
    </row>
    <row r="113" spans="1:5">
      <c r="A113" s="62">
        <v>117</v>
      </c>
      <c r="B113" s="70" t="s">
        <v>583</v>
      </c>
      <c r="C113" s="64" t="s">
        <v>1156</v>
      </c>
      <c r="D113" s="65" t="s">
        <v>582</v>
      </c>
      <c r="E113" s="65" t="s">
        <v>561</v>
      </c>
    </row>
    <row r="114" spans="1:5">
      <c r="A114" s="71">
        <v>118</v>
      </c>
      <c r="B114" s="62" t="s">
        <v>587</v>
      </c>
      <c r="C114" s="64" t="s">
        <v>1157</v>
      </c>
      <c r="D114" s="65" t="s">
        <v>586</v>
      </c>
      <c r="E114" s="65" t="s">
        <v>561</v>
      </c>
    </row>
    <row r="115" spans="1:5">
      <c r="A115" s="62">
        <v>119</v>
      </c>
      <c r="B115" s="62" t="s">
        <v>591</v>
      </c>
      <c r="C115" s="64" t="s">
        <v>1158</v>
      </c>
      <c r="D115" s="65" t="s">
        <v>590</v>
      </c>
      <c r="E115" s="65" t="s">
        <v>561</v>
      </c>
    </row>
    <row r="116" spans="1:5">
      <c r="A116" s="62">
        <v>120</v>
      </c>
      <c r="B116" s="62" t="s">
        <v>595</v>
      </c>
      <c r="C116" s="64" t="s">
        <v>1159</v>
      </c>
      <c r="D116" s="65" t="s">
        <v>594</v>
      </c>
      <c r="E116" s="65" t="s">
        <v>561</v>
      </c>
    </row>
    <row r="117" spans="1:5">
      <c r="A117" s="62">
        <v>121</v>
      </c>
      <c r="B117" s="62" t="s">
        <v>599</v>
      </c>
      <c r="C117" s="64" t="s">
        <v>1160</v>
      </c>
      <c r="D117" s="65" t="s">
        <v>598</v>
      </c>
      <c r="E117" s="65" t="s">
        <v>561</v>
      </c>
    </row>
    <row r="118" spans="1:5">
      <c r="A118" s="62">
        <v>122</v>
      </c>
      <c r="B118" s="62" t="s">
        <v>603</v>
      </c>
      <c r="C118" s="64" t="s">
        <v>1161</v>
      </c>
      <c r="D118" s="65" t="s">
        <v>602</v>
      </c>
      <c r="E118" s="65" t="s">
        <v>561</v>
      </c>
    </row>
    <row r="119" spans="1:5">
      <c r="A119" s="62">
        <v>123</v>
      </c>
      <c r="B119" s="62" t="s">
        <v>607</v>
      </c>
      <c r="C119" s="64" t="s">
        <v>1162</v>
      </c>
      <c r="D119" s="65" t="s">
        <v>606</v>
      </c>
      <c r="E119" s="65" t="s">
        <v>561</v>
      </c>
    </row>
    <row r="120" spans="1:5">
      <c r="A120" s="62">
        <v>124</v>
      </c>
      <c r="B120" s="62" t="s">
        <v>611</v>
      </c>
      <c r="C120" s="64" t="s">
        <v>1163</v>
      </c>
      <c r="D120" s="65" t="s">
        <v>610</v>
      </c>
      <c r="E120" s="65" t="s">
        <v>561</v>
      </c>
    </row>
    <row r="121" spans="1:5">
      <c r="A121" s="62">
        <v>125</v>
      </c>
      <c r="B121" s="62" t="s">
        <v>616</v>
      </c>
      <c r="C121" s="64" t="s">
        <v>1164</v>
      </c>
      <c r="D121" s="65" t="s">
        <v>615</v>
      </c>
      <c r="E121" s="65" t="s">
        <v>561</v>
      </c>
    </row>
    <row r="122" spans="1:5">
      <c r="A122" s="62">
        <v>126</v>
      </c>
      <c r="B122" s="62" t="s">
        <v>620</v>
      </c>
      <c r="C122" s="64" t="s">
        <v>1165</v>
      </c>
      <c r="D122" s="65" t="s">
        <v>619</v>
      </c>
      <c r="E122" s="65" t="s">
        <v>49</v>
      </c>
    </row>
    <row r="123" spans="1:5">
      <c r="A123" s="62">
        <v>127</v>
      </c>
      <c r="B123" s="62" t="s">
        <v>624</v>
      </c>
      <c r="C123" s="64" t="s">
        <v>1166</v>
      </c>
      <c r="D123" s="65" t="s">
        <v>623</v>
      </c>
      <c r="E123" s="65" t="s">
        <v>49</v>
      </c>
    </row>
    <row r="124" spans="1:5">
      <c r="A124" s="62">
        <v>128</v>
      </c>
      <c r="B124" s="62" t="s">
        <v>628</v>
      </c>
      <c r="C124" s="64" t="s">
        <v>1167</v>
      </c>
      <c r="D124" s="65" t="s">
        <v>627</v>
      </c>
      <c r="E124" s="65" t="s">
        <v>49</v>
      </c>
    </row>
    <row r="125" spans="1:5">
      <c r="A125" s="62">
        <v>129</v>
      </c>
      <c r="B125" s="62" t="s">
        <v>632</v>
      </c>
      <c r="C125" s="64" t="s">
        <v>1168</v>
      </c>
      <c r="D125" s="65" t="s">
        <v>631</v>
      </c>
      <c r="E125" s="65" t="s">
        <v>315</v>
      </c>
    </row>
    <row r="126" spans="1:5">
      <c r="A126" s="62">
        <v>130</v>
      </c>
      <c r="B126" s="62" t="s">
        <v>635</v>
      </c>
      <c r="C126" s="64" t="s">
        <v>1169</v>
      </c>
      <c r="D126" s="65" t="s">
        <v>634</v>
      </c>
      <c r="E126" s="65" t="s">
        <v>315</v>
      </c>
    </row>
    <row r="127" spans="1:5">
      <c r="A127" s="62">
        <v>131</v>
      </c>
      <c r="B127" s="62" t="s">
        <v>639</v>
      </c>
      <c r="C127" s="64" t="s">
        <v>1170</v>
      </c>
      <c r="D127" s="65" t="s">
        <v>638</v>
      </c>
      <c r="E127" s="65" t="s">
        <v>315</v>
      </c>
    </row>
    <row r="128" spans="1:5">
      <c r="A128" s="62">
        <v>132</v>
      </c>
      <c r="B128" s="62" t="s">
        <v>643</v>
      </c>
      <c r="C128" s="64" t="s">
        <v>1171</v>
      </c>
      <c r="D128" s="65" t="s">
        <v>642</v>
      </c>
      <c r="E128" s="65" t="s">
        <v>315</v>
      </c>
    </row>
    <row r="129" spans="1:5">
      <c r="A129" s="62">
        <v>133</v>
      </c>
      <c r="B129" s="62" t="s">
        <v>648</v>
      </c>
      <c r="C129" s="64" t="s">
        <v>1172</v>
      </c>
      <c r="D129" s="65" t="s">
        <v>647</v>
      </c>
      <c r="E129" s="65" t="s">
        <v>315</v>
      </c>
    </row>
    <row r="130" spans="1:5">
      <c r="A130" s="62">
        <v>134</v>
      </c>
      <c r="B130" s="62" t="s">
        <v>653</v>
      </c>
      <c r="C130" s="64" t="s">
        <v>1173</v>
      </c>
      <c r="D130" s="65" t="s">
        <v>652</v>
      </c>
      <c r="E130" s="65" t="s">
        <v>315</v>
      </c>
    </row>
    <row r="131" spans="1:5">
      <c r="A131" s="62">
        <v>135</v>
      </c>
      <c r="B131" s="62" t="s">
        <v>657</v>
      </c>
      <c r="C131" s="64" t="s">
        <v>1174</v>
      </c>
      <c r="D131" s="65" t="s">
        <v>656</v>
      </c>
      <c r="E131" s="65" t="s">
        <v>315</v>
      </c>
    </row>
    <row r="132" spans="1:5">
      <c r="A132" s="62">
        <v>136</v>
      </c>
      <c r="B132" s="62" t="s">
        <v>661</v>
      </c>
      <c r="C132" s="64" t="s">
        <v>1175</v>
      </c>
      <c r="D132" s="65" t="s">
        <v>660</v>
      </c>
      <c r="E132" s="65" t="s">
        <v>315</v>
      </c>
    </row>
    <row r="133" spans="1:5">
      <c r="A133" s="62">
        <v>137</v>
      </c>
      <c r="B133" s="62" t="s">
        <v>665</v>
      </c>
      <c r="C133" s="64" t="s">
        <v>1176</v>
      </c>
      <c r="D133" s="65" t="s">
        <v>664</v>
      </c>
      <c r="E133" s="65" t="s">
        <v>315</v>
      </c>
    </row>
    <row r="134" spans="1:5">
      <c r="A134" s="62">
        <v>138</v>
      </c>
      <c r="B134" s="62" t="s">
        <v>669</v>
      </c>
      <c r="C134" s="64" t="s">
        <v>1177</v>
      </c>
      <c r="D134" s="65" t="s">
        <v>668</v>
      </c>
      <c r="E134" s="65" t="s">
        <v>315</v>
      </c>
    </row>
    <row r="135" spans="1:5">
      <c r="A135" s="62">
        <v>139</v>
      </c>
      <c r="B135" s="62" t="s">
        <v>672</v>
      </c>
      <c r="C135" s="64" t="s">
        <v>1178</v>
      </c>
      <c r="D135" s="65" t="s">
        <v>1</v>
      </c>
      <c r="E135" s="65" t="s">
        <v>315</v>
      </c>
    </row>
    <row r="136" spans="1:5">
      <c r="A136" s="62">
        <v>140</v>
      </c>
      <c r="B136" s="62" t="s">
        <v>676</v>
      </c>
      <c r="C136" s="64" t="s">
        <v>1179</v>
      </c>
      <c r="D136" s="65" t="s">
        <v>675</v>
      </c>
      <c r="E136" s="65" t="s">
        <v>315</v>
      </c>
    </row>
    <row r="137" spans="1:5">
      <c r="A137" s="62">
        <v>141</v>
      </c>
      <c r="B137" s="62" t="s">
        <v>680</v>
      </c>
      <c r="C137" s="64" t="s">
        <v>1180</v>
      </c>
      <c r="D137" s="65" t="s">
        <v>679</v>
      </c>
      <c r="E137" s="65" t="s">
        <v>315</v>
      </c>
    </row>
    <row r="138" spans="1:5">
      <c r="A138" s="62">
        <v>142</v>
      </c>
      <c r="B138" s="62" t="s">
        <v>684</v>
      </c>
      <c r="C138" s="64" t="s">
        <v>1181</v>
      </c>
      <c r="D138" s="65" t="s">
        <v>683</v>
      </c>
      <c r="E138" s="65" t="s">
        <v>49</v>
      </c>
    </row>
    <row r="139" spans="1:5">
      <c r="A139" s="62">
        <v>143</v>
      </c>
      <c r="B139" s="62" t="s">
        <v>688</v>
      </c>
      <c r="C139" s="64" t="s">
        <v>1182</v>
      </c>
      <c r="D139" s="65" t="s">
        <v>687</v>
      </c>
      <c r="E139" s="65" t="s">
        <v>49</v>
      </c>
    </row>
    <row r="140" spans="1:5">
      <c r="A140" s="62">
        <v>144</v>
      </c>
      <c r="B140" s="66" t="s">
        <v>692</v>
      </c>
      <c r="C140" s="64" t="s">
        <v>1183</v>
      </c>
      <c r="D140" s="65" t="s">
        <v>691</v>
      </c>
      <c r="E140" s="65" t="s">
        <v>118</v>
      </c>
    </row>
    <row r="141" spans="1:5">
      <c r="A141" s="62">
        <v>145</v>
      </c>
      <c r="B141" s="66" t="s">
        <v>696</v>
      </c>
      <c r="C141" s="64" t="s">
        <v>1184</v>
      </c>
      <c r="D141" s="65" t="s">
        <v>695</v>
      </c>
      <c r="E141" s="65" t="s">
        <v>261</v>
      </c>
    </row>
    <row r="142" spans="1:5">
      <c r="A142" s="62">
        <v>146</v>
      </c>
      <c r="B142" s="66" t="s">
        <v>701</v>
      </c>
      <c r="C142" s="64" t="s">
        <v>1185</v>
      </c>
      <c r="D142" s="65" t="s">
        <v>700</v>
      </c>
      <c r="E142" s="65" t="s">
        <v>261</v>
      </c>
    </row>
    <row r="143" spans="1:5">
      <c r="A143" s="62">
        <v>147</v>
      </c>
      <c r="B143" s="66" t="s">
        <v>705</v>
      </c>
      <c r="C143" s="64" t="s">
        <v>1186</v>
      </c>
      <c r="D143" s="65" t="s">
        <v>704</v>
      </c>
      <c r="E143" s="65" t="s">
        <v>315</v>
      </c>
    </row>
    <row r="144" spans="1:5">
      <c r="A144" s="62">
        <v>148</v>
      </c>
      <c r="B144" s="66" t="s">
        <v>709</v>
      </c>
      <c r="C144" s="64" t="s">
        <v>1187</v>
      </c>
      <c r="D144" s="65" t="s">
        <v>708</v>
      </c>
      <c r="E144" s="65" t="s">
        <v>315</v>
      </c>
    </row>
    <row r="145" spans="1:5">
      <c r="A145" s="62">
        <v>149</v>
      </c>
      <c r="B145" s="66" t="s">
        <v>713</v>
      </c>
      <c r="C145" s="64" t="s">
        <v>1188</v>
      </c>
      <c r="D145" s="65" t="s">
        <v>712</v>
      </c>
      <c r="E145" s="67" t="s">
        <v>65</v>
      </c>
    </row>
    <row r="146" spans="1:5">
      <c r="A146" s="62">
        <v>150</v>
      </c>
      <c r="B146" s="66" t="s">
        <v>718</v>
      </c>
      <c r="C146" s="64" t="s">
        <v>1189</v>
      </c>
      <c r="D146" s="65" t="s">
        <v>717</v>
      </c>
      <c r="E146" s="67" t="s">
        <v>65</v>
      </c>
    </row>
    <row r="147" spans="1:5">
      <c r="A147" s="62">
        <v>151</v>
      </c>
      <c r="B147" s="66" t="s">
        <v>722</v>
      </c>
      <c r="C147" s="64" t="s">
        <v>1190</v>
      </c>
      <c r="D147" s="65" t="s">
        <v>721</v>
      </c>
      <c r="E147" s="65" t="s">
        <v>118</v>
      </c>
    </row>
    <row r="148" spans="1:5">
      <c r="A148" s="62">
        <v>152</v>
      </c>
      <c r="B148" s="66" t="s">
        <v>726</v>
      </c>
      <c r="C148" s="64" t="s">
        <v>1191</v>
      </c>
      <c r="D148" s="65" t="s">
        <v>725</v>
      </c>
      <c r="E148" s="65" t="s">
        <v>118</v>
      </c>
    </row>
    <row r="149" spans="1:5">
      <c r="A149" s="62">
        <v>153</v>
      </c>
      <c r="B149" s="66" t="s">
        <v>730</v>
      </c>
      <c r="C149" s="64" t="s">
        <v>1192</v>
      </c>
      <c r="D149" s="65" t="s">
        <v>729</v>
      </c>
      <c r="E149" s="65" t="s">
        <v>118</v>
      </c>
    </row>
    <row r="150" spans="1:5">
      <c r="A150" s="62">
        <v>154</v>
      </c>
      <c r="B150" s="66" t="s">
        <v>734</v>
      </c>
      <c r="C150" s="64" t="s">
        <v>1193</v>
      </c>
      <c r="D150" s="65" t="s">
        <v>733</v>
      </c>
      <c r="E150" s="67" t="s">
        <v>65</v>
      </c>
    </row>
    <row r="151" spans="1:5">
      <c r="A151" s="62">
        <v>155</v>
      </c>
      <c r="B151" s="66" t="s">
        <v>739</v>
      </c>
      <c r="C151" s="64" t="s">
        <v>1194</v>
      </c>
      <c r="D151" s="65" t="s">
        <v>738</v>
      </c>
      <c r="E151" s="67" t="s">
        <v>65</v>
      </c>
    </row>
    <row r="152" spans="1:5">
      <c r="A152" s="62">
        <v>156</v>
      </c>
      <c r="B152" s="66" t="s">
        <v>743</v>
      </c>
      <c r="C152" s="64" t="s">
        <v>1195</v>
      </c>
      <c r="D152" s="65" t="s">
        <v>742</v>
      </c>
      <c r="E152" s="67" t="s">
        <v>65</v>
      </c>
    </row>
    <row r="153" spans="1:5">
      <c r="A153" s="62">
        <v>157</v>
      </c>
      <c r="B153" s="66" t="s">
        <v>747</v>
      </c>
      <c r="C153" s="64" t="s">
        <v>1196</v>
      </c>
      <c r="D153" s="65" t="s">
        <v>746</v>
      </c>
      <c r="E153" s="67" t="s">
        <v>65</v>
      </c>
    </row>
    <row r="154" spans="1:5">
      <c r="A154" s="62">
        <v>158</v>
      </c>
      <c r="B154" s="66" t="s">
        <v>751</v>
      </c>
      <c r="C154" s="64" t="s">
        <v>1197</v>
      </c>
      <c r="D154" s="65" t="s">
        <v>750</v>
      </c>
      <c r="E154" s="67" t="s">
        <v>65</v>
      </c>
    </row>
    <row r="155" spans="1:5">
      <c r="A155" s="62">
        <v>159</v>
      </c>
      <c r="B155" s="66" t="s">
        <v>755</v>
      </c>
      <c r="C155" s="64" t="s">
        <v>1198</v>
      </c>
      <c r="D155" s="65" t="s">
        <v>754</v>
      </c>
      <c r="E155" s="67" t="s">
        <v>65</v>
      </c>
    </row>
    <row r="156" spans="1:5">
      <c r="A156" s="62">
        <v>160</v>
      </c>
      <c r="B156" s="66" t="s">
        <v>759</v>
      </c>
      <c r="C156" s="64" t="s">
        <v>1199</v>
      </c>
      <c r="D156" s="65" t="s">
        <v>758</v>
      </c>
      <c r="E156" s="67" t="s">
        <v>65</v>
      </c>
    </row>
    <row r="157" spans="1:5">
      <c r="A157" s="62">
        <v>161</v>
      </c>
      <c r="B157" s="66" t="s">
        <v>763</v>
      </c>
      <c r="C157" s="64" t="s">
        <v>1200</v>
      </c>
      <c r="D157" s="65" t="s">
        <v>762</v>
      </c>
      <c r="E157" s="67" t="s">
        <v>65</v>
      </c>
    </row>
    <row r="158" spans="1:5">
      <c r="A158" s="62">
        <v>162</v>
      </c>
      <c r="B158" s="66" t="s">
        <v>767</v>
      </c>
      <c r="C158" s="64" t="s">
        <v>1201</v>
      </c>
      <c r="D158" s="65" t="s">
        <v>766</v>
      </c>
      <c r="E158" s="67" t="s">
        <v>65</v>
      </c>
    </row>
    <row r="159" spans="1:5">
      <c r="A159" s="62">
        <v>163</v>
      </c>
      <c r="B159" s="66" t="s">
        <v>771</v>
      </c>
      <c r="C159" s="64" t="s">
        <v>1202</v>
      </c>
      <c r="D159" s="65" t="s">
        <v>770</v>
      </c>
      <c r="E159" s="67" t="s">
        <v>65</v>
      </c>
    </row>
    <row r="160" spans="1:5">
      <c r="A160" s="62">
        <v>164</v>
      </c>
      <c r="B160" s="62" t="s">
        <v>775</v>
      </c>
      <c r="C160" s="64" t="s">
        <v>1203</v>
      </c>
      <c r="D160" s="65" t="s">
        <v>774</v>
      </c>
      <c r="E160" s="65" t="s">
        <v>107</v>
      </c>
    </row>
    <row r="161" spans="1:5">
      <c r="A161" s="62">
        <v>165</v>
      </c>
      <c r="B161" s="62" t="s">
        <v>779</v>
      </c>
      <c r="C161" s="64" t="s">
        <v>1204</v>
      </c>
      <c r="D161" s="65" t="s">
        <v>778</v>
      </c>
      <c r="E161" s="65" t="s">
        <v>107</v>
      </c>
    </row>
    <row r="162" spans="1:5">
      <c r="A162" s="62">
        <v>166</v>
      </c>
      <c r="B162" s="62" t="s">
        <v>784</v>
      </c>
      <c r="C162" s="64" t="s">
        <v>1205</v>
      </c>
      <c r="D162" s="65" t="s">
        <v>783</v>
      </c>
      <c r="E162" s="65" t="s">
        <v>107</v>
      </c>
    </row>
    <row r="163" spans="1:5">
      <c r="A163" s="62">
        <v>167</v>
      </c>
      <c r="B163" s="62" t="s">
        <v>788</v>
      </c>
      <c r="C163" s="64" t="s">
        <v>1206</v>
      </c>
      <c r="D163" s="65" t="s">
        <v>787</v>
      </c>
      <c r="E163" s="65" t="s">
        <v>107</v>
      </c>
    </row>
    <row r="164" spans="1:5">
      <c r="A164" s="62">
        <v>168</v>
      </c>
      <c r="B164" s="62" t="s">
        <v>792</v>
      </c>
      <c r="C164" s="64" t="s">
        <v>1207</v>
      </c>
      <c r="D164" s="65" t="s">
        <v>791</v>
      </c>
      <c r="E164" s="65" t="s">
        <v>107</v>
      </c>
    </row>
    <row r="165" spans="1:5">
      <c r="A165" s="62">
        <v>169</v>
      </c>
      <c r="B165" s="62" t="s">
        <v>796</v>
      </c>
      <c r="C165" s="64" t="s">
        <v>1208</v>
      </c>
      <c r="D165" s="65" t="s">
        <v>795</v>
      </c>
      <c r="E165" s="65" t="s">
        <v>107</v>
      </c>
    </row>
    <row r="166" spans="1:5">
      <c r="A166" s="62">
        <v>170</v>
      </c>
      <c r="B166" s="62" t="s">
        <v>800</v>
      </c>
      <c r="C166" s="64" t="s">
        <v>1209</v>
      </c>
      <c r="D166" s="65" t="s">
        <v>799</v>
      </c>
      <c r="E166" s="65" t="s">
        <v>107</v>
      </c>
    </row>
    <row r="167" spans="1:5">
      <c r="A167" s="62">
        <v>171</v>
      </c>
      <c r="B167" s="62" t="s">
        <v>804</v>
      </c>
      <c r="C167" s="64" t="s">
        <v>1210</v>
      </c>
      <c r="D167" s="65" t="s">
        <v>803</v>
      </c>
      <c r="E167" s="65" t="s">
        <v>107</v>
      </c>
    </row>
    <row r="168" spans="1:5">
      <c r="A168" s="62">
        <v>172</v>
      </c>
      <c r="B168" s="62" t="s">
        <v>808</v>
      </c>
      <c r="C168" s="64" t="s">
        <v>1211</v>
      </c>
      <c r="D168" s="65" t="s">
        <v>807</v>
      </c>
      <c r="E168" s="65" t="s">
        <v>107</v>
      </c>
    </row>
    <row r="169" spans="1:5">
      <c r="A169" s="62">
        <v>173</v>
      </c>
      <c r="B169" s="62" t="s">
        <v>812</v>
      </c>
      <c r="C169" s="64" t="s">
        <v>1212</v>
      </c>
      <c r="D169" s="65" t="s">
        <v>811</v>
      </c>
      <c r="E169" s="65" t="s">
        <v>107</v>
      </c>
    </row>
    <row r="170" spans="1:5">
      <c r="A170" s="62">
        <v>174</v>
      </c>
      <c r="B170" s="62" t="s">
        <v>817</v>
      </c>
      <c r="C170" s="64" t="s">
        <v>1213</v>
      </c>
      <c r="D170" s="65" t="s">
        <v>816</v>
      </c>
      <c r="E170" s="65" t="s">
        <v>315</v>
      </c>
    </row>
    <row r="171" spans="1:5">
      <c r="A171" s="62">
        <v>175</v>
      </c>
      <c r="B171" s="62" t="s">
        <v>822</v>
      </c>
      <c r="C171" s="64" t="s">
        <v>1214</v>
      </c>
      <c r="D171" s="65" t="s">
        <v>821</v>
      </c>
      <c r="E171" s="65" t="s">
        <v>315</v>
      </c>
    </row>
    <row r="172" spans="1:5">
      <c r="A172" s="62">
        <v>176</v>
      </c>
      <c r="B172" s="62" t="s">
        <v>826</v>
      </c>
      <c r="C172" s="64" t="s">
        <v>1215</v>
      </c>
      <c r="D172" s="65" t="s">
        <v>825</v>
      </c>
      <c r="E172" s="65" t="s">
        <v>315</v>
      </c>
    </row>
    <row r="173" spans="1:5">
      <c r="A173" s="62">
        <v>177</v>
      </c>
      <c r="B173" s="62" t="s">
        <v>830</v>
      </c>
      <c r="C173" s="64" t="s">
        <v>1216</v>
      </c>
      <c r="D173" s="65" t="s">
        <v>829</v>
      </c>
      <c r="E173" s="65" t="s">
        <v>315</v>
      </c>
    </row>
    <row r="174" spans="1:5">
      <c r="A174" s="62">
        <v>178</v>
      </c>
      <c r="B174" s="62" t="s">
        <v>834</v>
      </c>
      <c r="C174" s="64" t="s">
        <v>1217</v>
      </c>
      <c r="D174" s="65" t="s">
        <v>833</v>
      </c>
      <c r="E174" s="65" t="s">
        <v>315</v>
      </c>
    </row>
    <row r="175" spans="1:5">
      <c r="A175" s="62">
        <v>179</v>
      </c>
      <c r="B175" s="62" t="s">
        <v>838</v>
      </c>
      <c r="C175" s="64" t="s">
        <v>1218</v>
      </c>
      <c r="D175" s="65" t="s">
        <v>837</v>
      </c>
      <c r="E175" s="65" t="s">
        <v>315</v>
      </c>
    </row>
    <row r="176" spans="1:5">
      <c r="A176" s="62">
        <v>180</v>
      </c>
      <c r="B176" s="62" t="s">
        <v>842</v>
      </c>
      <c r="C176" s="64" t="s">
        <v>1219</v>
      </c>
      <c r="D176" s="65" t="s">
        <v>841</v>
      </c>
      <c r="E176" s="65" t="s">
        <v>315</v>
      </c>
    </row>
    <row r="177" spans="1:5">
      <c r="A177" s="62">
        <v>181</v>
      </c>
      <c r="B177" s="62" t="s">
        <v>846</v>
      </c>
      <c r="C177" s="64" t="s">
        <v>1220</v>
      </c>
      <c r="D177" s="65" t="s">
        <v>1018</v>
      </c>
      <c r="E177" s="65" t="s">
        <v>315</v>
      </c>
    </row>
    <row r="178" spans="1:5">
      <c r="A178" s="62">
        <v>182</v>
      </c>
      <c r="B178" s="62" t="s">
        <v>850</v>
      </c>
      <c r="C178" s="64" t="s">
        <v>1221</v>
      </c>
      <c r="D178" s="65" t="s">
        <v>849</v>
      </c>
      <c r="E178" s="65" t="s">
        <v>315</v>
      </c>
    </row>
    <row r="179" spans="1:5">
      <c r="A179" s="62">
        <v>183</v>
      </c>
      <c r="B179" s="62" t="s">
        <v>854</v>
      </c>
      <c r="C179" s="64" t="s">
        <v>1222</v>
      </c>
      <c r="D179" s="65" t="s">
        <v>853</v>
      </c>
      <c r="E179" s="65" t="s">
        <v>315</v>
      </c>
    </row>
    <row r="180" spans="1:5">
      <c r="A180" s="62">
        <v>184</v>
      </c>
      <c r="B180" s="66" t="s">
        <v>858</v>
      </c>
      <c r="C180" s="64" t="s">
        <v>1223</v>
      </c>
      <c r="D180" s="65" t="s">
        <v>857</v>
      </c>
      <c r="E180" s="65" t="s">
        <v>261</v>
      </c>
    </row>
    <row r="181" spans="1:5">
      <c r="A181" s="62">
        <v>185</v>
      </c>
      <c r="B181" s="66" t="s">
        <v>862</v>
      </c>
      <c r="C181" s="64" t="s">
        <v>1224</v>
      </c>
      <c r="D181" s="65" t="s">
        <v>861</v>
      </c>
      <c r="E181" s="65" t="s">
        <v>261</v>
      </c>
    </row>
    <row r="182" spans="1:5">
      <c r="A182" s="62">
        <v>186</v>
      </c>
      <c r="B182" s="66" t="s">
        <v>866</v>
      </c>
      <c r="C182" s="64" t="s">
        <v>1225</v>
      </c>
      <c r="D182" s="65" t="s">
        <v>865</v>
      </c>
      <c r="E182" s="65" t="s">
        <v>261</v>
      </c>
    </row>
    <row r="183" spans="1:5">
      <c r="A183" s="62">
        <v>187</v>
      </c>
      <c r="B183" s="66" t="s">
        <v>870</v>
      </c>
      <c r="C183" s="64" t="s">
        <v>1226</v>
      </c>
      <c r="D183" s="65" t="s">
        <v>869</v>
      </c>
      <c r="E183" s="65" t="s">
        <v>261</v>
      </c>
    </row>
    <row r="184" spans="1:5">
      <c r="A184" s="62">
        <v>188</v>
      </c>
      <c r="B184" s="66" t="s">
        <v>874</v>
      </c>
      <c r="C184" s="64" t="s">
        <v>1227</v>
      </c>
      <c r="D184" s="65" t="s">
        <v>873</v>
      </c>
      <c r="E184" s="65" t="s">
        <v>261</v>
      </c>
    </row>
    <row r="185" spans="1:5">
      <c r="A185" s="62">
        <v>189</v>
      </c>
      <c r="B185" s="66" t="s">
        <v>878</v>
      </c>
      <c r="C185" s="64" t="s">
        <v>1228</v>
      </c>
      <c r="D185" s="65" t="s">
        <v>877</v>
      </c>
      <c r="E185" s="65" t="s">
        <v>261</v>
      </c>
    </row>
    <row r="186" spans="1:5">
      <c r="A186" s="62">
        <v>190</v>
      </c>
      <c r="B186" s="66" t="s">
        <v>882</v>
      </c>
      <c r="C186" s="64" t="s">
        <v>1229</v>
      </c>
      <c r="D186" s="65" t="s">
        <v>881</v>
      </c>
      <c r="E186" s="65" t="s">
        <v>261</v>
      </c>
    </row>
    <row r="187" spans="1:5">
      <c r="A187" s="62">
        <v>191</v>
      </c>
      <c r="B187" s="66" t="s">
        <v>886</v>
      </c>
      <c r="C187" s="64" t="s">
        <v>1230</v>
      </c>
      <c r="D187" s="65" t="s">
        <v>885</v>
      </c>
      <c r="E187" s="65" t="s">
        <v>261</v>
      </c>
    </row>
    <row r="188" spans="1:5">
      <c r="A188" s="62">
        <v>192</v>
      </c>
      <c r="B188" s="66" t="s">
        <v>890</v>
      </c>
      <c r="C188" s="64" t="s">
        <v>1231</v>
      </c>
      <c r="D188" s="65" t="s">
        <v>889</v>
      </c>
      <c r="E188" s="65" t="s">
        <v>261</v>
      </c>
    </row>
    <row r="189" spans="1:5">
      <c r="A189" s="62">
        <v>193</v>
      </c>
      <c r="B189" s="66" t="s">
        <v>894</v>
      </c>
      <c r="C189" s="64" t="s">
        <v>1232</v>
      </c>
      <c r="D189" s="65" t="s">
        <v>893</v>
      </c>
      <c r="E189" s="65" t="s">
        <v>261</v>
      </c>
    </row>
    <row r="190" spans="1:5">
      <c r="A190" s="62">
        <v>194</v>
      </c>
      <c r="B190" s="66" t="s">
        <v>898</v>
      </c>
      <c r="C190" s="64" t="s">
        <v>1233</v>
      </c>
      <c r="D190" s="65" t="s">
        <v>897</v>
      </c>
      <c r="E190" s="65" t="s">
        <v>261</v>
      </c>
    </row>
    <row r="191" spans="1:5">
      <c r="A191" s="62">
        <v>195</v>
      </c>
      <c r="B191" s="66" t="s">
        <v>902</v>
      </c>
      <c r="C191" s="64" t="s">
        <v>1234</v>
      </c>
      <c r="D191" s="65" t="s">
        <v>901</v>
      </c>
      <c r="E191" s="65" t="s">
        <v>261</v>
      </c>
    </row>
    <row r="192" spans="1:5">
      <c r="A192" s="62">
        <v>196</v>
      </c>
      <c r="B192" s="66" t="s">
        <v>906</v>
      </c>
      <c r="C192" s="64" t="s">
        <v>1235</v>
      </c>
      <c r="D192" s="65" t="s">
        <v>905</v>
      </c>
      <c r="E192" s="65" t="s">
        <v>261</v>
      </c>
    </row>
    <row r="193" spans="1:5">
      <c r="A193" s="62">
        <v>197</v>
      </c>
      <c r="B193" s="66" t="s">
        <v>910</v>
      </c>
      <c r="C193" s="64" t="s">
        <v>1236</v>
      </c>
      <c r="D193" s="65" t="s">
        <v>909</v>
      </c>
      <c r="E193" s="65" t="s">
        <v>261</v>
      </c>
    </row>
    <row r="194" spans="1:5">
      <c r="A194" s="62">
        <v>198</v>
      </c>
      <c r="B194" s="66" t="s">
        <v>914</v>
      </c>
      <c r="C194" s="64" t="s">
        <v>1237</v>
      </c>
      <c r="D194" s="65" t="s">
        <v>913</v>
      </c>
      <c r="E194" s="65" t="s">
        <v>261</v>
      </c>
    </row>
    <row r="195" spans="1:5">
      <c r="A195" s="62">
        <v>199</v>
      </c>
      <c r="B195" s="66" t="s">
        <v>918</v>
      </c>
      <c r="C195" s="64" t="s">
        <v>1238</v>
      </c>
      <c r="D195" s="65" t="s">
        <v>1019</v>
      </c>
      <c r="E195" s="65" t="s">
        <v>261</v>
      </c>
    </row>
    <row r="196" spans="1:5">
      <c r="A196" s="62">
        <v>200</v>
      </c>
      <c r="B196" s="66" t="s">
        <v>922</v>
      </c>
      <c r="C196" s="64" t="s">
        <v>1239</v>
      </c>
      <c r="D196" s="65" t="s">
        <v>921</v>
      </c>
      <c r="E196" s="65" t="s">
        <v>261</v>
      </c>
    </row>
    <row r="197" spans="1:5">
      <c r="A197" s="62">
        <v>201</v>
      </c>
      <c r="B197" s="66" t="s">
        <v>925</v>
      </c>
      <c r="C197" s="64" t="s">
        <v>1240</v>
      </c>
      <c r="D197" s="65" t="s">
        <v>924</v>
      </c>
      <c r="E197" s="65" t="s">
        <v>261</v>
      </c>
    </row>
    <row r="198" spans="1:5">
      <c r="A198" s="62">
        <v>202</v>
      </c>
      <c r="B198" s="66" t="s">
        <v>929</v>
      </c>
      <c r="C198" s="64" t="s">
        <v>1241</v>
      </c>
      <c r="D198" s="65" t="s">
        <v>928</v>
      </c>
      <c r="E198" s="65" t="s">
        <v>261</v>
      </c>
    </row>
    <row r="199" spans="1:5">
      <c r="A199" s="62">
        <v>203</v>
      </c>
      <c r="B199" s="66" t="s">
        <v>933</v>
      </c>
      <c r="C199" s="64" t="s">
        <v>1242</v>
      </c>
      <c r="D199" s="65" t="s">
        <v>932</v>
      </c>
      <c r="E199" s="65" t="s">
        <v>261</v>
      </c>
    </row>
    <row r="200" spans="1:5">
      <c r="A200" s="62">
        <v>204</v>
      </c>
      <c r="B200" s="66" t="s">
        <v>936</v>
      </c>
      <c r="C200" s="64" t="s">
        <v>1243</v>
      </c>
      <c r="D200" s="65" t="s">
        <v>935</v>
      </c>
      <c r="E200" s="65" t="s">
        <v>261</v>
      </c>
    </row>
  </sheetData>
  <autoFilter ref="A1:E200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topLeftCell="A37" workbookViewId="0">
      <selection activeCell="B5" sqref="B5"/>
    </sheetView>
  </sheetViews>
  <sheetFormatPr defaultRowHeight="15"/>
  <cols>
    <col min="1" max="1" width="42.28515625" style="107" customWidth="1"/>
    <col min="2" max="2" width="8.85546875" style="108" customWidth="1"/>
    <col min="3" max="3" width="28.28515625" style="109" customWidth="1"/>
    <col min="4" max="4" width="22" style="90" customWidth="1"/>
    <col min="5" max="5" width="22.5703125" style="110" customWidth="1"/>
    <col min="6" max="6" width="27.42578125" style="111" customWidth="1"/>
    <col min="7" max="257" width="9.140625" style="83"/>
    <col min="258" max="258" width="42.28515625" style="83" customWidth="1"/>
    <col min="259" max="259" width="28.28515625" style="83" customWidth="1"/>
    <col min="260" max="260" width="22" style="83" customWidth="1"/>
    <col min="261" max="261" width="22.5703125" style="83" customWidth="1"/>
    <col min="262" max="262" width="27.42578125" style="83" customWidth="1"/>
    <col min="263" max="513" width="9.140625" style="83"/>
    <col min="514" max="514" width="42.28515625" style="83" customWidth="1"/>
    <col min="515" max="515" width="28.28515625" style="83" customWidth="1"/>
    <col min="516" max="516" width="22" style="83" customWidth="1"/>
    <col min="517" max="517" width="22.5703125" style="83" customWidth="1"/>
    <col min="518" max="518" width="27.42578125" style="83" customWidth="1"/>
    <col min="519" max="769" width="9.140625" style="83"/>
    <col min="770" max="770" width="42.28515625" style="83" customWidth="1"/>
    <col min="771" max="771" width="28.28515625" style="83" customWidth="1"/>
    <col min="772" max="772" width="22" style="83" customWidth="1"/>
    <col min="773" max="773" width="22.5703125" style="83" customWidth="1"/>
    <col min="774" max="774" width="27.42578125" style="83" customWidth="1"/>
    <col min="775" max="1025" width="9.140625" style="83"/>
    <col min="1026" max="1026" width="42.28515625" style="83" customWidth="1"/>
    <col min="1027" max="1027" width="28.28515625" style="83" customWidth="1"/>
    <col min="1028" max="1028" width="22" style="83" customWidth="1"/>
    <col min="1029" max="1029" width="22.5703125" style="83" customWidth="1"/>
    <col min="1030" max="1030" width="27.42578125" style="83" customWidth="1"/>
    <col min="1031" max="1281" width="9.140625" style="83"/>
    <col min="1282" max="1282" width="42.28515625" style="83" customWidth="1"/>
    <col min="1283" max="1283" width="28.28515625" style="83" customWidth="1"/>
    <col min="1284" max="1284" width="22" style="83" customWidth="1"/>
    <col min="1285" max="1285" width="22.5703125" style="83" customWidth="1"/>
    <col min="1286" max="1286" width="27.42578125" style="83" customWidth="1"/>
    <col min="1287" max="1537" width="9.140625" style="83"/>
    <col min="1538" max="1538" width="42.28515625" style="83" customWidth="1"/>
    <col min="1539" max="1539" width="28.28515625" style="83" customWidth="1"/>
    <col min="1540" max="1540" width="22" style="83" customWidth="1"/>
    <col min="1541" max="1541" width="22.5703125" style="83" customWidth="1"/>
    <col min="1542" max="1542" width="27.42578125" style="83" customWidth="1"/>
    <col min="1543" max="1793" width="9.140625" style="83"/>
    <col min="1794" max="1794" width="42.28515625" style="83" customWidth="1"/>
    <col min="1795" max="1795" width="28.28515625" style="83" customWidth="1"/>
    <col min="1796" max="1796" width="22" style="83" customWidth="1"/>
    <col min="1797" max="1797" width="22.5703125" style="83" customWidth="1"/>
    <col min="1798" max="1798" width="27.42578125" style="83" customWidth="1"/>
    <col min="1799" max="2049" width="9.140625" style="83"/>
    <col min="2050" max="2050" width="42.28515625" style="83" customWidth="1"/>
    <col min="2051" max="2051" width="28.28515625" style="83" customWidth="1"/>
    <col min="2052" max="2052" width="22" style="83" customWidth="1"/>
    <col min="2053" max="2053" width="22.5703125" style="83" customWidth="1"/>
    <col min="2054" max="2054" width="27.42578125" style="83" customWidth="1"/>
    <col min="2055" max="2305" width="9.140625" style="83"/>
    <col min="2306" max="2306" width="42.28515625" style="83" customWidth="1"/>
    <col min="2307" max="2307" width="28.28515625" style="83" customWidth="1"/>
    <col min="2308" max="2308" width="22" style="83" customWidth="1"/>
    <col min="2309" max="2309" width="22.5703125" style="83" customWidth="1"/>
    <col min="2310" max="2310" width="27.42578125" style="83" customWidth="1"/>
    <col min="2311" max="2561" width="9.140625" style="83"/>
    <col min="2562" max="2562" width="42.28515625" style="83" customWidth="1"/>
    <col min="2563" max="2563" width="28.28515625" style="83" customWidth="1"/>
    <col min="2564" max="2564" width="22" style="83" customWidth="1"/>
    <col min="2565" max="2565" width="22.5703125" style="83" customWidth="1"/>
    <col min="2566" max="2566" width="27.42578125" style="83" customWidth="1"/>
    <col min="2567" max="2817" width="9.140625" style="83"/>
    <col min="2818" max="2818" width="42.28515625" style="83" customWidth="1"/>
    <col min="2819" max="2819" width="28.28515625" style="83" customWidth="1"/>
    <col min="2820" max="2820" width="22" style="83" customWidth="1"/>
    <col min="2821" max="2821" width="22.5703125" style="83" customWidth="1"/>
    <col min="2822" max="2822" width="27.42578125" style="83" customWidth="1"/>
    <col min="2823" max="3073" width="9.140625" style="83"/>
    <col min="3074" max="3074" width="42.28515625" style="83" customWidth="1"/>
    <col min="3075" max="3075" width="28.28515625" style="83" customWidth="1"/>
    <col min="3076" max="3076" width="22" style="83" customWidth="1"/>
    <col min="3077" max="3077" width="22.5703125" style="83" customWidth="1"/>
    <col min="3078" max="3078" width="27.42578125" style="83" customWidth="1"/>
    <col min="3079" max="3329" width="9.140625" style="83"/>
    <col min="3330" max="3330" width="42.28515625" style="83" customWidth="1"/>
    <col min="3331" max="3331" width="28.28515625" style="83" customWidth="1"/>
    <col min="3332" max="3332" width="22" style="83" customWidth="1"/>
    <col min="3333" max="3333" width="22.5703125" style="83" customWidth="1"/>
    <col min="3334" max="3334" width="27.42578125" style="83" customWidth="1"/>
    <col min="3335" max="3585" width="9.140625" style="83"/>
    <col min="3586" max="3586" width="42.28515625" style="83" customWidth="1"/>
    <col min="3587" max="3587" width="28.28515625" style="83" customWidth="1"/>
    <col min="3588" max="3588" width="22" style="83" customWidth="1"/>
    <col min="3589" max="3589" width="22.5703125" style="83" customWidth="1"/>
    <col min="3590" max="3590" width="27.42578125" style="83" customWidth="1"/>
    <col min="3591" max="3841" width="9.140625" style="83"/>
    <col min="3842" max="3842" width="42.28515625" style="83" customWidth="1"/>
    <col min="3843" max="3843" width="28.28515625" style="83" customWidth="1"/>
    <col min="3844" max="3844" width="22" style="83" customWidth="1"/>
    <col min="3845" max="3845" width="22.5703125" style="83" customWidth="1"/>
    <col min="3846" max="3846" width="27.42578125" style="83" customWidth="1"/>
    <col min="3847" max="4097" width="9.140625" style="83"/>
    <col min="4098" max="4098" width="42.28515625" style="83" customWidth="1"/>
    <col min="4099" max="4099" width="28.28515625" style="83" customWidth="1"/>
    <col min="4100" max="4100" width="22" style="83" customWidth="1"/>
    <col min="4101" max="4101" width="22.5703125" style="83" customWidth="1"/>
    <col min="4102" max="4102" width="27.42578125" style="83" customWidth="1"/>
    <col min="4103" max="4353" width="9.140625" style="83"/>
    <col min="4354" max="4354" width="42.28515625" style="83" customWidth="1"/>
    <col min="4355" max="4355" width="28.28515625" style="83" customWidth="1"/>
    <col min="4356" max="4356" width="22" style="83" customWidth="1"/>
    <col min="4357" max="4357" width="22.5703125" style="83" customWidth="1"/>
    <col min="4358" max="4358" width="27.42578125" style="83" customWidth="1"/>
    <col min="4359" max="4609" width="9.140625" style="83"/>
    <col min="4610" max="4610" width="42.28515625" style="83" customWidth="1"/>
    <col min="4611" max="4611" width="28.28515625" style="83" customWidth="1"/>
    <col min="4612" max="4612" width="22" style="83" customWidth="1"/>
    <col min="4613" max="4613" width="22.5703125" style="83" customWidth="1"/>
    <col min="4614" max="4614" width="27.42578125" style="83" customWidth="1"/>
    <col min="4615" max="4865" width="9.140625" style="83"/>
    <col min="4866" max="4866" width="42.28515625" style="83" customWidth="1"/>
    <col min="4867" max="4867" width="28.28515625" style="83" customWidth="1"/>
    <col min="4868" max="4868" width="22" style="83" customWidth="1"/>
    <col min="4869" max="4869" width="22.5703125" style="83" customWidth="1"/>
    <col min="4870" max="4870" width="27.42578125" style="83" customWidth="1"/>
    <col min="4871" max="5121" width="9.140625" style="83"/>
    <col min="5122" max="5122" width="42.28515625" style="83" customWidth="1"/>
    <col min="5123" max="5123" width="28.28515625" style="83" customWidth="1"/>
    <col min="5124" max="5124" width="22" style="83" customWidth="1"/>
    <col min="5125" max="5125" width="22.5703125" style="83" customWidth="1"/>
    <col min="5126" max="5126" width="27.42578125" style="83" customWidth="1"/>
    <col min="5127" max="5377" width="9.140625" style="83"/>
    <col min="5378" max="5378" width="42.28515625" style="83" customWidth="1"/>
    <col min="5379" max="5379" width="28.28515625" style="83" customWidth="1"/>
    <col min="5380" max="5380" width="22" style="83" customWidth="1"/>
    <col min="5381" max="5381" width="22.5703125" style="83" customWidth="1"/>
    <col min="5382" max="5382" width="27.42578125" style="83" customWidth="1"/>
    <col min="5383" max="5633" width="9.140625" style="83"/>
    <col min="5634" max="5634" width="42.28515625" style="83" customWidth="1"/>
    <col min="5635" max="5635" width="28.28515625" style="83" customWidth="1"/>
    <col min="5636" max="5636" width="22" style="83" customWidth="1"/>
    <col min="5637" max="5637" width="22.5703125" style="83" customWidth="1"/>
    <col min="5638" max="5638" width="27.42578125" style="83" customWidth="1"/>
    <col min="5639" max="5889" width="9.140625" style="83"/>
    <col min="5890" max="5890" width="42.28515625" style="83" customWidth="1"/>
    <col min="5891" max="5891" width="28.28515625" style="83" customWidth="1"/>
    <col min="5892" max="5892" width="22" style="83" customWidth="1"/>
    <col min="5893" max="5893" width="22.5703125" style="83" customWidth="1"/>
    <col min="5894" max="5894" width="27.42578125" style="83" customWidth="1"/>
    <col min="5895" max="6145" width="9.140625" style="83"/>
    <col min="6146" max="6146" width="42.28515625" style="83" customWidth="1"/>
    <col min="6147" max="6147" width="28.28515625" style="83" customWidth="1"/>
    <col min="6148" max="6148" width="22" style="83" customWidth="1"/>
    <col min="6149" max="6149" width="22.5703125" style="83" customWidth="1"/>
    <col min="6150" max="6150" width="27.42578125" style="83" customWidth="1"/>
    <col min="6151" max="6401" width="9.140625" style="83"/>
    <col min="6402" max="6402" width="42.28515625" style="83" customWidth="1"/>
    <col min="6403" max="6403" width="28.28515625" style="83" customWidth="1"/>
    <col min="6404" max="6404" width="22" style="83" customWidth="1"/>
    <col min="6405" max="6405" width="22.5703125" style="83" customWidth="1"/>
    <col min="6406" max="6406" width="27.42578125" style="83" customWidth="1"/>
    <col min="6407" max="6657" width="9.140625" style="83"/>
    <col min="6658" max="6658" width="42.28515625" style="83" customWidth="1"/>
    <col min="6659" max="6659" width="28.28515625" style="83" customWidth="1"/>
    <col min="6660" max="6660" width="22" style="83" customWidth="1"/>
    <col min="6661" max="6661" width="22.5703125" style="83" customWidth="1"/>
    <col min="6662" max="6662" width="27.42578125" style="83" customWidth="1"/>
    <col min="6663" max="6913" width="9.140625" style="83"/>
    <col min="6914" max="6914" width="42.28515625" style="83" customWidth="1"/>
    <col min="6915" max="6915" width="28.28515625" style="83" customWidth="1"/>
    <col min="6916" max="6916" width="22" style="83" customWidth="1"/>
    <col min="6917" max="6917" width="22.5703125" style="83" customWidth="1"/>
    <col min="6918" max="6918" width="27.42578125" style="83" customWidth="1"/>
    <col min="6919" max="7169" width="9.140625" style="83"/>
    <col min="7170" max="7170" width="42.28515625" style="83" customWidth="1"/>
    <col min="7171" max="7171" width="28.28515625" style="83" customWidth="1"/>
    <col min="7172" max="7172" width="22" style="83" customWidth="1"/>
    <col min="7173" max="7173" width="22.5703125" style="83" customWidth="1"/>
    <col min="7174" max="7174" width="27.42578125" style="83" customWidth="1"/>
    <col min="7175" max="7425" width="9.140625" style="83"/>
    <col min="7426" max="7426" width="42.28515625" style="83" customWidth="1"/>
    <col min="7427" max="7427" width="28.28515625" style="83" customWidth="1"/>
    <col min="7428" max="7428" width="22" style="83" customWidth="1"/>
    <col min="7429" max="7429" width="22.5703125" style="83" customWidth="1"/>
    <col min="7430" max="7430" width="27.42578125" style="83" customWidth="1"/>
    <col min="7431" max="7681" width="9.140625" style="83"/>
    <col min="7682" max="7682" width="42.28515625" style="83" customWidth="1"/>
    <col min="7683" max="7683" width="28.28515625" style="83" customWidth="1"/>
    <col min="7684" max="7684" width="22" style="83" customWidth="1"/>
    <col min="7685" max="7685" width="22.5703125" style="83" customWidth="1"/>
    <col min="7686" max="7686" width="27.42578125" style="83" customWidth="1"/>
    <col min="7687" max="7937" width="9.140625" style="83"/>
    <col min="7938" max="7938" width="42.28515625" style="83" customWidth="1"/>
    <col min="7939" max="7939" width="28.28515625" style="83" customWidth="1"/>
    <col min="7940" max="7940" width="22" style="83" customWidth="1"/>
    <col min="7941" max="7941" width="22.5703125" style="83" customWidth="1"/>
    <col min="7942" max="7942" width="27.42578125" style="83" customWidth="1"/>
    <col min="7943" max="8193" width="9.140625" style="83"/>
    <col min="8194" max="8194" width="42.28515625" style="83" customWidth="1"/>
    <col min="8195" max="8195" width="28.28515625" style="83" customWidth="1"/>
    <col min="8196" max="8196" width="22" style="83" customWidth="1"/>
    <col min="8197" max="8197" width="22.5703125" style="83" customWidth="1"/>
    <col min="8198" max="8198" width="27.42578125" style="83" customWidth="1"/>
    <col min="8199" max="8449" width="9.140625" style="83"/>
    <col min="8450" max="8450" width="42.28515625" style="83" customWidth="1"/>
    <col min="8451" max="8451" width="28.28515625" style="83" customWidth="1"/>
    <col min="8452" max="8452" width="22" style="83" customWidth="1"/>
    <col min="8453" max="8453" width="22.5703125" style="83" customWidth="1"/>
    <col min="8454" max="8454" width="27.42578125" style="83" customWidth="1"/>
    <col min="8455" max="8705" width="9.140625" style="83"/>
    <col min="8706" max="8706" width="42.28515625" style="83" customWidth="1"/>
    <col min="8707" max="8707" width="28.28515625" style="83" customWidth="1"/>
    <col min="8708" max="8708" width="22" style="83" customWidth="1"/>
    <col min="8709" max="8709" width="22.5703125" style="83" customWidth="1"/>
    <col min="8710" max="8710" width="27.42578125" style="83" customWidth="1"/>
    <col min="8711" max="8961" width="9.140625" style="83"/>
    <col min="8962" max="8962" width="42.28515625" style="83" customWidth="1"/>
    <col min="8963" max="8963" width="28.28515625" style="83" customWidth="1"/>
    <col min="8964" max="8964" width="22" style="83" customWidth="1"/>
    <col min="8965" max="8965" width="22.5703125" style="83" customWidth="1"/>
    <col min="8966" max="8966" width="27.42578125" style="83" customWidth="1"/>
    <col min="8967" max="9217" width="9.140625" style="83"/>
    <col min="9218" max="9218" width="42.28515625" style="83" customWidth="1"/>
    <col min="9219" max="9219" width="28.28515625" style="83" customWidth="1"/>
    <col min="9220" max="9220" width="22" style="83" customWidth="1"/>
    <col min="9221" max="9221" width="22.5703125" style="83" customWidth="1"/>
    <col min="9222" max="9222" width="27.42578125" style="83" customWidth="1"/>
    <col min="9223" max="9473" width="9.140625" style="83"/>
    <col min="9474" max="9474" width="42.28515625" style="83" customWidth="1"/>
    <col min="9475" max="9475" width="28.28515625" style="83" customWidth="1"/>
    <col min="9476" max="9476" width="22" style="83" customWidth="1"/>
    <col min="9477" max="9477" width="22.5703125" style="83" customWidth="1"/>
    <col min="9478" max="9478" width="27.42578125" style="83" customWidth="1"/>
    <col min="9479" max="9729" width="9.140625" style="83"/>
    <col min="9730" max="9730" width="42.28515625" style="83" customWidth="1"/>
    <col min="9731" max="9731" width="28.28515625" style="83" customWidth="1"/>
    <col min="9732" max="9732" width="22" style="83" customWidth="1"/>
    <col min="9733" max="9733" width="22.5703125" style="83" customWidth="1"/>
    <col min="9734" max="9734" width="27.42578125" style="83" customWidth="1"/>
    <col min="9735" max="9985" width="9.140625" style="83"/>
    <col min="9986" max="9986" width="42.28515625" style="83" customWidth="1"/>
    <col min="9987" max="9987" width="28.28515625" style="83" customWidth="1"/>
    <col min="9988" max="9988" width="22" style="83" customWidth="1"/>
    <col min="9989" max="9989" width="22.5703125" style="83" customWidth="1"/>
    <col min="9990" max="9990" width="27.42578125" style="83" customWidth="1"/>
    <col min="9991" max="10241" width="9.140625" style="83"/>
    <col min="10242" max="10242" width="42.28515625" style="83" customWidth="1"/>
    <col min="10243" max="10243" width="28.28515625" style="83" customWidth="1"/>
    <col min="10244" max="10244" width="22" style="83" customWidth="1"/>
    <col min="10245" max="10245" width="22.5703125" style="83" customWidth="1"/>
    <col min="10246" max="10246" width="27.42578125" style="83" customWidth="1"/>
    <col min="10247" max="10497" width="9.140625" style="83"/>
    <col min="10498" max="10498" width="42.28515625" style="83" customWidth="1"/>
    <col min="10499" max="10499" width="28.28515625" style="83" customWidth="1"/>
    <col min="10500" max="10500" width="22" style="83" customWidth="1"/>
    <col min="10501" max="10501" width="22.5703125" style="83" customWidth="1"/>
    <col min="10502" max="10502" width="27.42578125" style="83" customWidth="1"/>
    <col min="10503" max="10753" width="9.140625" style="83"/>
    <col min="10754" max="10754" width="42.28515625" style="83" customWidth="1"/>
    <col min="10755" max="10755" width="28.28515625" style="83" customWidth="1"/>
    <col min="10756" max="10756" width="22" style="83" customWidth="1"/>
    <col min="10757" max="10757" width="22.5703125" style="83" customWidth="1"/>
    <col min="10758" max="10758" width="27.42578125" style="83" customWidth="1"/>
    <col min="10759" max="11009" width="9.140625" style="83"/>
    <col min="11010" max="11010" width="42.28515625" style="83" customWidth="1"/>
    <col min="11011" max="11011" width="28.28515625" style="83" customWidth="1"/>
    <col min="11012" max="11012" width="22" style="83" customWidth="1"/>
    <col min="11013" max="11013" width="22.5703125" style="83" customWidth="1"/>
    <col min="11014" max="11014" width="27.42578125" style="83" customWidth="1"/>
    <col min="11015" max="11265" width="9.140625" style="83"/>
    <col min="11266" max="11266" width="42.28515625" style="83" customWidth="1"/>
    <col min="11267" max="11267" width="28.28515625" style="83" customWidth="1"/>
    <col min="11268" max="11268" width="22" style="83" customWidth="1"/>
    <col min="11269" max="11269" width="22.5703125" style="83" customWidth="1"/>
    <col min="11270" max="11270" width="27.42578125" style="83" customWidth="1"/>
    <col min="11271" max="11521" width="9.140625" style="83"/>
    <col min="11522" max="11522" width="42.28515625" style="83" customWidth="1"/>
    <col min="11523" max="11523" width="28.28515625" style="83" customWidth="1"/>
    <col min="11524" max="11524" width="22" style="83" customWidth="1"/>
    <col min="11525" max="11525" width="22.5703125" style="83" customWidth="1"/>
    <col min="11526" max="11526" width="27.42578125" style="83" customWidth="1"/>
    <col min="11527" max="11777" width="9.140625" style="83"/>
    <col min="11778" max="11778" width="42.28515625" style="83" customWidth="1"/>
    <col min="11779" max="11779" width="28.28515625" style="83" customWidth="1"/>
    <col min="11780" max="11780" width="22" style="83" customWidth="1"/>
    <col min="11781" max="11781" width="22.5703125" style="83" customWidth="1"/>
    <col min="11782" max="11782" width="27.42578125" style="83" customWidth="1"/>
    <col min="11783" max="12033" width="9.140625" style="83"/>
    <col min="12034" max="12034" width="42.28515625" style="83" customWidth="1"/>
    <col min="12035" max="12035" width="28.28515625" style="83" customWidth="1"/>
    <col min="12036" max="12036" width="22" style="83" customWidth="1"/>
    <col min="12037" max="12037" width="22.5703125" style="83" customWidth="1"/>
    <col min="12038" max="12038" width="27.42578125" style="83" customWidth="1"/>
    <col min="12039" max="12289" width="9.140625" style="83"/>
    <col min="12290" max="12290" width="42.28515625" style="83" customWidth="1"/>
    <col min="12291" max="12291" width="28.28515625" style="83" customWidth="1"/>
    <col min="12292" max="12292" width="22" style="83" customWidth="1"/>
    <col min="12293" max="12293" width="22.5703125" style="83" customWidth="1"/>
    <col min="12294" max="12294" width="27.42578125" style="83" customWidth="1"/>
    <col min="12295" max="12545" width="9.140625" style="83"/>
    <col min="12546" max="12546" width="42.28515625" style="83" customWidth="1"/>
    <col min="12547" max="12547" width="28.28515625" style="83" customWidth="1"/>
    <col min="12548" max="12548" width="22" style="83" customWidth="1"/>
    <col min="12549" max="12549" width="22.5703125" style="83" customWidth="1"/>
    <col min="12550" max="12550" width="27.42578125" style="83" customWidth="1"/>
    <col min="12551" max="12801" width="9.140625" style="83"/>
    <col min="12802" max="12802" width="42.28515625" style="83" customWidth="1"/>
    <col min="12803" max="12803" width="28.28515625" style="83" customWidth="1"/>
    <col min="12804" max="12804" width="22" style="83" customWidth="1"/>
    <col min="12805" max="12805" width="22.5703125" style="83" customWidth="1"/>
    <col min="12806" max="12806" width="27.42578125" style="83" customWidth="1"/>
    <col min="12807" max="13057" width="9.140625" style="83"/>
    <col min="13058" max="13058" width="42.28515625" style="83" customWidth="1"/>
    <col min="13059" max="13059" width="28.28515625" style="83" customWidth="1"/>
    <col min="13060" max="13060" width="22" style="83" customWidth="1"/>
    <col min="13061" max="13061" width="22.5703125" style="83" customWidth="1"/>
    <col min="13062" max="13062" width="27.42578125" style="83" customWidth="1"/>
    <col min="13063" max="13313" width="9.140625" style="83"/>
    <col min="13314" max="13314" width="42.28515625" style="83" customWidth="1"/>
    <col min="13315" max="13315" width="28.28515625" style="83" customWidth="1"/>
    <col min="13316" max="13316" width="22" style="83" customWidth="1"/>
    <col min="13317" max="13317" width="22.5703125" style="83" customWidth="1"/>
    <col min="13318" max="13318" width="27.42578125" style="83" customWidth="1"/>
    <col min="13319" max="13569" width="9.140625" style="83"/>
    <col min="13570" max="13570" width="42.28515625" style="83" customWidth="1"/>
    <col min="13571" max="13571" width="28.28515625" style="83" customWidth="1"/>
    <col min="13572" max="13572" width="22" style="83" customWidth="1"/>
    <col min="13573" max="13573" width="22.5703125" style="83" customWidth="1"/>
    <col min="13574" max="13574" width="27.42578125" style="83" customWidth="1"/>
    <col min="13575" max="13825" width="9.140625" style="83"/>
    <col min="13826" max="13826" width="42.28515625" style="83" customWidth="1"/>
    <col min="13827" max="13827" width="28.28515625" style="83" customWidth="1"/>
    <col min="13828" max="13828" width="22" style="83" customWidth="1"/>
    <col min="13829" max="13829" width="22.5703125" style="83" customWidth="1"/>
    <col min="13830" max="13830" width="27.42578125" style="83" customWidth="1"/>
    <col min="13831" max="14081" width="9.140625" style="83"/>
    <col min="14082" max="14082" width="42.28515625" style="83" customWidth="1"/>
    <col min="14083" max="14083" width="28.28515625" style="83" customWidth="1"/>
    <col min="14084" max="14084" width="22" style="83" customWidth="1"/>
    <col min="14085" max="14085" width="22.5703125" style="83" customWidth="1"/>
    <col min="14086" max="14086" width="27.42578125" style="83" customWidth="1"/>
    <col min="14087" max="14337" width="9.140625" style="83"/>
    <col min="14338" max="14338" width="42.28515625" style="83" customWidth="1"/>
    <col min="14339" max="14339" width="28.28515625" style="83" customWidth="1"/>
    <col min="14340" max="14340" width="22" style="83" customWidth="1"/>
    <col min="14341" max="14341" width="22.5703125" style="83" customWidth="1"/>
    <col min="14342" max="14342" width="27.42578125" style="83" customWidth="1"/>
    <col min="14343" max="14593" width="9.140625" style="83"/>
    <col min="14594" max="14594" width="42.28515625" style="83" customWidth="1"/>
    <col min="14595" max="14595" width="28.28515625" style="83" customWidth="1"/>
    <col min="14596" max="14596" width="22" style="83" customWidth="1"/>
    <col min="14597" max="14597" width="22.5703125" style="83" customWidth="1"/>
    <col min="14598" max="14598" width="27.42578125" style="83" customWidth="1"/>
    <col min="14599" max="14849" width="9.140625" style="83"/>
    <col min="14850" max="14850" width="42.28515625" style="83" customWidth="1"/>
    <col min="14851" max="14851" width="28.28515625" style="83" customWidth="1"/>
    <col min="14852" max="14852" width="22" style="83" customWidth="1"/>
    <col min="14853" max="14853" width="22.5703125" style="83" customWidth="1"/>
    <col min="14854" max="14854" width="27.42578125" style="83" customWidth="1"/>
    <col min="14855" max="15105" width="9.140625" style="83"/>
    <col min="15106" max="15106" width="42.28515625" style="83" customWidth="1"/>
    <col min="15107" max="15107" width="28.28515625" style="83" customWidth="1"/>
    <col min="15108" max="15108" width="22" style="83" customWidth="1"/>
    <col min="15109" max="15109" width="22.5703125" style="83" customWidth="1"/>
    <col min="15110" max="15110" width="27.42578125" style="83" customWidth="1"/>
    <col min="15111" max="15361" width="9.140625" style="83"/>
    <col min="15362" max="15362" width="42.28515625" style="83" customWidth="1"/>
    <col min="15363" max="15363" width="28.28515625" style="83" customWidth="1"/>
    <col min="15364" max="15364" width="22" style="83" customWidth="1"/>
    <col min="15365" max="15365" width="22.5703125" style="83" customWidth="1"/>
    <col min="15366" max="15366" width="27.42578125" style="83" customWidth="1"/>
    <col min="15367" max="15617" width="9.140625" style="83"/>
    <col min="15618" max="15618" width="42.28515625" style="83" customWidth="1"/>
    <col min="15619" max="15619" width="28.28515625" style="83" customWidth="1"/>
    <col min="15620" max="15620" width="22" style="83" customWidth="1"/>
    <col min="15621" max="15621" width="22.5703125" style="83" customWidth="1"/>
    <col min="15622" max="15622" width="27.42578125" style="83" customWidth="1"/>
    <col min="15623" max="15873" width="9.140625" style="83"/>
    <col min="15874" max="15874" width="42.28515625" style="83" customWidth="1"/>
    <col min="15875" max="15875" width="28.28515625" style="83" customWidth="1"/>
    <col min="15876" max="15876" width="22" style="83" customWidth="1"/>
    <col min="15877" max="15877" width="22.5703125" style="83" customWidth="1"/>
    <col min="15878" max="15878" width="27.42578125" style="83" customWidth="1"/>
    <col min="15879" max="16129" width="9.140625" style="83"/>
    <col min="16130" max="16130" width="42.28515625" style="83" customWidth="1"/>
    <col min="16131" max="16131" width="28.28515625" style="83" customWidth="1"/>
    <col min="16132" max="16132" width="22" style="83" customWidth="1"/>
    <col min="16133" max="16133" width="22.5703125" style="83" customWidth="1"/>
    <col min="16134" max="16134" width="27.42578125" style="83" customWidth="1"/>
    <col min="16135" max="16384" width="9.140625" style="83"/>
  </cols>
  <sheetData>
    <row r="1" spans="1:6" s="76" customFormat="1" ht="13.5" thickBot="1">
      <c r="A1" s="72" t="s">
        <v>1244</v>
      </c>
      <c r="B1" s="73"/>
      <c r="C1" s="72" t="s">
        <v>1245</v>
      </c>
      <c r="D1" s="74" t="s">
        <v>3</v>
      </c>
      <c r="E1" s="72" t="s">
        <v>39</v>
      </c>
      <c r="F1" s="75" t="s">
        <v>1246</v>
      </c>
    </row>
    <row r="2" spans="1:6">
      <c r="A2" s="77" t="str">
        <f>VLOOKUP(B2,'Töötajate kontaktid'!B:C,2,0)</f>
        <v>Tallinna Kopli Ametikool</v>
      </c>
      <c r="B2" s="78" t="s">
        <v>117</v>
      </c>
      <c r="C2" s="79" t="s">
        <v>1247</v>
      </c>
      <c r="D2" s="80" t="s">
        <v>121</v>
      </c>
      <c r="E2" s="81">
        <v>6618039</v>
      </c>
      <c r="F2" s="82"/>
    </row>
    <row r="3" spans="1:6">
      <c r="A3" s="77" t="str">
        <f>VLOOKUP(B3,'Töötajate kontaktid'!B:C,2,0)</f>
        <v xml:space="preserve">Tallinna Õismäe Gümnaasium </v>
      </c>
      <c r="B3" s="78" t="s">
        <v>130</v>
      </c>
      <c r="C3" s="84" t="s">
        <v>1248</v>
      </c>
      <c r="D3" s="85" t="s">
        <v>132</v>
      </c>
      <c r="E3" s="86">
        <v>6510800</v>
      </c>
      <c r="F3" s="87"/>
    </row>
    <row r="4" spans="1:6" ht="23.1" customHeight="1">
      <c r="A4" s="77" t="str">
        <f>VLOOKUP(B4,'Töötajate kontaktid'!B:C,2,0)</f>
        <v xml:space="preserve">Tallinna Järveotsa Gümnaasium </v>
      </c>
      <c r="B4" s="78" t="s">
        <v>136</v>
      </c>
      <c r="C4" s="88" t="s">
        <v>139</v>
      </c>
      <c r="D4" s="85" t="s">
        <v>1249</v>
      </c>
      <c r="E4" s="86">
        <v>6180110</v>
      </c>
      <c r="F4" s="87" t="s">
        <v>1250</v>
      </c>
    </row>
    <row r="5" spans="1:6" ht="25.5">
      <c r="A5" s="77" t="str">
        <f>VLOOKUP(B5,'Töötajate kontaktid'!B:C,2,0)</f>
        <v xml:space="preserve">Haabersti Vene Gümnaasium </v>
      </c>
      <c r="B5" s="78" t="s">
        <v>142</v>
      </c>
      <c r="C5" s="84" t="s">
        <v>1251</v>
      </c>
      <c r="D5" s="85" t="s">
        <v>145</v>
      </c>
      <c r="E5" s="86">
        <v>6579115</v>
      </c>
      <c r="F5" s="89" t="s">
        <v>1252</v>
      </c>
    </row>
    <row r="6" spans="1:6" ht="23.1" customHeight="1">
      <c r="A6" s="77" t="str">
        <f>VLOOKUP(B6,'Töötajate kontaktid'!B:C,2,0)</f>
        <v xml:space="preserve">Tallinna Õismäe Vene Lütseum </v>
      </c>
      <c r="B6" s="78" t="s">
        <v>149</v>
      </c>
      <c r="C6" s="88" t="s">
        <v>153</v>
      </c>
      <c r="D6" s="85" t="s">
        <v>1253</v>
      </c>
      <c r="E6" s="86">
        <v>6749627</v>
      </c>
      <c r="F6" s="87" t="s">
        <v>1254</v>
      </c>
    </row>
    <row r="7" spans="1:6" ht="23.1" customHeight="1">
      <c r="A7" s="77" t="str">
        <f>VLOOKUP(B7,'Töötajate kontaktid'!B:C,2,0)</f>
        <v xml:space="preserve">Tallinna Mustjõe Gümnaasium </v>
      </c>
      <c r="B7" s="78" t="s">
        <v>155</v>
      </c>
      <c r="C7" s="84" t="s">
        <v>1255</v>
      </c>
      <c r="D7" s="85" t="s">
        <v>156</v>
      </c>
      <c r="E7" s="86">
        <v>6566469</v>
      </c>
      <c r="F7" s="87" t="s">
        <v>1256</v>
      </c>
    </row>
    <row r="8" spans="1:6">
      <c r="A8" s="77" t="str">
        <f>VLOOKUP(B8,'Töötajate kontaktid'!B:C,2,0)</f>
        <v xml:space="preserve">Gustav Adolfi Gümnaasium </v>
      </c>
      <c r="B8" s="78" t="s">
        <v>162</v>
      </c>
      <c r="C8" s="84" t="s">
        <v>1257</v>
      </c>
      <c r="D8" s="85" t="s">
        <v>1258</v>
      </c>
      <c r="E8" s="86">
        <v>6274051</v>
      </c>
      <c r="F8" s="89" t="s">
        <v>1259</v>
      </c>
    </row>
    <row r="9" spans="1:6">
      <c r="A9" s="77" t="str">
        <f>VLOOKUP(B9,'Töötajate kontaktid'!B:C,2,0)</f>
        <v xml:space="preserve">Tallinna Reaalkool </v>
      </c>
      <c r="B9" s="78" t="s">
        <v>169</v>
      </c>
      <c r="C9" s="84" t="s">
        <v>1260</v>
      </c>
      <c r="D9" s="90" t="s">
        <v>171</v>
      </c>
      <c r="E9" s="86">
        <v>6992026</v>
      </c>
      <c r="F9" s="89" t="s">
        <v>1261</v>
      </c>
    </row>
    <row r="10" spans="1:6">
      <c r="A10" s="77" t="str">
        <f>VLOOKUP(B10,'Töötajate kontaktid'!B:C,2,0)</f>
        <v xml:space="preserve">Tallinna Kesklinna Vene Gümnaasium </v>
      </c>
      <c r="B10" s="78" t="s">
        <v>176</v>
      </c>
      <c r="C10" s="84" t="s">
        <v>1262</v>
      </c>
      <c r="D10" s="85" t="s">
        <v>177</v>
      </c>
      <c r="E10" s="86"/>
      <c r="F10" s="89" t="s">
        <v>1263</v>
      </c>
    </row>
    <row r="11" spans="1:6">
      <c r="A11" s="77" t="str">
        <f>VLOOKUP(B11,'Töötajate kontaktid'!B:C,2,0)</f>
        <v xml:space="preserve">Tallinna Inglise Kolledz             </v>
      </c>
      <c r="B11" s="78" t="s">
        <v>180</v>
      </c>
      <c r="C11" s="84" t="s">
        <v>1264</v>
      </c>
      <c r="D11" s="85" t="s">
        <v>1265</v>
      </c>
      <c r="E11" s="86">
        <v>6461306</v>
      </c>
      <c r="F11" s="87"/>
    </row>
    <row r="12" spans="1:6" ht="23.1" customHeight="1">
      <c r="A12" s="77" t="str">
        <f>VLOOKUP(B12,'Töötajate kontaktid'!B:C,2,0)</f>
        <v xml:space="preserve">Tallinna Tōnismäe Reaalkool </v>
      </c>
      <c r="B12" s="78" t="s">
        <v>186</v>
      </c>
      <c r="C12" s="84" t="s">
        <v>189</v>
      </c>
      <c r="D12" s="85" t="s">
        <v>1266</v>
      </c>
      <c r="E12" s="86">
        <v>6440271</v>
      </c>
      <c r="F12" s="87" t="s">
        <v>1267</v>
      </c>
    </row>
    <row r="13" spans="1:6">
      <c r="A13" s="77" t="str">
        <f>VLOOKUP(B13,'Töötajate kontaktid'!B:C,2,0)</f>
        <v xml:space="preserve">Tallinna Ühisgümnaasium </v>
      </c>
      <c r="B13" s="78" t="s">
        <v>191</v>
      </c>
      <c r="C13" s="84" t="s">
        <v>1268</v>
      </c>
      <c r="D13" s="85" t="s">
        <v>1269</v>
      </c>
      <c r="E13" s="91">
        <v>6462348</v>
      </c>
      <c r="F13" s="92" t="s">
        <v>195</v>
      </c>
    </row>
    <row r="14" spans="1:6">
      <c r="A14" s="77" t="str">
        <f>VLOOKUP(B14,'Töötajate kontaktid'!B:C,2,0)</f>
        <v xml:space="preserve">Tallinna 21. Kool </v>
      </c>
      <c r="B14" s="78" t="s">
        <v>197</v>
      </c>
      <c r="C14" s="84" t="s">
        <v>1270</v>
      </c>
      <c r="D14" s="85" t="s">
        <v>199</v>
      </c>
      <c r="E14" s="91">
        <v>6485448</v>
      </c>
      <c r="F14" s="93"/>
    </row>
    <row r="15" spans="1:6" ht="23.1" customHeight="1">
      <c r="A15" s="77" t="str">
        <f>VLOOKUP(B15,'Töötajate kontaktid'!B:C,2,0)</f>
        <v xml:space="preserve">Tallinna Humanitaargümnaasium </v>
      </c>
      <c r="B15" s="78" t="s">
        <v>204</v>
      </c>
      <c r="C15" s="88" t="s">
        <v>1271</v>
      </c>
      <c r="D15" s="85" t="s">
        <v>1272</v>
      </c>
      <c r="E15" s="86">
        <v>6180131</v>
      </c>
      <c r="F15" s="87" t="s">
        <v>1273</v>
      </c>
    </row>
    <row r="16" spans="1:6">
      <c r="A16" s="77" t="str">
        <f>VLOOKUP(B16,'Töötajate kontaktid'!B:C,2,0)</f>
        <v xml:space="preserve">Kadrioru Saksa Gümnaasium </v>
      </c>
      <c r="B16" s="78" t="s">
        <v>210</v>
      </c>
      <c r="C16" s="84" t="s">
        <v>1274</v>
      </c>
      <c r="D16" s="85" t="s">
        <v>212</v>
      </c>
      <c r="E16" s="86">
        <v>6009067</v>
      </c>
      <c r="F16" s="25" t="s">
        <v>1275</v>
      </c>
    </row>
    <row r="17" spans="1:6">
      <c r="A17" s="77" t="str">
        <f>VLOOKUP(B17,'Töötajate kontaktid'!B:C,2,0)</f>
        <v>Tallinna Südalinna Kool</v>
      </c>
      <c r="B17" s="78" t="s">
        <v>215</v>
      </c>
      <c r="C17" s="84" t="s">
        <v>1276</v>
      </c>
      <c r="D17" s="85" t="s">
        <v>216</v>
      </c>
      <c r="E17" s="86">
        <v>6466580</v>
      </c>
      <c r="F17" s="87"/>
    </row>
    <row r="18" spans="1:6">
      <c r="A18" s="77" t="str">
        <f>VLOOKUP(B18,'Töötajate kontaktid'!B:C,2,0)</f>
        <v xml:space="preserve">Tallinna Prantsuse Lütseum </v>
      </c>
      <c r="B18" s="78" t="s">
        <v>219</v>
      </c>
      <c r="C18" s="84" t="s">
        <v>1277</v>
      </c>
      <c r="D18" s="85" t="s">
        <v>1278</v>
      </c>
      <c r="E18" s="86">
        <v>6461816</v>
      </c>
      <c r="F18" s="87"/>
    </row>
    <row r="19" spans="1:6" ht="25.5">
      <c r="A19" s="77" t="str">
        <f>VLOOKUP(B19,'Töötajate kontaktid'!B:C,2,0)</f>
        <v xml:space="preserve">Jakob Westholmi Gümnaasium </v>
      </c>
      <c r="B19" s="78" t="s">
        <v>223</v>
      </c>
      <c r="C19" s="84" t="s">
        <v>1279</v>
      </c>
      <c r="D19" s="85" t="s">
        <v>224</v>
      </c>
      <c r="E19" s="86">
        <v>6613759</v>
      </c>
      <c r="F19" s="89" t="s">
        <v>1280</v>
      </c>
    </row>
    <row r="20" spans="1:6" ht="23.1" customHeight="1">
      <c r="A20" s="77" t="str">
        <f>VLOOKUP(B20,'Töötajate kontaktid'!B:C,2,0)</f>
        <v xml:space="preserve">Tallinna Juudi Kool </v>
      </c>
      <c r="B20" s="78" t="s">
        <v>229</v>
      </c>
      <c r="C20" s="88" t="s">
        <v>231</v>
      </c>
      <c r="D20" s="85" t="s">
        <v>1281</v>
      </c>
      <c r="E20" s="86">
        <v>6976881</v>
      </c>
      <c r="F20" s="87" t="s">
        <v>1282</v>
      </c>
    </row>
    <row r="21" spans="1:6">
      <c r="A21" s="77" t="str">
        <f>VLOOKUP(B21,'Töötajate kontaktid'!B:C,2,0)</f>
        <v xml:space="preserve">Lasnamäe Põhikool </v>
      </c>
      <c r="B21" s="78" t="s">
        <v>235</v>
      </c>
      <c r="C21" s="84" t="s">
        <v>1283</v>
      </c>
      <c r="D21" s="85" t="s">
        <v>1284</v>
      </c>
      <c r="E21" s="86">
        <v>6356775</v>
      </c>
      <c r="F21" s="87"/>
    </row>
    <row r="22" spans="1:6">
      <c r="A22" s="77" t="str">
        <f>VLOOKUP(B22,'Töötajate kontaktid'!B:C,2,0)</f>
        <v>Tallinna Vanalinna Täiskasvanute Gümnaasium</v>
      </c>
      <c r="B22" s="78" t="s">
        <v>243</v>
      </c>
      <c r="C22" s="84" t="s">
        <v>1285</v>
      </c>
      <c r="D22" s="85" t="s">
        <v>245</v>
      </c>
      <c r="E22" s="86">
        <v>6273780</v>
      </c>
      <c r="F22" s="87"/>
    </row>
    <row r="23" spans="1:6">
      <c r="A23" s="77" t="str">
        <f>VLOOKUP(B23,'Töötajate kontaktid'!B:C,2,0)</f>
        <v xml:space="preserve">Tallinna Täiskasvanute Gümnaasium </v>
      </c>
      <c r="B23" s="78" t="s">
        <v>248</v>
      </c>
      <c r="C23" s="84" t="s">
        <v>1286</v>
      </c>
      <c r="D23" s="85" t="s">
        <v>1287</v>
      </c>
      <c r="E23" s="86">
        <v>6606410</v>
      </c>
      <c r="F23" s="87"/>
    </row>
    <row r="24" spans="1:6">
      <c r="A24" s="77" t="str">
        <f>VLOOKUP(B24,'Töötajate kontaktid'!B:C,2,0)</f>
        <v>Tallinna Tondi Põhikool</v>
      </c>
      <c r="B24" s="78" t="s">
        <v>267</v>
      </c>
      <c r="C24" s="84" t="s">
        <v>1288</v>
      </c>
      <c r="D24" s="85" t="s">
        <v>268</v>
      </c>
      <c r="E24" s="86">
        <v>6557223</v>
      </c>
      <c r="F24" s="87"/>
    </row>
    <row r="25" spans="1:6">
      <c r="A25" s="77" t="str">
        <f>VLOOKUP(B25,'Töötajate kontaktid'!B:C,2,0)</f>
        <v xml:space="preserve">Tallinna Lilleküla Gümnaasium </v>
      </c>
      <c r="B25" s="78" t="s">
        <v>273</v>
      </c>
      <c r="C25" s="84" t="s">
        <v>1289</v>
      </c>
      <c r="D25" s="85" t="s">
        <v>1290</v>
      </c>
      <c r="E25" s="86">
        <v>6684800</v>
      </c>
      <c r="F25" s="87"/>
    </row>
    <row r="26" spans="1:6" ht="25.5">
      <c r="A26" s="77" t="str">
        <f>VLOOKUP(B26,'Töötajate kontaktid'!B:C,2,0)</f>
        <v>Tallinna Kristiine Gümnaasium</v>
      </c>
      <c r="B26" s="78" t="s">
        <v>276</v>
      </c>
      <c r="C26" s="84" t="s">
        <v>1291</v>
      </c>
      <c r="D26" s="85" t="s">
        <v>1292</v>
      </c>
      <c r="E26" s="91">
        <v>6513032</v>
      </c>
      <c r="F26" s="89" t="s">
        <v>1293</v>
      </c>
    </row>
    <row r="27" spans="1:6" ht="25.5">
      <c r="A27" s="77" t="str">
        <f>VLOOKUP(B27,'Töötajate kontaktid'!B:C,2,0)</f>
        <v>Lasnamäe Gümnaasium</v>
      </c>
      <c r="B27" s="78" t="s">
        <v>282</v>
      </c>
      <c r="C27" s="84" t="s">
        <v>1294</v>
      </c>
      <c r="D27" s="85" t="s">
        <v>1295</v>
      </c>
      <c r="E27" s="86">
        <v>6332388</v>
      </c>
      <c r="F27" s="89" t="s">
        <v>1296</v>
      </c>
    </row>
    <row r="28" spans="1:6" ht="23.1" customHeight="1">
      <c r="A28" s="77" t="str">
        <f>VLOOKUP(B28,'Töötajate kontaktid'!B:C,2,0)</f>
        <v xml:space="preserve">Tallinna Laagna Gümnaasium </v>
      </c>
      <c r="B28" s="78" t="s">
        <v>287</v>
      </c>
      <c r="C28" s="88" t="s">
        <v>1297</v>
      </c>
      <c r="D28" s="85" t="s">
        <v>288</v>
      </c>
      <c r="E28" s="86">
        <v>6327359</v>
      </c>
      <c r="F28" s="87" t="s">
        <v>1298</v>
      </c>
    </row>
    <row r="29" spans="1:6" ht="23.1" customHeight="1">
      <c r="A29" s="77" t="str">
        <f>VLOOKUP(B29,'Töötajate kontaktid'!B:C,2,0)</f>
        <v xml:space="preserve">Tallinna Sikupilli Keskkool </v>
      </c>
      <c r="B29" s="78" t="s">
        <v>290</v>
      </c>
      <c r="C29" s="88" t="s">
        <v>1299</v>
      </c>
      <c r="D29" s="85" t="s">
        <v>212</v>
      </c>
      <c r="E29" s="86">
        <v>6069630</v>
      </c>
      <c r="F29" s="87" t="s">
        <v>1300</v>
      </c>
    </row>
    <row r="30" spans="1:6" ht="23.1" customHeight="1">
      <c r="A30" s="77" t="str">
        <f>VLOOKUP(B30,'Töötajate kontaktid'!B:C,2,0)</f>
        <v xml:space="preserve">Tallinna Pae Gümnaasium </v>
      </c>
      <c r="B30" s="78" t="s">
        <v>292</v>
      </c>
      <c r="C30" s="84" t="s">
        <v>294</v>
      </c>
      <c r="D30" s="85" t="s">
        <v>1301</v>
      </c>
      <c r="E30" s="86">
        <v>6210230</v>
      </c>
      <c r="F30" s="87" t="s">
        <v>1302</v>
      </c>
    </row>
    <row r="31" spans="1:6" ht="23.1" customHeight="1">
      <c r="A31" s="77" t="str">
        <f>VLOOKUP(B31,'Töötajate kontaktid'!B:C,2,0)</f>
        <v xml:space="preserve">Lasnamäe Vene Gümnaasium </v>
      </c>
      <c r="B31" s="78" t="s">
        <v>298</v>
      </c>
      <c r="C31" s="79" t="s">
        <v>1303</v>
      </c>
      <c r="D31" s="80" t="s">
        <v>1304</v>
      </c>
      <c r="E31" s="94">
        <v>6327779</v>
      </c>
      <c r="F31" s="95" t="s">
        <v>1305</v>
      </c>
    </row>
    <row r="32" spans="1:6" ht="23.1" customHeight="1">
      <c r="A32" s="77" t="str">
        <f>VLOOKUP(B32,'Töötajate kontaktid'!B:C,2,0)</f>
        <v>Tallinna Mahtra Põhikool</v>
      </c>
      <c r="B32" s="78" t="s">
        <v>302</v>
      </c>
      <c r="C32" s="88" t="s">
        <v>1306</v>
      </c>
      <c r="D32" s="85" t="s">
        <v>1307</v>
      </c>
      <c r="E32" s="86">
        <v>6218185</v>
      </c>
      <c r="F32" s="96" t="s">
        <v>1308</v>
      </c>
    </row>
    <row r="33" spans="1:6">
      <c r="A33" s="77" t="str">
        <f>VLOOKUP(B33,'Töötajate kontaktid'!B:C,2,0)</f>
        <v xml:space="preserve">Tallinna Kuristiku Gümnaasium </v>
      </c>
      <c r="B33" s="78" t="s">
        <v>306</v>
      </c>
      <c r="C33" s="84" t="s">
        <v>1309</v>
      </c>
      <c r="D33" s="85" t="s">
        <v>307</v>
      </c>
      <c r="E33" s="91">
        <v>6340212</v>
      </c>
      <c r="F33" s="93"/>
    </row>
    <row r="34" spans="1:6" ht="23.1" customHeight="1">
      <c r="A34" s="77" t="str">
        <f>VLOOKUP(B34,'Töötajate kontaktid'!B:C,2,0)</f>
        <v>Tallinna Merekalda Kool</v>
      </c>
      <c r="B34" s="78" t="s">
        <v>312</v>
      </c>
      <c r="C34" s="88" t="s">
        <v>1310</v>
      </c>
      <c r="D34" s="97" t="s">
        <v>307</v>
      </c>
      <c r="E34" s="86">
        <v>6366091</v>
      </c>
      <c r="F34" s="96" t="s">
        <v>1311</v>
      </c>
    </row>
    <row r="35" spans="1:6" ht="23.1" customHeight="1">
      <c r="A35" s="77" t="str">
        <f>VLOOKUP(B35,'Töötajate kontaktid'!B:C,2,0)</f>
        <v>Tallinna Linnamäe Vene Lütseum</v>
      </c>
      <c r="B35" s="78" t="s">
        <v>314</v>
      </c>
      <c r="C35" s="84" t="s">
        <v>317</v>
      </c>
      <c r="D35" s="85" t="s">
        <v>1312</v>
      </c>
      <c r="E35" s="86">
        <v>6372382</v>
      </c>
      <c r="F35" s="87" t="s">
        <v>1313</v>
      </c>
    </row>
    <row r="36" spans="1:6" ht="23.1" customHeight="1">
      <c r="A36" s="77" t="str">
        <f>VLOOKUP(B36,'Töötajate kontaktid'!B:C,2,0)</f>
        <v xml:space="preserve">Tallinna Läänemere Gümnaasium </v>
      </c>
      <c r="B36" s="78" t="s">
        <v>319</v>
      </c>
      <c r="C36" s="84" t="s">
        <v>1314</v>
      </c>
      <c r="D36" s="85" t="s">
        <v>320</v>
      </c>
      <c r="E36" s="86">
        <v>6750580</v>
      </c>
      <c r="F36" s="87" t="s">
        <v>1315</v>
      </c>
    </row>
    <row r="37" spans="1:6" ht="25.5">
      <c r="A37" s="77" t="str">
        <f>VLOOKUP(B37,'Töötajate kontaktid'!B:C,2,0)</f>
        <v xml:space="preserve">Tallinna 32. Keskkool </v>
      </c>
      <c r="B37" s="78" t="s">
        <v>352</v>
      </c>
      <c r="C37" s="84" t="s">
        <v>1316</v>
      </c>
      <c r="D37" s="85" t="s">
        <v>353</v>
      </c>
      <c r="E37" s="86" t="s">
        <v>1317</v>
      </c>
      <c r="F37" s="89" t="s">
        <v>1293</v>
      </c>
    </row>
    <row r="38" spans="1:6">
      <c r="A38" s="77" t="str">
        <f>VLOOKUP(B38,'Töötajate kontaktid'!B:C,2,0)</f>
        <v xml:space="preserve">Tallinna Tehnikagümnaasium </v>
      </c>
      <c r="B38" s="78" t="s">
        <v>356</v>
      </c>
      <c r="C38" s="84" t="s">
        <v>1318</v>
      </c>
      <c r="D38" s="85" t="s">
        <v>1319</v>
      </c>
      <c r="E38" s="86">
        <v>6520298</v>
      </c>
      <c r="F38" s="25" t="s">
        <v>1320</v>
      </c>
    </row>
    <row r="39" spans="1:6">
      <c r="A39" s="77" t="str">
        <f>VLOOKUP(B39,'Töötajate kontaktid'!B:C,2,0)</f>
        <v xml:space="preserve">Tallinna Mustamäe Gümnaasium </v>
      </c>
      <c r="B39" s="78" t="s">
        <v>360</v>
      </c>
      <c r="C39" s="84" t="s">
        <v>1321</v>
      </c>
      <c r="D39" s="85" t="s">
        <v>1322</v>
      </c>
      <c r="E39" s="86">
        <v>6547292</v>
      </c>
      <c r="F39" s="87"/>
    </row>
    <row r="40" spans="1:6" ht="25.5">
      <c r="A40" s="77" t="str">
        <f>VLOOKUP(B40,'Töötajate kontaktid'!B:C,2,0)</f>
        <v>Tallinna Arte Gümnaasium</v>
      </c>
      <c r="B40" s="78" t="s">
        <v>364</v>
      </c>
      <c r="C40" s="84" t="s">
        <v>1323</v>
      </c>
      <c r="D40" s="85" t="s">
        <v>365</v>
      </c>
      <c r="E40" s="86">
        <v>6515460</v>
      </c>
      <c r="F40" s="89" t="s">
        <v>1324</v>
      </c>
    </row>
    <row r="41" spans="1:6" ht="23.1" customHeight="1">
      <c r="A41" s="77" t="str">
        <f>VLOOKUP(B41,'Töötajate kontaktid'!B:C,2,0)</f>
        <v xml:space="preserve">Tallinna Mustamäe Reaalgümnaasium </v>
      </c>
      <c r="B41" s="78" t="s">
        <v>370</v>
      </c>
      <c r="C41" s="84" t="s">
        <v>1325</v>
      </c>
      <c r="D41" s="85" t="s">
        <v>371</v>
      </c>
      <c r="E41" s="86">
        <v>6522533</v>
      </c>
      <c r="F41" s="87" t="s">
        <v>1326</v>
      </c>
    </row>
    <row r="42" spans="1:6" ht="23.1" customHeight="1">
      <c r="A42" s="77" t="str">
        <f>VLOOKUP(B42,'Töötajate kontaktid'!B:C,2,0)</f>
        <v xml:space="preserve">Tallinna Mustamäe Humanitaargümnaasium </v>
      </c>
      <c r="B42" s="78" t="s">
        <v>374</v>
      </c>
      <c r="C42" s="84" t="s">
        <v>1327</v>
      </c>
      <c r="D42" s="85" t="s">
        <v>1328</v>
      </c>
      <c r="E42" s="86">
        <v>6390320</v>
      </c>
      <c r="F42" s="87" t="s">
        <v>1329</v>
      </c>
    </row>
    <row r="43" spans="1:6" ht="23.1" customHeight="1">
      <c r="A43" s="77" t="str">
        <f>VLOOKUP(B43,'Töötajate kontaktid'!B:C,2,0)</f>
        <v xml:space="preserve">Tallinna 53. Keskkool </v>
      </c>
      <c r="B43" s="78" t="s">
        <v>380</v>
      </c>
      <c r="C43" s="84" t="s">
        <v>381</v>
      </c>
      <c r="D43" s="85" t="s">
        <v>1330</v>
      </c>
      <c r="E43" s="86" t="s">
        <v>1331</v>
      </c>
      <c r="F43" s="87" t="s">
        <v>1332</v>
      </c>
    </row>
    <row r="44" spans="1:6">
      <c r="A44" s="77" t="str">
        <f>VLOOKUP(B44,'Töötajate kontaktid'!B:C,2,0)</f>
        <v xml:space="preserve">Tallinna Saksa Gümnaasium </v>
      </c>
      <c r="B44" s="78" t="s">
        <v>385</v>
      </c>
      <c r="C44" s="84" t="s">
        <v>1333</v>
      </c>
      <c r="D44" s="85" t="s">
        <v>386</v>
      </c>
      <c r="E44" s="86">
        <v>6522240</v>
      </c>
      <c r="F44" s="89" t="s">
        <v>1334</v>
      </c>
    </row>
    <row r="45" spans="1:6">
      <c r="A45" s="77" t="str">
        <f>VLOOKUP(B45,'Töötajate kontaktid'!B:C,2,0)</f>
        <v xml:space="preserve">Tallinna Nõmme Gümnaasium </v>
      </c>
      <c r="B45" s="78" t="s">
        <v>389</v>
      </c>
      <c r="C45" s="84" t="s">
        <v>1335</v>
      </c>
      <c r="D45" s="85" t="s">
        <v>390</v>
      </c>
      <c r="E45" s="86">
        <v>6572136</v>
      </c>
      <c r="F45" s="87"/>
    </row>
    <row r="46" spans="1:6">
      <c r="A46" s="77" t="str">
        <f>VLOOKUP(B46,'Töötajate kontaktid'!B:C,2,0)</f>
        <v xml:space="preserve">Tallinna Pääsküla Gümnaasium </v>
      </c>
      <c r="B46" s="78" t="s">
        <v>393</v>
      </c>
      <c r="C46" s="84" t="s">
        <v>1336</v>
      </c>
      <c r="D46" s="85" t="s">
        <v>394</v>
      </c>
      <c r="E46" s="86">
        <v>6777496</v>
      </c>
      <c r="F46" s="87"/>
    </row>
    <row r="47" spans="1:6" ht="25.5">
      <c r="A47" s="77" t="str">
        <f>VLOOKUP(B47,'Töötajate kontaktid'!B:C,2,0)</f>
        <v xml:space="preserve">Tallinna Rahumäe Pōhikool </v>
      </c>
      <c r="B47" s="78" t="s">
        <v>397</v>
      </c>
      <c r="C47" s="84" t="s">
        <v>1337</v>
      </c>
      <c r="D47" s="85" t="s">
        <v>399</v>
      </c>
      <c r="E47" s="91">
        <v>6729042</v>
      </c>
      <c r="F47" s="98" t="s">
        <v>1338</v>
      </c>
    </row>
    <row r="48" spans="1:6" ht="24">
      <c r="A48" s="77" t="str">
        <f>VLOOKUP(B48,'Töötajate kontaktid'!B:C,2,0)</f>
        <v xml:space="preserve">Tallinna Nõmme Põhikool </v>
      </c>
      <c r="B48" s="78" t="s">
        <v>402</v>
      </c>
      <c r="C48" s="84" t="s">
        <v>1339</v>
      </c>
      <c r="D48" s="85" t="s">
        <v>1340</v>
      </c>
      <c r="E48" s="91">
        <v>6723930</v>
      </c>
      <c r="F48" s="93" t="s">
        <v>1341</v>
      </c>
    </row>
    <row r="49" spans="1:6">
      <c r="A49" s="77" t="str">
        <f>VLOOKUP(B49,'Töötajate kontaktid'!B:C,2,0)</f>
        <v xml:space="preserve">Tallinna Kivimäe Pōhikool </v>
      </c>
      <c r="B49" s="78" t="s">
        <v>406</v>
      </c>
      <c r="C49" s="84" t="s">
        <v>409</v>
      </c>
      <c r="D49" s="85" t="s">
        <v>1342</v>
      </c>
      <c r="E49" s="86">
        <v>6724616</v>
      </c>
      <c r="F49" s="251" t="s">
        <v>1343</v>
      </c>
    </row>
    <row r="50" spans="1:6">
      <c r="A50" s="77" t="str">
        <f>VLOOKUP(B50,'Töötajate kontaktid'!B:C,2,0)</f>
        <v xml:space="preserve">Pirita Majandusgümnaasium   </v>
      </c>
      <c r="B50" s="78" t="s">
        <v>411</v>
      </c>
      <c r="C50" s="84" t="s">
        <v>1344</v>
      </c>
      <c r="D50" s="85" t="s">
        <v>412</v>
      </c>
      <c r="E50" s="86">
        <v>6239019</v>
      </c>
      <c r="F50" s="252"/>
    </row>
    <row r="51" spans="1:6" ht="25.5">
      <c r="A51" s="77" t="str">
        <f>VLOOKUP(B51,'Töötajate kontaktid'!B:C,2,0)</f>
        <v>Merivälja Kool</v>
      </c>
      <c r="B51" s="78" t="s">
        <v>414</v>
      </c>
      <c r="C51" s="84" t="s">
        <v>1345</v>
      </c>
      <c r="D51" s="85" t="s">
        <v>1346</v>
      </c>
      <c r="E51" s="86">
        <v>6232576</v>
      </c>
      <c r="F51" s="89" t="s">
        <v>1347</v>
      </c>
    </row>
    <row r="52" spans="1:6" ht="25.5">
      <c r="A52" s="77" t="str">
        <f>VLOOKUP(B52,'Töötajate kontaktid'!B:C,2,0)</f>
        <v xml:space="preserve">Tallinna Kunstigümnaasium </v>
      </c>
      <c r="B52" s="78" t="s">
        <v>421</v>
      </c>
      <c r="C52" s="84" t="s">
        <v>1348</v>
      </c>
      <c r="D52" s="85" t="s">
        <v>422</v>
      </c>
      <c r="E52" s="86">
        <v>6625956</v>
      </c>
      <c r="F52" s="89" t="s">
        <v>1349</v>
      </c>
    </row>
    <row r="53" spans="1:6" ht="25.5" customHeight="1">
      <c r="A53" s="77" t="str">
        <f>VLOOKUP(B53,'Töötajate kontaktid'!B:C,2,0)</f>
        <v>Pelgulinna Gümnaasium</v>
      </c>
      <c r="B53" s="78" t="s">
        <v>425</v>
      </c>
      <c r="C53" s="88" t="s">
        <v>1350</v>
      </c>
      <c r="D53" s="85" t="s">
        <v>1351</v>
      </c>
      <c r="E53" s="86" t="s">
        <v>1352</v>
      </c>
      <c r="F53" s="87" t="s">
        <v>1353</v>
      </c>
    </row>
    <row r="54" spans="1:6">
      <c r="A54" s="77" t="str">
        <f>VLOOKUP(B54,'Töötajate kontaktid'!B:C,2,0)</f>
        <v xml:space="preserve">Kalamaja Põhikool </v>
      </c>
      <c r="B54" s="78" t="s">
        <v>430</v>
      </c>
      <c r="C54" s="84" t="s">
        <v>1354</v>
      </c>
      <c r="D54" s="85" t="s">
        <v>1355</v>
      </c>
      <c r="E54" s="86">
        <v>6413118</v>
      </c>
      <c r="F54" s="87"/>
    </row>
    <row r="55" spans="1:6">
      <c r="A55" s="77" t="str">
        <f>VLOOKUP(B55,'Töötajate kontaktid'!B:C,2,0)</f>
        <v xml:space="preserve">Ristiku Pōhikool </v>
      </c>
      <c r="B55" s="78" t="s">
        <v>432</v>
      </c>
      <c r="C55" s="84" t="s">
        <v>1356</v>
      </c>
      <c r="D55" s="85" t="s">
        <v>1357</v>
      </c>
      <c r="E55" s="86">
        <v>6056035</v>
      </c>
      <c r="F55" s="87"/>
    </row>
    <row r="56" spans="1:6">
      <c r="A56" s="77" t="str">
        <f>VLOOKUP(B56,'Töötajate kontaktid'!B:C,2,0)</f>
        <v>Karjamaa Põhikool</v>
      </c>
      <c r="B56" s="78" t="s">
        <v>436</v>
      </c>
      <c r="C56" s="84" t="s">
        <v>1358</v>
      </c>
      <c r="D56" s="85" t="s">
        <v>1359</v>
      </c>
      <c r="E56" s="86" t="s">
        <v>1360</v>
      </c>
      <c r="F56" s="87"/>
    </row>
    <row r="57" spans="1:6" ht="23.1" customHeight="1" thickBot="1">
      <c r="A57" s="77" t="str">
        <f>VLOOKUP(B57,'Töötajate kontaktid'!B:C,2,0)</f>
        <v xml:space="preserve">Ehte Humanitaargümnaasium </v>
      </c>
      <c r="B57" s="78" t="s">
        <v>440</v>
      </c>
      <c r="C57" s="99" t="s">
        <v>1361</v>
      </c>
      <c r="D57" s="100" t="s">
        <v>441</v>
      </c>
      <c r="E57" s="101">
        <v>6020323</v>
      </c>
      <c r="F57" s="102" t="s">
        <v>1362</v>
      </c>
    </row>
    <row r="58" spans="1:6" ht="15.75" thickBot="1">
      <c r="A58" s="77" t="str">
        <f>VLOOKUP(B58,'Töötajate kontaktid'!B:C,2,0)</f>
        <v xml:space="preserve">Vana-Kalamaja Täiskasvanute Gümnaasium </v>
      </c>
      <c r="B58" s="78" t="s">
        <v>444</v>
      </c>
      <c r="C58" s="103" t="s">
        <v>1363</v>
      </c>
      <c r="D58" s="104" t="s">
        <v>1364</v>
      </c>
      <c r="E58" s="105">
        <v>6413363</v>
      </c>
      <c r="F58" s="106"/>
    </row>
  </sheetData>
  <autoFilter ref="A1:F58"/>
  <mergeCells count="1">
    <mergeCell ref="F49:F50"/>
  </mergeCells>
  <hyperlinks>
    <hyperlink ref="C57" r:id="rId1"/>
    <hyperlink ref="C54" r:id="rId2"/>
    <hyperlink ref="C58" r:id="rId3"/>
    <hyperlink ref="C56" r:id="rId4"/>
    <hyperlink ref="C27" r:id="rId5"/>
    <hyperlink ref="C51" r:id="rId6"/>
    <hyperlink ref="C53" r:id="rId7"/>
    <hyperlink ref="C50" r:id="rId8"/>
    <hyperlink ref="C55" r:id="rId9"/>
    <hyperlink ref="C33" r:id="rId10"/>
    <hyperlink ref="C37" r:id="rId11"/>
    <hyperlink ref="C43" r:id="rId12"/>
    <hyperlink ref="C40" r:id="rId13"/>
    <hyperlink ref="C49" r:id="rId14"/>
    <hyperlink ref="C2" r:id="rId15"/>
    <hyperlink ref="C52" r:id="rId16"/>
    <hyperlink ref="C35" r:id="rId17"/>
    <hyperlink ref="C36" r:id="rId18"/>
    <hyperlink ref="C39" r:id="rId19"/>
    <hyperlink ref="C42" r:id="rId20"/>
    <hyperlink ref="C41" r:id="rId21"/>
    <hyperlink ref="C45" r:id="rId22"/>
    <hyperlink ref="C48" r:id="rId23"/>
    <hyperlink ref="C46" r:id="rId24"/>
    <hyperlink ref="C47" r:id="rId25"/>
    <hyperlink ref="C44" r:id="rId26"/>
    <hyperlink ref="C38" r:id="rId27"/>
    <hyperlink ref="C8" r:id="rId28" display="mailto:info@gag.ee"/>
    <hyperlink ref="C9" r:id="rId29" display="mailto:kool@real.edu.ee"/>
    <hyperlink ref="C10" r:id="rId30" display="mailto:kvg@kvg.tln.edu.ee"/>
    <hyperlink ref="C11" r:id="rId31" display="mailto:tik@tik.edu.ee"/>
    <hyperlink ref="C7" r:id="rId32" display="mailto:direktor@mustjoe.tln.edu.ee"/>
    <hyperlink ref="C12" r:id="rId33" display="mailto:direktor@ttrk.tln.edu.ee"/>
    <hyperlink ref="C13" r:id="rId34" display="mailto:tyhg@tyhg.edu.ee"/>
    <hyperlink ref="C14" r:id="rId35" display="mailto:info@21k.ee"/>
    <hyperlink ref="C15" r:id="rId36"/>
    <hyperlink ref="C16" r:id="rId37" display="mailto:kadrioru@kadrioru.tln.edu.ee"/>
    <hyperlink ref="C17" r:id="rId38" display="mailto:liivalaia@liivalaia.tln.edu.ee"/>
    <hyperlink ref="C18" r:id="rId39" display="mailto:postmaster@tpl.edu.ee"/>
    <hyperlink ref="C19" r:id="rId40" display="mailto:westholm@westholm.tln.edu.ee"/>
    <hyperlink ref="C20" r:id="rId41"/>
    <hyperlink ref="C21" r:id="rId42" display="mailto:lpk@lpk.tln.edu.ee"/>
    <hyperlink ref="C22" r:id="rId43" display="mailto:vtg@vtg.tln.edu.ee"/>
    <hyperlink ref="C23" r:id="rId44" display="mailto:kool@tg.tln.edu.ee"/>
    <hyperlink ref="C24" r:id="rId45" display="mailto:1eik@1eik.tln.edu.ee"/>
    <hyperlink ref="C25" r:id="rId46" display="mailto:lillekyla@lillekyla.tln.edu.ee"/>
    <hyperlink ref="C26" r:id="rId47" display="mailto:kristiine@kristiine.tln.edu.ee"/>
    <hyperlink ref="C28" r:id="rId48"/>
    <hyperlink ref="C29" r:id="rId49"/>
    <hyperlink ref="C30" r:id="rId50" display="mailto:direktor@pae.tln.edu.ee"/>
    <hyperlink ref="C3" r:id="rId51" display="mailto:direktor@oishum.tln.edu.ee"/>
    <hyperlink ref="C4" r:id="rId52"/>
    <hyperlink ref="C5" r:id="rId53" display="mailto:hvg@hvg.tln.edu.ee"/>
    <hyperlink ref="C6" r:id="rId54"/>
    <hyperlink ref="C31" r:id="rId55" display="mailto:laveg@laveg.tln.edu.ee"/>
    <hyperlink ref="C32" r:id="rId56"/>
    <hyperlink ref="C34" r:id="rId57"/>
    <hyperlink ref="F8" r:id="rId58"/>
    <hyperlink ref="F5" r:id="rId59"/>
    <hyperlink ref="F19" r:id="rId60"/>
    <hyperlink ref="F16" r:id="rId61"/>
    <hyperlink ref="F27" r:id="rId62"/>
    <hyperlink ref="F51" r:id="rId63"/>
    <hyperlink ref="F37" r:id="rId64"/>
    <hyperlink ref="F40" r:id="rId65"/>
    <hyperlink ref="F10" r:id="rId66"/>
    <hyperlink ref="F49" r:id="rId67"/>
    <hyperlink ref="F26" r:id="rId68"/>
    <hyperlink ref="F52" r:id="rId69"/>
    <hyperlink ref="F47" r:id="rId70"/>
    <hyperlink ref="F9" r:id="rId71"/>
    <hyperlink ref="F44" r:id="rId72"/>
    <hyperlink ref="F38" r:id="rId73"/>
    <hyperlink ref="F13" r:id="rId74"/>
  </hyperlinks>
  <pageMargins left="0.35433070866141736" right="0.35433070866141736" top="0.39370078740157483" bottom="0.39370078740157483" header="0.51181102362204722" footer="0.51181102362204722"/>
  <pageSetup paperSize="9" orientation="landscape" r:id="rId7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Töölehed</vt:lpstr>
      </vt:variant>
      <vt:variant>
        <vt:i4>13</vt:i4>
      </vt:variant>
      <vt:variant>
        <vt:lpstr>Nimega vahemikud</vt:lpstr>
      </vt:variant>
      <vt:variant>
        <vt:i4>1</vt:i4>
      </vt:variant>
    </vt:vector>
  </HeadingPairs>
  <TitlesOfParts>
    <vt:vector size="14" baseType="lpstr">
      <vt:lpstr>ANDMED_LEHEK</vt:lpstr>
      <vt:lpstr>Andmed_asutus</vt:lpstr>
      <vt:lpstr>Tabel</vt:lpstr>
      <vt:lpstr>Lasteaiad</vt:lpstr>
      <vt:lpstr>Töötajate kontaktid</vt:lpstr>
      <vt:lpstr>Nimekiri_A_Z</vt:lpstr>
      <vt:lpstr>OST</vt:lpstr>
      <vt:lpstr>Juhtivr</vt:lpstr>
      <vt:lpstr>Kontakt_koolid</vt:lpstr>
      <vt:lpstr>Kontaktid</vt:lpstr>
      <vt:lpstr>Sheet1</vt:lpstr>
      <vt:lpstr>Sheet2</vt:lpstr>
      <vt:lpstr>Sheet3</vt:lpstr>
      <vt:lpstr>Kontakt_koolid!Prinditiitlid</vt:lpstr>
    </vt:vector>
  </TitlesOfParts>
  <Company>Tallinna Linnakantselei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kasutaja</dc:creator>
  <cp:lastModifiedBy>Madis Annus</cp:lastModifiedBy>
  <dcterms:created xsi:type="dcterms:W3CDTF">2016-05-18T10:42:55Z</dcterms:created>
  <dcterms:modified xsi:type="dcterms:W3CDTF">2020-03-19T07:44:16Z</dcterms:modified>
</cp:coreProperties>
</file>