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70" yWindow="60" windowWidth="20250" windowHeight="10770"/>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ondikeskused" sheetId="22" r:id="rId16"/>
    <sheet name="HA fondikeskused" sheetId="23" r:id="rId17"/>
    <sheet name="FJ ala 5000" sheetId="12" r:id="rId18"/>
  </sheets>
  <externalReferences>
    <externalReference r:id="rId19"/>
  </externalReferences>
  <definedNames>
    <definedName name="_xlnm._FilterDatabase" localSheetId="4" hidden="1">AVC!$B$4:$C$4</definedName>
    <definedName name="_xlnm._FilterDatabase" localSheetId="8" hidden="1">investeeringud!$A$13:$G$1776</definedName>
    <definedName name="_xlnm._FilterDatabase" localSheetId="3" hidden="1">Kohustusühikud!$C$6:$F$908</definedName>
    <definedName name="_xlnm._FilterDatabase" localSheetId="2" hidden="1">Kulud!$A$10:$H$2268</definedName>
    <definedName name="_xlnm._FilterDatabase" localSheetId="7" hidden="1">'Töötasu AVC 12-13'!$O$5:$O$126</definedName>
    <definedName name="_xlnm._FilterDatabase" localSheetId="6" hidden="1">'Töötasu KÜ 12-13'!$A$6:$D$139</definedName>
    <definedName name="OLE_LINK1" localSheetId="0">Tulud!$E$702</definedName>
    <definedName name="_xlnm.Print_Titles" localSheetId="15">Fondikeskused!$3:$3</definedName>
    <definedName name="_xlnm.Print_Titles" localSheetId="16">'HA fondikeskused'!$3:$3</definedName>
  </definedNames>
  <calcPr calcId="145621"/>
</workbook>
</file>

<file path=xl/calcChain.xml><?xml version="1.0" encoding="utf-8"?>
<calcChain xmlns="http://schemas.openxmlformats.org/spreadsheetml/2006/main">
  <c r="F314" i="6" l="1"/>
  <c r="F315" i="6"/>
  <c r="F918" i="6"/>
  <c r="F917" i="6" l="1"/>
  <c r="M1075" i="2" l="1"/>
  <c r="M1074" i="2"/>
  <c r="L1075" i="2"/>
  <c r="L1074" i="2"/>
  <c r="K1075" i="2"/>
  <c r="K1074" i="2"/>
  <c r="F312" i="6" l="1"/>
  <c r="F300" i="6"/>
  <c r="F889" i="6"/>
  <c r="F888" i="6"/>
  <c r="K1084" i="2"/>
  <c r="L1084" i="2"/>
  <c r="L1083" i="2"/>
  <c r="K1083" i="2"/>
  <c r="F912" i="6"/>
  <c r="F913" i="6"/>
  <c r="F914" i="6"/>
  <c r="F915" i="6"/>
  <c r="F916" i="6"/>
  <c r="L1073" i="2"/>
  <c r="K1073" i="2"/>
  <c r="K1693" i="2"/>
  <c r="K1694" i="2"/>
  <c r="K1695" i="2"/>
  <c r="K1696" i="2"/>
  <c r="K1697" i="2"/>
  <c r="K1698" i="2"/>
  <c r="K1699" i="2"/>
  <c r="K1700" i="2"/>
  <c r="K1701" i="2"/>
  <c r="K1702" i="2"/>
  <c r="K1703" i="2"/>
  <c r="K1704" i="2"/>
  <c r="K1705" i="2"/>
  <c r="K1706" i="2"/>
  <c r="K1707" i="2"/>
  <c r="K1708" i="2"/>
  <c r="K1709" i="2"/>
  <c r="K1710" i="2"/>
  <c r="K1711" i="2"/>
  <c r="M1692" i="2"/>
  <c r="M1693" i="2"/>
  <c r="M1694" i="2"/>
  <c r="M1695" i="2"/>
  <c r="M1696" i="2"/>
  <c r="M1697" i="2"/>
  <c r="M1698" i="2"/>
  <c r="M1699" i="2"/>
  <c r="M1700" i="2"/>
  <c r="M1701" i="2"/>
  <c r="M1702" i="2"/>
  <c r="M1703" i="2"/>
  <c r="K1382" i="2"/>
  <c r="K1383" i="2"/>
  <c r="K1384" i="2"/>
  <c r="K1385" i="2"/>
  <c r="K1386" i="2"/>
  <c r="K1387" i="2"/>
  <c r="M1380" i="2"/>
  <c r="M1381" i="2"/>
  <c r="M1382" i="2"/>
  <c r="M1383" i="2"/>
  <c r="M1384" i="2"/>
  <c r="M1385" i="2"/>
  <c r="L290" i="2"/>
  <c r="K290" i="2"/>
  <c r="F311" i="6"/>
  <c r="F313" i="6"/>
  <c r="F906" i="6"/>
  <c r="F907" i="6"/>
  <c r="F908" i="6"/>
  <c r="F909" i="6"/>
  <c r="F910" i="6"/>
  <c r="F911" i="6"/>
  <c r="F1596" i="6"/>
  <c r="F1597" i="6"/>
  <c r="L300" i="2"/>
  <c r="K300" i="2"/>
  <c r="L1072" i="2"/>
  <c r="K1072" i="2"/>
  <c r="L777" i="2"/>
  <c r="K777" i="2"/>
  <c r="F905" i="6"/>
  <c r="F904" i="6"/>
  <c r="I335" i="2"/>
  <c r="I337" i="2"/>
  <c r="L336" i="2"/>
  <c r="K336" i="2"/>
  <c r="F1022" i="6"/>
  <c r="F1024" i="6"/>
  <c r="F1020" i="6"/>
  <c r="F1021" i="6"/>
  <c r="F1312" i="6"/>
  <c r="K1071" i="2"/>
  <c r="L1071" i="2"/>
  <c r="F309" i="6"/>
  <c r="F310" i="6"/>
  <c r="K1070" i="2"/>
  <c r="L1070" i="2"/>
  <c r="L1068" i="2"/>
  <c r="L1069" i="2"/>
  <c r="K1069" i="2"/>
  <c r="K1068" i="2"/>
  <c r="L1067" i="2"/>
  <c r="K1067" i="2"/>
  <c r="F1023" i="6"/>
  <c r="F1310" i="6"/>
  <c r="L425" i="2"/>
  <c r="K425" i="2"/>
  <c r="F1230" i="6"/>
  <c r="F42" i="6"/>
  <c r="F33" i="6"/>
  <c r="F26" i="6"/>
  <c r="F24" i="6"/>
  <c r="F18" i="6"/>
  <c r="F1163" i="6"/>
  <c r="F1202" i="6"/>
  <c r="F1683" i="6"/>
  <c r="F1059" i="6"/>
  <c r="M1792" i="2"/>
  <c r="L1792" i="2"/>
  <c r="K1792" i="2"/>
  <c r="I1792" i="2"/>
  <c r="F1297" i="6"/>
  <c r="F1496" i="6"/>
  <c r="F1495" i="6"/>
  <c r="F1494" i="6"/>
  <c r="F1661" i="6"/>
  <c r="L670" i="2"/>
  <c r="K670" i="2"/>
  <c r="M334" i="2"/>
  <c r="I334" i="2"/>
  <c r="L334" i="2"/>
  <c r="K334" i="2"/>
  <c r="F1109" i="6"/>
  <c r="F1108" i="6"/>
  <c r="F1086" i="6"/>
  <c r="I798" i="2"/>
  <c r="M798" i="2"/>
  <c r="L798" i="2"/>
  <c r="K798" i="2"/>
  <c r="F308" i="6"/>
  <c r="F903" i="6"/>
  <c r="F1262" i="6"/>
  <c r="K1459" i="2"/>
  <c r="K1458" i="2"/>
  <c r="F1261" i="6"/>
  <c r="K368" i="2"/>
  <c r="F1260" i="6"/>
  <c r="F305" i="6"/>
  <c r="F306" i="6"/>
  <c r="F307" i="6"/>
  <c r="F900" i="6"/>
  <c r="F901" i="6"/>
  <c r="F902" i="6"/>
  <c r="F1254" i="6"/>
  <c r="F302" i="6"/>
  <c r="F303" i="6"/>
  <c r="F304" i="6"/>
  <c r="F1005" i="6"/>
  <c r="F891" i="6"/>
  <c r="F892" i="6"/>
  <c r="F893" i="6"/>
  <c r="F894" i="6"/>
  <c r="F895" i="6"/>
  <c r="F896" i="6"/>
  <c r="F897" i="6"/>
  <c r="F898" i="6"/>
  <c r="F899" i="6"/>
  <c r="F1258" i="6"/>
  <c r="I1382" i="2"/>
  <c r="F1257" i="6"/>
  <c r="F301" i="6"/>
  <c r="F999" i="6"/>
  <c r="F882" i="6"/>
  <c r="F883" i="6"/>
  <c r="F884" i="6"/>
  <c r="F885" i="6"/>
  <c r="F886" i="6"/>
  <c r="F887" i="6"/>
  <c r="F890" i="6"/>
  <c r="L1066" i="2"/>
  <c r="K1066" i="2"/>
  <c r="L1065" i="2"/>
  <c r="K1065" i="2"/>
  <c r="L2106" i="2"/>
  <c r="K2106" i="2"/>
  <c r="F1144" i="6"/>
  <c r="F1145" i="6"/>
  <c r="F1136" i="6"/>
  <c r="F1440" i="6"/>
  <c r="M721" i="2"/>
  <c r="M722" i="2"/>
  <c r="L721" i="2"/>
  <c r="L722" i="2"/>
  <c r="K721" i="2"/>
  <c r="K722" i="2"/>
  <c r="I721" i="2"/>
  <c r="I722" i="2"/>
  <c r="F1446" i="6"/>
  <c r="F1382" i="6"/>
  <c r="F1383" i="6"/>
  <c r="F1381" i="6"/>
  <c r="G2105" i="3"/>
  <c r="G2104" i="3"/>
  <c r="K1064" i="2"/>
  <c r="L1064" i="2"/>
  <c r="F1682" i="6"/>
  <c r="F1681" i="6"/>
  <c r="F1680" i="6"/>
  <c r="F1377" i="6"/>
  <c r="K1457" i="2"/>
  <c r="F1256" i="6"/>
  <c r="F880" i="6"/>
  <c r="F881" i="6"/>
  <c r="M558" i="2"/>
  <c r="L558" i="2"/>
  <c r="I558" i="2"/>
  <c r="K558" i="2"/>
  <c r="F1392" i="6"/>
  <c r="F1393" i="6"/>
  <c r="F879" i="6"/>
  <c r="L311" i="2"/>
  <c r="K311" i="2"/>
  <c r="F877" i="6"/>
  <c r="F878" i="6"/>
  <c r="F875" i="6"/>
  <c r="F876" i="6"/>
  <c r="F874" i="6"/>
  <c r="F297" i="6"/>
  <c r="F298" i="6"/>
  <c r="F299" i="6"/>
  <c r="F1004" i="6"/>
  <c r="L680" i="2"/>
  <c r="K680" i="2"/>
  <c r="L299" i="2"/>
  <c r="K299" i="2"/>
  <c r="K1834" i="2"/>
  <c r="L1834" i="2"/>
  <c r="I1361" i="2"/>
  <c r="L1361" i="2"/>
  <c r="K1361" i="2"/>
  <c r="L455" i="2"/>
  <c r="K455" i="2"/>
  <c r="K1456" i="2"/>
  <c r="F1612" i="6"/>
  <c r="F1613" i="6"/>
  <c r="F1614" i="6"/>
  <c r="F1615" i="6"/>
  <c r="F1616" i="6"/>
  <c r="F1585" i="6"/>
  <c r="F1586" i="6"/>
  <c r="F1587" i="6"/>
  <c r="F1588" i="6"/>
  <c r="F1589" i="6"/>
  <c r="F1590" i="6"/>
  <c r="F1591" i="6"/>
  <c r="F1592" i="6"/>
  <c r="F1593" i="6"/>
  <c r="F1594" i="6"/>
  <c r="F1595" i="6"/>
  <c r="K1455" i="2"/>
  <c r="L735" i="2"/>
  <c r="M735" i="2"/>
  <c r="I735" i="2"/>
  <c r="K735" i="2"/>
  <c r="K1454" i="2"/>
  <c r="F873" i="6"/>
  <c r="K1453" i="2"/>
  <c r="M980" i="2"/>
  <c r="K980" i="2"/>
  <c r="I980" i="2"/>
  <c r="F780" i="18"/>
  <c r="F1103" i="6"/>
  <c r="F872" i="6"/>
  <c r="G326" i="3"/>
  <c r="M333" i="2"/>
  <c r="L333" i="2"/>
  <c r="I333" i="2"/>
  <c r="K333" i="2"/>
  <c r="I1384" i="2"/>
  <c r="I1385" i="2"/>
  <c r="I1386" i="2"/>
  <c r="I1387" i="2"/>
  <c r="M1386" i="2"/>
  <c r="M1387" i="2"/>
  <c r="M1388" i="2"/>
  <c r="F871" i="6"/>
  <c r="F870" i="6"/>
  <c r="F869" i="6"/>
  <c r="F868" i="6"/>
  <c r="F296" i="6"/>
  <c r="F295" i="6"/>
  <c r="F294" i="6"/>
  <c r="F293" i="6"/>
  <c r="F1253" i="6"/>
  <c r="F1255" i="6"/>
  <c r="F1263" i="6"/>
  <c r="M408" i="2"/>
  <c r="M407" i="2"/>
  <c r="M406" i="2"/>
  <c r="M405" i="2"/>
  <c r="K412" i="2"/>
  <c r="L412" i="2"/>
  <c r="K413" i="2"/>
  <c r="L413" i="2"/>
  <c r="K1945" i="2"/>
  <c r="L1945" i="2"/>
  <c r="K1946" i="2"/>
  <c r="L1946" i="2"/>
  <c r="M1946" i="2"/>
  <c r="K1947" i="2"/>
  <c r="L1947" i="2"/>
  <c r="M1947" i="2"/>
  <c r="M1948" i="2"/>
  <c r="K1948" i="2"/>
  <c r="L1948" i="2"/>
  <c r="K1949" i="2"/>
  <c r="L1949" i="2"/>
  <c r="M1949" i="2"/>
  <c r="M1950" i="2"/>
  <c r="K1950" i="2"/>
  <c r="L1950" i="2"/>
  <c r="K1951" i="2"/>
  <c r="L1951" i="2"/>
  <c r="M1951" i="2"/>
  <c r="K1389" i="2"/>
  <c r="L1389" i="2"/>
  <c r="M1389" i="2"/>
  <c r="K1388" i="2"/>
  <c r="K1379" i="2"/>
  <c r="L1379" i="2"/>
  <c r="M1379" i="2"/>
  <c r="K1380" i="2"/>
  <c r="L1380" i="2"/>
  <c r="K1381" i="2"/>
  <c r="L1381" i="2"/>
  <c r="L1383" i="2"/>
  <c r="K1390" i="2"/>
  <c r="L1390" i="2"/>
  <c r="F1219" i="6"/>
  <c r="F1220" i="6"/>
  <c r="F1222" i="6"/>
  <c r="F1223" i="6"/>
  <c r="F1224" i="6"/>
  <c r="F1225" i="6"/>
  <c r="F1226" i="6"/>
  <c r="K15" i="2"/>
  <c r="L15" i="2"/>
  <c r="M15" i="2"/>
  <c r="K16" i="2"/>
  <c r="L16" i="2"/>
  <c r="M16" i="2"/>
  <c r="K17" i="2"/>
  <c r="L17" i="2"/>
  <c r="M17" i="2"/>
  <c r="K18" i="2"/>
  <c r="L18" i="2"/>
  <c r="M18" i="2"/>
  <c r="K19" i="2"/>
  <c r="L19" i="2"/>
  <c r="M19" i="2"/>
  <c r="M1433" i="2"/>
  <c r="M1434" i="2"/>
  <c r="F863" i="6"/>
  <c r="F864" i="6"/>
  <c r="F865" i="6"/>
  <c r="M2276" i="2"/>
  <c r="L2276" i="2"/>
  <c r="K2276" i="2"/>
  <c r="I2276" i="2"/>
  <c r="M2275" i="2"/>
  <c r="L2275" i="2"/>
  <c r="K2275" i="2"/>
  <c r="I2275" i="2"/>
  <c r="L2273" i="2"/>
  <c r="K2273" i="2"/>
  <c r="I2273" i="2"/>
  <c r="F1154" i="6"/>
  <c r="L1430" i="2"/>
  <c r="K1430" i="2"/>
  <c r="G208" i="3"/>
  <c r="M689" i="2"/>
  <c r="I689" i="2"/>
  <c r="K689" i="2"/>
  <c r="F1019" i="6"/>
  <c r="I1383" i="2"/>
  <c r="I1381" i="2"/>
  <c r="M2280" i="2"/>
  <c r="L2280" i="2"/>
  <c r="K2280" i="2"/>
  <c r="I2280" i="2"/>
  <c r="M2279" i="2"/>
  <c r="L2279" i="2"/>
  <c r="K2279" i="2"/>
  <c r="I2279" i="2"/>
  <c r="L2278" i="2"/>
  <c r="K2278" i="2"/>
  <c r="I2278" i="2"/>
  <c r="F862" i="6"/>
  <c r="F859" i="6"/>
  <c r="F860" i="6"/>
  <c r="F861" i="6"/>
  <c r="F1319" i="6"/>
  <c r="F1317" i="6"/>
  <c r="F1398" i="6"/>
  <c r="M794" i="2"/>
  <c r="L794" i="2"/>
  <c r="I794" i="2"/>
  <c r="K794" i="2"/>
  <c r="F1053" i="6"/>
  <c r="F1201" i="6"/>
  <c r="F1199" i="6"/>
  <c r="G336" i="3"/>
  <c r="F1285" i="6"/>
  <c r="K1532" i="2"/>
  <c r="L1532" i="2"/>
  <c r="M1532" i="2"/>
  <c r="I1532" i="2"/>
  <c r="F1708" i="6"/>
  <c r="F1333" i="6"/>
  <c r="F1281" i="6"/>
  <c r="M1681" i="2"/>
  <c r="M1682" i="2"/>
  <c r="M1683" i="2"/>
  <c r="M1684" i="2"/>
  <c r="M551" i="2"/>
  <c r="M552" i="2"/>
  <c r="I552" i="2"/>
  <c r="K552" i="2"/>
  <c r="L552" i="2"/>
  <c r="M812" i="2"/>
  <c r="L812" i="2"/>
  <c r="K812" i="2"/>
  <c r="I812" i="2"/>
  <c r="M2066" i="2"/>
  <c r="M2068" i="2"/>
  <c r="M2069" i="2"/>
  <c r="M2070" i="2"/>
  <c r="K2063" i="2"/>
  <c r="L2063" i="2"/>
  <c r="K2064" i="2"/>
  <c r="K2065" i="2"/>
  <c r="K2066" i="2"/>
  <c r="L2066" i="2"/>
  <c r="K2067" i="2"/>
  <c r="K2068" i="2"/>
  <c r="L2068" i="2"/>
  <c r="K2069" i="2"/>
  <c r="L2069"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M1408" i="2"/>
  <c r="M1405" i="2"/>
  <c r="M1407" i="2"/>
  <c r="M1410" i="2"/>
  <c r="M1411" i="2"/>
  <c r="M1412" i="2"/>
  <c r="F1740" i="6"/>
  <c r="M1080" i="2"/>
  <c r="M1081" i="2" s="1"/>
  <c r="M1082" i="2"/>
  <c r="M1094" i="2"/>
  <c r="M1095" i="2"/>
  <c r="M1096" i="2" s="1"/>
  <c r="M1097" i="2"/>
  <c r="M1098" i="2" s="1"/>
  <c r="M1099" i="2"/>
  <c r="F1669" i="6"/>
  <c r="L1293" i="2"/>
  <c r="L1294" i="2"/>
  <c r="K1293" i="2"/>
  <c r="L449" i="2"/>
  <c r="K449" i="2"/>
  <c r="M190" i="2"/>
  <c r="M191" i="2"/>
  <c r="K190" i="2"/>
  <c r="K191" i="2"/>
  <c r="I1947" i="2"/>
  <c r="I1946" i="2"/>
  <c r="L1333" i="2"/>
  <c r="K1333" i="2"/>
  <c r="M1324" i="2"/>
  <c r="M1325" i="2"/>
  <c r="M1326" i="2"/>
  <c r="M1327" i="2"/>
  <c r="M1328" i="2"/>
  <c r="M1329" i="2"/>
  <c r="M1330" i="2"/>
  <c r="M1331" i="2"/>
  <c r="M1332" i="2"/>
  <c r="M1333" i="2"/>
  <c r="L1325" i="2"/>
  <c r="L1326" i="2"/>
  <c r="L1327" i="2"/>
  <c r="L1328" i="2"/>
  <c r="L1329" i="2"/>
  <c r="L1330" i="2"/>
  <c r="L1331" i="2"/>
  <c r="L1332" i="2"/>
  <c r="K1325" i="2"/>
  <c r="K1326" i="2"/>
  <c r="K1327" i="2"/>
  <c r="K1328" i="2"/>
  <c r="K1329" i="2"/>
  <c r="K1330" i="2"/>
  <c r="K1331" i="2"/>
  <c r="K1332" i="2"/>
  <c r="F19" i="6"/>
  <c r="I17" i="2"/>
  <c r="F1058" i="6"/>
  <c r="F1118" i="6"/>
  <c r="F1119" i="6"/>
  <c r="F1135" i="6"/>
  <c r="F1137" i="6"/>
  <c r="L1063" i="2"/>
  <c r="K1063" i="2"/>
  <c r="F289" i="6"/>
  <c r="F290" i="6"/>
  <c r="F1056" i="6"/>
  <c r="K1682" i="2"/>
  <c r="I1682" i="2"/>
  <c r="L1682" i="2"/>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9" i="3"/>
  <c r="G210" i="3"/>
  <c r="G211" i="3"/>
  <c r="G212" i="3"/>
  <c r="G213" i="3"/>
  <c r="G214" i="3"/>
  <c r="G215" i="3"/>
  <c r="G216" i="3"/>
  <c r="G217" i="3"/>
  <c r="G218" i="3"/>
  <c r="G219" i="3"/>
  <c r="G220" i="3"/>
  <c r="G221" i="3"/>
  <c r="G222" i="3"/>
  <c r="G223" i="3"/>
  <c r="G224" i="3"/>
  <c r="G225" i="3"/>
  <c r="G226" i="3"/>
  <c r="G227" i="3"/>
  <c r="G228" i="3"/>
  <c r="G231" i="3"/>
  <c r="G232" i="3"/>
  <c r="G233" i="3"/>
  <c r="G234" i="3"/>
  <c r="G235" i="3"/>
  <c r="G236" i="3"/>
  <c r="G237" i="3"/>
  <c r="G238" i="3"/>
  <c r="G239" i="3"/>
  <c r="G240" i="3"/>
  <c r="G241" i="3"/>
  <c r="G242" i="3"/>
  <c r="G243" i="3"/>
  <c r="G244" i="3"/>
  <c r="G245" i="3"/>
  <c r="G246" i="3"/>
  <c r="G247"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5" i="3"/>
  <c r="G286" i="3"/>
  <c r="G287" i="3"/>
  <c r="G288" i="3"/>
  <c r="G289" i="3"/>
  <c r="G290" i="3"/>
  <c r="G291"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7" i="3"/>
  <c r="G328" i="3"/>
  <c r="G329" i="3"/>
  <c r="G330" i="3"/>
  <c r="G331" i="3"/>
  <c r="G332" i="3"/>
  <c r="G333" i="3"/>
  <c r="G334"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2" i="3"/>
  <c r="G11" i="3"/>
  <c r="M557" i="2"/>
  <c r="L557" i="2"/>
  <c r="I557" i="2"/>
  <c r="K557" i="2"/>
  <c r="I1705" i="2"/>
  <c r="F858" i="6"/>
  <c r="F288" i="6"/>
  <c r="F925" i="6"/>
  <c r="F932" i="6"/>
  <c r="F933" i="6"/>
  <c r="F853" i="6"/>
  <c r="F854" i="6"/>
  <c r="F855" i="6"/>
  <c r="F856" i="6"/>
  <c r="F857" i="6"/>
  <c r="F851" i="6"/>
  <c r="F852" i="6"/>
  <c r="L289" i="2"/>
  <c r="K289" i="2"/>
  <c r="F1375" i="6"/>
  <c r="F1172" i="6"/>
  <c r="F1169" i="6"/>
  <c r="F1158" i="6"/>
  <c r="F1018" i="6"/>
  <c r="I1405" i="2"/>
  <c r="F1336" i="6"/>
  <c r="I2069" i="2"/>
  <c r="M556" i="2"/>
  <c r="L556" i="2"/>
  <c r="I556" i="2"/>
  <c r="K556" i="2"/>
  <c r="K1452" i="2"/>
  <c r="F848" i="6"/>
  <c r="F849" i="6"/>
  <c r="F850" i="6"/>
  <c r="L369" i="2"/>
  <c r="K369" i="2"/>
  <c r="L1062" i="2"/>
  <c r="K1062" i="2"/>
  <c r="F847" i="6"/>
  <c r="L694" i="2"/>
  <c r="L695" i="2"/>
  <c r="K694" i="2"/>
  <c r="K695" i="2"/>
  <c r="L554" i="2"/>
  <c r="L555" i="2"/>
  <c r="M555" i="2"/>
  <c r="I555" i="2"/>
  <c r="K555" i="2"/>
  <c r="I795" i="2"/>
  <c r="K579" i="2"/>
  <c r="L579" i="2"/>
  <c r="L584" i="2"/>
  <c r="K584" i="2"/>
  <c r="L593" i="2"/>
  <c r="L594" i="2"/>
  <c r="L595" i="2"/>
  <c r="M795" i="2"/>
  <c r="L795" i="2"/>
  <c r="K795" i="2"/>
  <c r="K594" i="2"/>
  <c r="K593" i="2"/>
  <c r="K872" i="2"/>
  <c r="F846" i="6"/>
  <c r="F930" i="6"/>
  <c r="F931" i="6"/>
  <c r="M526" i="2"/>
  <c r="I527" i="2"/>
  <c r="I526" i="2"/>
  <c r="L526" i="2"/>
  <c r="K526" i="2"/>
  <c r="L604" i="2"/>
  <c r="L605" i="2"/>
  <c r="L606" i="2"/>
  <c r="K604" i="2"/>
  <c r="K605" i="2"/>
  <c r="K606" i="2"/>
  <c r="L1061" i="2"/>
  <c r="K1061" i="2"/>
  <c r="K1761" i="2"/>
  <c r="L1761" i="2"/>
  <c r="M1928" i="2"/>
  <c r="I1928" i="2"/>
  <c r="L1928" i="2"/>
  <c r="K1928" i="2"/>
  <c r="L84" i="2"/>
  <c r="K84" i="2"/>
  <c r="L83" i="2"/>
  <c r="K83" i="2"/>
  <c r="L936" i="2"/>
  <c r="K936" i="2"/>
  <c r="L1092" i="2"/>
  <c r="K1092" i="2"/>
  <c r="L1089" i="2"/>
  <c r="L1088" i="2"/>
  <c r="K1089" i="2"/>
  <c r="K1088" i="2"/>
  <c r="K1082" i="2"/>
  <c r="L1082" i="2"/>
  <c r="K1085" i="2"/>
  <c r="L1085" i="2"/>
  <c r="F929" i="6"/>
  <c r="F285" i="6"/>
  <c r="F286" i="6"/>
  <c r="F287" i="6"/>
  <c r="F842" i="6"/>
  <c r="F843" i="6"/>
  <c r="F844" i="6"/>
  <c r="F845" i="6"/>
  <c r="K997" i="2"/>
  <c r="M859" i="2"/>
  <c r="L859" i="2"/>
  <c r="I859" i="2"/>
  <c r="K859" i="2"/>
  <c r="F928" i="6"/>
  <c r="F1574" i="6"/>
  <c r="F1582" i="6"/>
  <c r="F1583" i="6"/>
  <c r="F1584" i="6"/>
  <c r="F836" i="6"/>
  <c r="F837" i="6"/>
  <c r="F838" i="6"/>
  <c r="F839" i="6"/>
  <c r="F840" i="6"/>
  <c r="F841" i="6"/>
  <c r="F1003" i="6"/>
  <c r="F284" i="6"/>
  <c r="I554" i="2"/>
  <c r="M554" i="2"/>
  <c r="K554" i="2"/>
  <c r="I2269" i="2"/>
  <c r="K2269" i="2"/>
  <c r="L2269" i="2"/>
  <c r="I2270" i="2"/>
  <c r="K2270" i="2"/>
  <c r="L2270" i="2"/>
  <c r="I2271" i="2"/>
  <c r="K2271" i="2"/>
  <c r="L2271" i="2"/>
  <c r="I2277" i="2"/>
  <c r="K2277" i="2"/>
  <c r="L2277" i="2"/>
  <c r="I2281" i="2"/>
  <c r="K2281" i="2"/>
  <c r="L2281" i="2"/>
  <c r="I2282" i="2"/>
  <c r="K2282" i="2"/>
  <c r="L2282" i="2"/>
  <c r="M2282" i="2"/>
  <c r="I2283" i="2"/>
  <c r="K2283" i="2"/>
  <c r="L2283" i="2"/>
  <c r="M2283" i="2"/>
  <c r="I2284" i="2"/>
  <c r="K2284" i="2"/>
  <c r="L2284" i="2"/>
  <c r="M2284" i="2"/>
  <c r="I2285" i="2"/>
  <c r="K2285" i="2"/>
  <c r="L2285" i="2"/>
  <c r="M2285" i="2"/>
  <c r="I2286" i="2"/>
  <c r="K2286" i="2"/>
  <c r="L2286" i="2"/>
  <c r="M2286" i="2"/>
  <c r="I2287" i="2"/>
  <c r="K2287" i="2"/>
  <c r="L2287" i="2"/>
  <c r="M2287" i="2"/>
  <c r="I2288" i="2"/>
  <c r="K2288" i="2"/>
  <c r="L2288" i="2"/>
  <c r="M2288" i="2"/>
  <c r="I2289" i="2"/>
  <c r="K2289" i="2"/>
  <c r="L2289" i="2"/>
  <c r="M2289" i="2"/>
  <c r="I2290" i="2"/>
  <c r="K2290" i="2"/>
  <c r="L2290" i="2"/>
  <c r="M2290" i="2"/>
  <c r="I2291" i="2"/>
  <c r="K2291" i="2"/>
  <c r="L2291" i="2"/>
  <c r="M2291" i="2"/>
  <c r="I2292" i="2"/>
  <c r="K2292" i="2"/>
  <c r="L2292" i="2"/>
  <c r="M2292" i="2"/>
  <c r="I2293" i="2"/>
  <c r="K2293" i="2"/>
  <c r="L2293" i="2"/>
  <c r="M2293" i="2"/>
  <c r="I2294" i="2"/>
  <c r="K2294" i="2"/>
  <c r="L2294" i="2"/>
  <c r="M2294" i="2"/>
  <c r="I2295" i="2"/>
  <c r="K2295" i="2"/>
  <c r="L2295" i="2"/>
  <c r="M2295" i="2"/>
  <c r="I2296" i="2"/>
  <c r="K2296" i="2"/>
  <c r="L2296" i="2"/>
  <c r="M2296" i="2"/>
  <c r="I2297" i="2"/>
  <c r="K2297" i="2"/>
  <c r="L2297" i="2"/>
  <c r="M2297" i="2"/>
  <c r="I2298" i="2"/>
  <c r="K2298" i="2"/>
  <c r="L2298" i="2"/>
  <c r="M2298" i="2"/>
  <c r="I2299" i="2"/>
  <c r="K2299" i="2"/>
  <c r="L2299" i="2"/>
  <c r="M2299" i="2"/>
  <c r="I2300" i="2"/>
  <c r="K2300" i="2"/>
  <c r="L2300" i="2"/>
  <c r="M2300" i="2"/>
  <c r="I2301" i="2"/>
  <c r="K2301" i="2"/>
  <c r="L2301" i="2"/>
  <c r="M2301" i="2"/>
  <c r="I2302" i="2"/>
  <c r="K2302" i="2"/>
  <c r="L2302" i="2"/>
  <c r="M2302" i="2"/>
  <c r="I2303" i="2"/>
  <c r="K2303" i="2"/>
  <c r="L2303" i="2"/>
  <c r="M2303" i="2"/>
  <c r="I2304" i="2"/>
  <c r="K2304" i="2"/>
  <c r="L2304" i="2"/>
  <c r="M2304" i="2"/>
  <c r="I2305" i="2"/>
  <c r="K2305" i="2"/>
  <c r="L2305" i="2"/>
  <c r="M2305" i="2"/>
  <c r="I2306" i="2"/>
  <c r="K2306" i="2"/>
  <c r="L2306" i="2"/>
  <c r="M2306" i="2"/>
  <c r="I2307" i="2"/>
  <c r="K2307" i="2"/>
  <c r="L2307" i="2"/>
  <c r="M2307" i="2"/>
  <c r="I2308" i="2"/>
  <c r="K2308" i="2"/>
  <c r="L2308" i="2"/>
  <c r="M2308" i="2"/>
  <c r="I2309" i="2"/>
  <c r="K2309" i="2"/>
  <c r="L2309" i="2"/>
  <c r="M2309" i="2"/>
  <c r="I2310" i="2"/>
  <c r="K2310" i="2"/>
  <c r="L2310" i="2"/>
  <c r="M2310" i="2"/>
  <c r="I2311" i="2"/>
  <c r="K2311" i="2"/>
  <c r="L2311" i="2"/>
  <c r="M2311" i="2"/>
  <c r="I2312" i="2"/>
  <c r="K2312" i="2"/>
  <c r="L2312" i="2"/>
  <c r="M2312" i="2"/>
  <c r="I2313" i="2"/>
  <c r="K2313" i="2"/>
  <c r="L2313" i="2"/>
  <c r="M2313" i="2"/>
  <c r="I2314" i="2"/>
  <c r="K2314" i="2"/>
  <c r="L2314" i="2"/>
  <c r="M2314" i="2"/>
  <c r="I2315" i="2"/>
  <c r="K2315" i="2"/>
  <c r="L2315" i="2"/>
  <c r="M2315" i="2"/>
  <c r="I2316" i="2"/>
  <c r="K2316" i="2"/>
  <c r="L2316" i="2"/>
  <c r="M2316" i="2"/>
  <c r="I2317" i="2"/>
  <c r="K2317" i="2"/>
  <c r="L2317" i="2"/>
  <c r="M2317" i="2"/>
  <c r="I2318" i="2"/>
  <c r="K2318" i="2"/>
  <c r="L2318" i="2"/>
  <c r="M2318" i="2"/>
  <c r="I2319" i="2"/>
  <c r="K2319" i="2"/>
  <c r="L2319" i="2"/>
  <c r="M2319" i="2"/>
  <c r="F282" i="6"/>
  <c r="F283" i="6"/>
  <c r="F831" i="6"/>
  <c r="F832" i="6"/>
  <c r="F833" i="6"/>
  <c r="F834" i="6"/>
  <c r="F835" i="6"/>
  <c r="L1052" i="2"/>
  <c r="L1053" i="2"/>
  <c r="L1054" i="2"/>
  <c r="L1055" i="2"/>
  <c r="L1056" i="2"/>
  <c r="L1057" i="2"/>
  <c r="L1058" i="2"/>
  <c r="L1059" i="2"/>
  <c r="L1060" i="2"/>
  <c r="L1046" i="2"/>
  <c r="L1047" i="2"/>
  <c r="L1048" i="2"/>
  <c r="L1049" i="2"/>
  <c r="L1050" i="2"/>
  <c r="L1051" i="2"/>
  <c r="K1060" i="2"/>
  <c r="K1056" i="2"/>
  <c r="K1057" i="2"/>
  <c r="K1058" i="2"/>
  <c r="K1059" i="2"/>
  <c r="K1055" i="2"/>
  <c r="F998" i="6"/>
  <c r="F281" i="6"/>
  <c r="F280" i="6"/>
  <c r="F279" i="6"/>
  <c r="F278" i="6"/>
  <c r="F277" i="6"/>
  <c r="F276" i="6"/>
  <c r="F829" i="6"/>
  <c r="F830" i="6"/>
  <c r="F275" i="6"/>
  <c r="F828" i="6"/>
  <c r="F1120" i="6"/>
  <c r="F1121" i="6"/>
  <c r="F1157" i="6"/>
  <c r="M1883" i="2"/>
  <c r="M1884" i="2"/>
  <c r="M1885" i="2"/>
  <c r="K1883" i="2"/>
  <c r="K1884" i="2"/>
  <c r="K1885" i="2"/>
  <c r="K1886" i="2"/>
  <c r="K1887" i="2"/>
  <c r="K1888" i="2"/>
  <c r="K1889" i="2"/>
  <c r="K1890" i="2"/>
  <c r="K1891" i="2"/>
  <c r="K1892" i="2"/>
  <c r="K1686" i="2"/>
  <c r="K1687" i="2"/>
  <c r="K1688" i="2"/>
  <c r="K1689" i="2"/>
  <c r="K1690" i="2"/>
  <c r="K1691" i="2"/>
  <c r="K1692" i="2"/>
  <c r="K978" i="2"/>
  <c r="K979" i="2"/>
  <c r="F1712" i="6"/>
  <c r="F941" i="6"/>
  <c r="F927" i="6"/>
  <c r="L364" i="2"/>
  <c r="K364" i="2"/>
  <c r="I1867" i="2"/>
  <c r="I1868" i="2"/>
  <c r="I1869" i="2"/>
  <c r="I1870" i="2"/>
  <c r="I1871" i="2"/>
  <c r="I1872" i="2"/>
  <c r="F1309" i="6"/>
  <c r="F1311" i="6"/>
  <c r="L768" i="2"/>
  <c r="K768" i="2"/>
  <c r="F827" i="6"/>
  <c r="F818" i="6"/>
  <c r="F819" i="6"/>
  <c r="F820" i="6"/>
  <c r="F821" i="6"/>
  <c r="F822" i="6"/>
  <c r="F823" i="6"/>
  <c r="F824" i="6"/>
  <c r="F825" i="6"/>
  <c r="F826" i="6"/>
  <c r="F273" i="6"/>
  <c r="F274" i="6"/>
  <c r="F817" i="6"/>
  <c r="F922" i="6"/>
  <c r="F924" i="6"/>
  <c r="I239" i="2"/>
  <c r="I238" i="2"/>
  <c r="M238" i="2"/>
  <c r="M239" i="2"/>
  <c r="K239" i="2"/>
  <c r="K238" i="2"/>
  <c r="F1441" i="6"/>
  <c r="F1335" i="6"/>
  <c r="L370" i="2"/>
  <c r="K370" i="2"/>
  <c r="F1085" i="6"/>
  <c r="L1076" i="2"/>
  <c r="K1054" i="2"/>
  <c r="F1384" i="6"/>
  <c r="F272" i="6"/>
  <c r="F815" i="6"/>
  <c r="F816" i="6"/>
  <c r="F1376" i="6"/>
  <c r="K1053" i="2"/>
  <c r="M1570" i="2"/>
  <c r="I1570" i="2"/>
  <c r="L1570" i="2"/>
  <c r="K1570" i="2"/>
  <c r="F814" i="6"/>
  <c r="F909" i="18"/>
  <c r="F910" i="18"/>
  <c r="I326" i="2"/>
  <c r="L326" i="2"/>
  <c r="I979" i="2"/>
  <c r="M979" i="2"/>
  <c r="K2050" i="2"/>
  <c r="L1148" i="2"/>
  <c r="M1148" i="2"/>
  <c r="L1149" i="2"/>
  <c r="M1149" i="2"/>
  <c r="L1150" i="2"/>
  <c r="M1150" i="2"/>
  <c r="L1451"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F1575" i="6"/>
  <c r="F1269" i="6"/>
  <c r="F1270" i="6"/>
  <c r="K1052" i="2"/>
  <c r="K1051" i="2"/>
  <c r="K1050" i="2"/>
  <c r="F1182" i="6"/>
  <c r="F1057" i="6"/>
  <c r="L377" i="2"/>
  <c r="K377" i="2"/>
  <c r="F813" i="6"/>
  <c r="F812" i="6"/>
  <c r="K1049" i="2"/>
  <c r="K1048" i="2"/>
  <c r="M332" i="2"/>
  <c r="I332" i="2"/>
  <c r="M331" i="2"/>
  <c r="L331" i="2"/>
  <c r="K331" i="2"/>
  <c r="I331" i="2"/>
  <c r="M330" i="2"/>
  <c r="L330" i="2"/>
  <c r="K330" i="2"/>
  <c r="I330" i="2"/>
  <c r="L332" i="2"/>
  <c r="K329" i="2"/>
  <c r="K332" i="2"/>
  <c r="F811" i="6"/>
  <c r="F270" i="6"/>
  <c r="F271" i="6"/>
  <c r="F809" i="6"/>
  <c r="F810" i="6"/>
  <c r="F1102" i="6"/>
  <c r="L1208" i="2"/>
  <c r="K1208" i="2"/>
  <c r="I1208" i="2"/>
  <c r="L1207" i="2"/>
  <c r="K1207" i="2"/>
  <c r="I1207" i="2"/>
  <c r="L1234" i="2"/>
  <c r="I1234" i="2"/>
  <c r="L1233" i="2"/>
  <c r="I1233" i="2"/>
  <c r="L1231" i="2"/>
  <c r="I1231" i="2"/>
  <c r="L1230" i="2"/>
  <c r="I1230" i="2"/>
  <c r="L1246" i="2"/>
  <c r="K1246" i="2"/>
  <c r="I1246" i="2"/>
  <c r="L1245" i="2"/>
  <c r="K1245" i="2"/>
  <c r="I1245" i="2"/>
  <c r="L1243" i="2"/>
  <c r="K1243" i="2"/>
  <c r="I1243" i="2"/>
  <c r="L1242" i="2"/>
  <c r="K1242" i="2"/>
  <c r="I1242" i="2"/>
  <c r="L1240" i="2"/>
  <c r="I1240" i="2"/>
  <c r="L1239" i="2"/>
  <c r="I1239" i="2"/>
  <c r="L1227" i="2"/>
  <c r="I1227" i="2"/>
  <c r="L1226" i="2"/>
  <c r="I1226" i="2"/>
  <c r="L1224" i="2"/>
  <c r="I1224" i="2"/>
  <c r="L1223" i="2"/>
  <c r="I1223" i="2"/>
  <c r="L1221" i="2"/>
  <c r="I1221" i="2"/>
  <c r="L1220" i="2"/>
  <c r="I1220" i="2"/>
  <c r="L1218" i="2"/>
  <c r="I1218" i="2"/>
  <c r="L1217" i="2"/>
  <c r="I1217" i="2"/>
  <c r="L1214" i="2"/>
  <c r="I1214" i="2"/>
  <c r="L1213" i="2"/>
  <c r="I1213" i="2"/>
  <c r="L1205" i="2"/>
  <c r="K1205" i="2"/>
  <c r="I1205" i="2"/>
  <c r="L1204" i="2"/>
  <c r="K1204" i="2"/>
  <c r="I1204" i="2"/>
  <c r="L1202" i="2"/>
  <c r="K1202" i="2"/>
  <c r="I1202" i="2"/>
  <c r="L1201" i="2"/>
  <c r="K1201" i="2"/>
  <c r="I1201" i="2"/>
  <c r="L1199" i="2"/>
  <c r="K1199" i="2"/>
  <c r="I1199" i="2"/>
  <c r="L1198" i="2"/>
  <c r="K1198" i="2"/>
  <c r="I1198" i="2"/>
  <c r="L1177" i="2"/>
  <c r="K1177" i="2"/>
  <c r="I1177" i="2"/>
  <c r="L1176" i="2"/>
  <c r="K1176" i="2"/>
  <c r="I1176" i="2"/>
  <c r="L1174" i="2"/>
  <c r="K1174" i="2"/>
  <c r="I1174" i="2"/>
  <c r="L1173" i="2"/>
  <c r="K1173" i="2"/>
  <c r="I1173" i="2"/>
  <c r="L1168" i="2"/>
  <c r="K1168" i="2"/>
  <c r="I1168" i="2"/>
  <c r="L1167" i="2"/>
  <c r="K1167" i="2"/>
  <c r="I1167" i="2"/>
  <c r="L1165" i="2"/>
  <c r="K1165" i="2"/>
  <c r="I1165" i="2"/>
  <c r="L1164" i="2"/>
  <c r="K1164" i="2"/>
  <c r="I1164" i="2"/>
  <c r="L1162" i="2"/>
  <c r="K1162" i="2"/>
  <c r="I1162" i="2"/>
  <c r="L1161" i="2"/>
  <c r="K1161" i="2"/>
  <c r="I1161" i="2"/>
  <c r="L1261" i="2"/>
  <c r="K1261" i="2"/>
  <c r="I1261" i="2"/>
  <c r="L1260" i="2"/>
  <c r="K1260" i="2"/>
  <c r="I1260" i="2"/>
  <c r="L1258" i="2"/>
  <c r="K1258" i="2"/>
  <c r="I1258" i="2"/>
  <c r="L1257" i="2"/>
  <c r="K1257" i="2"/>
  <c r="I1257" i="2"/>
  <c r="I1137" i="2"/>
  <c r="K1137" i="2"/>
  <c r="L1137" i="2"/>
  <c r="I1138" i="2"/>
  <c r="K1138" i="2"/>
  <c r="L1138" i="2"/>
  <c r="I1139" i="2"/>
  <c r="K1139" i="2"/>
  <c r="L1139" i="2"/>
  <c r="I1140" i="2"/>
  <c r="K1140" i="2"/>
  <c r="L1140" i="2"/>
  <c r="I1141" i="2"/>
  <c r="K1141" i="2"/>
  <c r="L1141" i="2"/>
  <c r="I1142" i="2"/>
  <c r="K1142" i="2"/>
  <c r="L1142" i="2"/>
  <c r="I1143" i="2"/>
  <c r="K1143" i="2"/>
  <c r="L1143" i="2"/>
  <c r="I1144" i="2"/>
  <c r="K1144" i="2"/>
  <c r="L1144" i="2"/>
  <c r="M1144" i="2"/>
  <c r="I618" i="2"/>
  <c r="K618" i="2"/>
  <c r="L618" i="2"/>
  <c r="F971" i="6"/>
  <c r="F269" i="6"/>
  <c r="K1451" i="2"/>
  <c r="M687" i="2"/>
  <c r="K687" i="2"/>
  <c r="I688" i="2"/>
  <c r="I687" i="2"/>
  <c r="I686" i="2"/>
  <c r="K685" i="2"/>
  <c r="K686" i="2"/>
  <c r="K688" i="2"/>
  <c r="K690" i="2"/>
  <c r="F268" i="6"/>
  <c r="F808" i="6"/>
  <c r="F805" i="6"/>
  <c r="F806" i="6"/>
  <c r="F807" i="6"/>
  <c r="F791" i="6"/>
  <c r="F792" i="6"/>
  <c r="F793" i="6"/>
  <c r="F794" i="6"/>
  <c r="F795" i="6"/>
  <c r="F796" i="6"/>
  <c r="F797" i="6"/>
  <c r="F798" i="6"/>
  <c r="F799" i="6"/>
  <c r="F800" i="6"/>
  <c r="F801" i="6"/>
  <c r="F802" i="6"/>
  <c r="F803" i="6"/>
  <c r="F804" i="6"/>
  <c r="F1649" i="6"/>
  <c r="M553" i="2"/>
  <c r="L553" i="2"/>
  <c r="I553" i="2"/>
  <c r="K553" i="2"/>
  <c r="I1229" i="2"/>
  <c r="I1232" i="2"/>
  <c r="I1216" i="2"/>
  <c r="I1219" i="2"/>
  <c r="F30" i="18"/>
  <c r="F463" i="18"/>
  <c r="F462" i="18"/>
  <c r="F1626" i="6"/>
  <c r="F1611" i="6"/>
  <c r="F1607" i="6"/>
  <c r="K1993" i="2"/>
  <c r="I1149" i="2"/>
  <c r="K1149" i="2"/>
  <c r="I1150" i="2"/>
  <c r="K1150" i="2"/>
  <c r="I1151" i="2"/>
  <c r="K1151" i="2"/>
  <c r="L1151" i="2"/>
  <c r="M1151" i="2"/>
  <c r="F790" i="6"/>
  <c r="F267" i="6"/>
  <c r="K140" i="2"/>
  <c r="L140" i="2"/>
  <c r="K125" i="2"/>
  <c r="L125" i="2"/>
  <c r="K126" i="2"/>
  <c r="L126"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I129" i="2"/>
  <c r="F787" i="6"/>
  <c r="F786" i="6"/>
  <c r="F785" i="6"/>
  <c r="F784" i="6"/>
  <c r="F783" i="6"/>
  <c r="F782" i="6"/>
  <c r="F781" i="6"/>
  <c r="F780" i="6"/>
  <c r="F779" i="6"/>
  <c r="F266" i="6"/>
  <c r="F265" i="6"/>
  <c r="F264" i="6"/>
  <c r="I1813" i="2"/>
  <c r="I698" i="2"/>
  <c r="I699" i="2"/>
  <c r="I700" i="2"/>
  <c r="I701" i="2"/>
  <c r="I702" i="2"/>
  <c r="I703" i="2"/>
  <c r="I704" i="2"/>
  <c r="I488" i="2"/>
  <c r="I489" i="2"/>
  <c r="I705" i="2"/>
  <c r="I706" i="2"/>
  <c r="I707" i="2"/>
  <c r="F262" i="6"/>
  <c r="K35" i="2"/>
  <c r="K36" i="2"/>
  <c r="L36" i="2"/>
  <c r="M36" i="2"/>
  <c r="K37" i="2"/>
  <c r="L37" i="2"/>
  <c r="M37" i="2"/>
  <c r="K38" i="2"/>
  <c r="L38" i="2"/>
  <c r="M38" i="2"/>
  <c r="K39" i="2"/>
  <c r="L39" i="2"/>
  <c r="M39" i="2"/>
  <c r="K40" i="2"/>
  <c r="L40" i="2"/>
  <c r="M40" i="2"/>
  <c r="K41" i="2"/>
  <c r="L41" i="2"/>
  <c r="M41" i="2"/>
  <c r="K42" i="2"/>
  <c r="L42" i="2"/>
  <c r="M42" i="2"/>
  <c r="K43" i="2"/>
  <c r="L43" i="2"/>
  <c r="M43" i="2"/>
  <c r="K44" i="2"/>
  <c r="L44" i="2"/>
  <c r="M44" i="2"/>
  <c r="K45" i="2"/>
  <c r="L45" i="2"/>
  <c r="M45" i="2"/>
  <c r="K46" i="2"/>
  <c r="L46" i="2"/>
  <c r="M46" i="2"/>
  <c r="K47" i="2"/>
  <c r="L47" i="2"/>
  <c r="M47" i="2"/>
  <c r="K48" i="2"/>
  <c r="L48" i="2"/>
  <c r="M48" i="2"/>
  <c r="I48" i="2"/>
  <c r="I47" i="2"/>
  <c r="I46" i="2"/>
  <c r="I45" i="2"/>
  <c r="I44" i="2"/>
  <c r="I43" i="2"/>
  <c r="I42" i="2"/>
  <c r="I41" i="2"/>
  <c r="I40" i="2"/>
  <c r="I39" i="2"/>
  <c r="I38" i="2"/>
  <c r="I37" i="2"/>
  <c r="I36" i="2"/>
  <c r="M2229" i="2"/>
  <c r="M2230" i="2"/>
  <c r="M2231" i="2"/>
  <c r="M2232" i="2"/>
  <c r="K592" i="2"/>
  <c r="L592" i="2"/>
  <c r="K595" i="2"/>
  <c r="K596" i="2"/>
  <c r="L596" i="2"/>
  <c r="K527" i="2"/>
  <c r="L527" i="2"/>
  <c r="M527" i="2"/>
  <c r="K528" i="2"/>
  <c r="L528" i="2"/>
  <c r="M528" i="2"/>
  <c r="M530" i="2"/>
  <c r="K530" i="2"/>
  <c r="L530" i="2"/>
  <c r="K1145" i="2"/>
  <c r="L1145" i="2"/>
  <c r="K1146" i="2"/>
  <c r="L1146" i="2"/>
  <c r="M1146" i="2"/>
  <c r="M1147" i="2"/>
  <c r="K1147" i="2"/>
  <c r="L1147" i="2"/>
  <c r="K1148" i="2"/>
  <c r="K1276" i="2"/>
  <c r="L1276" i="2"/>
  <c r="M1276" i="2"/>
  <c r="K1277" i="2"/>
  <c r="L1277" i="2"/>
  <c r="M1277" i="2"/>
  <c r="K1278" i="2"/>
  <c r="L1278" i="2"/>
  <c r="M1278" i="2"/>
  <c r="K1279" i="2"/>
  <c r="L1279" i="2"/>
  <c r="M1279" i="2"/>
  <c r="K1280" i="2"/>
  <c r="L1280" i="2"/>
  <c r="M1280" i="2"/>
  <c r="K1281" i="2"/>
  <c r="L1281" i="2"/>
  <c r="M1281" i="2"/>
  <c r="K1282" i="2"/>
  <c r="L1282" i="2"/>
  <c r="M1282" i="2"/>
  <c r="K1283" i="2"/>
  <c r="L1283" i="2"/>
  <c r="M1283" i="2"/>
  <c r="K1284" i="2"/>
  <c r="L1284" i="2"/>
  <c r="M1284" i="2"/>
  <c r="M1285" i="2"/>
  <c r="K1285" i="2"/>
  <c r="L1285" i="2"/>
  <c r="F906" i="18"/>
  <c r="F904" i="18"/>
  <c r="F898" i="18"/>
  <c r="F897" i="18"/>
  <c r="F896" i="18"/>
  <c r="F895" i="18"/>
  <c r="F894" i="18"/>
  <c r="F893" i="18"/>
  <c r="F892" i="18"/>
  <c r="F891" i="18"/>
  <c r="F890" i="18"/>
  <c r="F889" i="18"/>
  <c r="F882" i="18"/>
  <c r="F881" i="18"/>
  <c r="F880" i="18"/>
  <c r="F879" i="18"/>
  <c r="F877" i="18"/>
  <c r="F867" i="18"/>
  <c r="F866" i="18"/>
  <c r="F847" i="18"/>
  <c r="F843" i="18"/>
  <c r="F841" i="18"/>
  <c r="F840" i="18"/>
  <c r="F839" i="18"/>
  <c r="F838" i="18"/>
  <c r="F837" i="18"/>
  <c r="F834" i="18"/>
  <c r="F823" i="18"/>
  <c r="F822" i="18"/>
  <c r="F819" i="18"/>
  <c r="F818" i="18"/>
  <c r="F817" i="18"/>
  <c r="F816" i="18"/>
  <c r="F810" i="18"/>
  <c r="F802" i="18"/>
  <c r="F798" i="18"/>
  <c r="F795" i="18"/>
  <c r="F789" i="18"/>
  <c r="F777" i="18"/>
  <c r="F776" i="18"/>
  <c r="F775" i="18"/>
  <c r="F774" i="18"/>
  <c r="F773" i="18"/>
  <c r="F772" i="18"/>
  <c r="F764" i="18"/>
  <c r="F757" i="18"/>
  <c r="F752" i="18"/>
  <c r="F749" i="18"/>
  <c r="F743" i="18"/>
  <c r="F737" i="18"/>
  <c r="F729" i="18"/>
  <c r="F723" i="18"/>
  <c r="F714" i="18"/>
  <c r="F713" i="18"/>
  <c r="F702" i="18"/>
  <c r="F691" i="18"/>
  <c r="F681" i="18"/>
  <c r="F670" i="18"/>
  <c r="F669" i="18"/>
  <c r="F668" i="18"/>
  <c r="F667" i="18"/>
  <c r="F666" i="18"/>
  <c r="F665" i="18"/>
  <c r="F664" i="18"/>
  <c r="F663" i="18"/>
  <c r="F662" i="18"/>
  <c r="F661" i="18"/>
  <c r="F660" i="18"/>
  <c r="F659" i="18"/>
  <c r="F658" i="18"/>
  <c r="F647" i="18"/>
  <c r="F641" i="18"/>
  <c r="F635" i="18"/>
  <c r="F634" i="18"/>
  <c r="F632" i="18"/>
  <c r="F615" i="18"/>
  <c r="F614" i="18"/>
  <c r="F610" i="18"/>
  <c r="F604" i="18"/>
  <c r="F600" i="18"/>
  <c r="F587" i="18"/>
  <c r="F585" i="18"/>
  <c r="F583" i="18"/>
  <c r="F581" i="18"/>
  <c r="F580" i="18"/>
  <c r="F579" i="18"/>
  <c r="F578" i="18"/>
  <c r="F577" i="18"/>
  <c r="F576" i="18"/>
  <c r="F575" i="18"/>
  <c r="F574" i="18"/>
  <c r="F573" i="18"/>
  <c r="F572" i="18"/>
  <c r="F563" i="18"/>
  <c r="F554" i="18"/>
  <c r="F553" i="18"/>
  <c r="F545" i="18"/>
  <c r="F536" i="18"/>
  <c r="F527" i="18"/>
  <c r="F518" i="18"/>
  <c r="F510" i="18"/>
  <c r="F509" i="18"/>
  <c r="F500" i="18"/>
  <c r="F491" i="18"/>
  <c r="F482" i="18"/>
  <c r="F473" i="18"/>
  <c r="F472" i="18"/>
  <c r="F464" i="18"/>
  <c r="F453" i="18"/>
  <c r="F452" i="18"/>
  <c r="F451" i="18"/>
  <c r="F450" i="18"/>
  <c r="F446" i="18"/>
  <c r="F438" i="18"/>
  <c r="F429" i="18"/>
  <c r="F428" i="18"/>
  <c r="F427" i="18"/>
  <c r="F425" i="18"/>
  <c r="F422" i="18"/>
  <c r="F411" i="18"/>
  <c r="F409" i="18"/>
  <c r="F403" i="18"/>
  <c r="F397" i="18"/>
  <c r="F395" i="18"/>
  <c r="F393" i="18"/>
  <c r="F386" i="18"/>
  <c r="F385" i="18"/>
  <c r="F384" i="18"/>
  <c r="F383" i="18"/>
  <c r="F382" i="18"/>
  <c r="F379" i="18"/>
  <c r="F377" i="18"/>
  <c r="F376" i="18"/>
  <c r="F375" i="18"/>
  <c r="F374" i="18"/>
  <c r="F373" i="18"/>
  <c r="F372" i="18"/>
  <c r="F371" i="18"/>
  <c r="F370" i="18"/>
  <c r="F368" i="18"/>
  <c r="F366" i="18"/>
  <c r="F365" i="18"/>
  <c r="F364" i="18"/>
  <c r="F362" i="18"/>
  <c r="F359" i="18"/>
  <c r="F358" i="18"/>
  <c r="F356" i="18"/>
  <c r="F354" i="18"/>
  <c r="F353" i="18"/>
  <c r="F352" i="18"/>
  <c r="F350" i="18"/>
  <c r="F346" i="18"/>
  <c r="F344" i="18"/>
  <c r="F337" i="18"/>
  <c r="F336" i="18"/>
  <c r="F332" i="18"/>
  <c r="F328" i="18"/>
  <c r="F327" i="18"/>
  <c r="F318" i="18"/>
  <c r="F311" i="18"/>
  <c r="F307" i="18"/>
  <c r="F303" i="18"/>
  <c r="F299" i="18"/>
  <c r="F298" i="18"/>
  <c r="F294" i="18"/>
  <c r="F290" i="18"/>
  <c r="F286" i="18"/>
  <c r="F282" i="18"/>
  <c r="F275" i="18"/>
  <c r="F268" i="18"/>
  <c r="F261" i="18"/>
  <c r="F257" i="18"/>
  <c r="F256" i="18"/>
  <c r="F252" i="18"/>
  <c r="F251" i="18"/>
  <c r="F250" i="18"/>
  <c r="F242" i="18"/>
  <c r="F238" i="18"/>
  <c r="F229" i="18"/>
  <c r="F220" i="18"/>
  <c r="F219" i="18"/>
  <c r="F218" i="18"/>
  <c r="F213" i="18"/>
  <c r="F209" i="18"/>
  <c r="F200" i="18"/>
  <c r="F198" i="18"/>
  <c r="F196" i="18"/>
  <c r="F195" i="18"/>
  <c r="F193" i="18"/>
  <c r="F191" i="18"/>
  <c r="F184" i="18"/>
  <c r="F177" i="18"/>
  <c r="F174" i="18"/>
  <c r="F169" i="18"/>
  <c r="F158" i="18"/>
  <c r="F148" i="18"/>
  <c r="F147" i="18"/>
  <c r="F145" i="18"/>
  <c r="F143" i="18"/>
  <c r="F140" i="18"/>
  <c r="F137" i="18"/>
  <c r="F134" i="18"/>
  <c r="F133" i="18"/>
  <c r="F132" i="18"/>
  <c r="F127" i="18"/>
  <c r="F125" i="18"/>
  <c r="F123" i="18"/>
  <c r="F121" i="18"/>
  <c r="F120" i="18"/>
  <c r="F119" i="18"/>
  <c r="F118" i="18"/>
  <c r="F117" i="18"/>
  <c r="F116" i="18"/>
  <c r="F115" i="18"/>
  <c r="F114" i="18"/>
  <c r="F113" i="18"/>
  <c r="F112" i="18"/>
  <c r="F111" i="18"/>
  <c r="F110" i="18"/>
  <c r="F109" i="18"/>
  <c r="F108" i="18"/>
  <c r="F106" i="18"/>
  <c r="F105" i="18"/>
  <c r="F104" i="18"/>
  <c r="F102" i="18"/>
  <c r="F101" i="18"/>
  <c r="F100" i="18"/>
  <c r="F99" i="18"/>
  <c r="F98" i="18"/>
  <c r="F96" i="18"/>
  <c r="F95" i="18"/>
  <c r="F94" i="18"/>
  <c r="F93" i="18"/>
  <c r="F92" i="18"/>
  <c r="F91" i="18"/>
  <c r="F89" i="18"/>
  <c r="F88" i="18"/>
  <c r="F87" i="18"/>
  <c r="F85" i="18"/>
  <c r="F84" i="18"/>
  <c r="F83" i="18"/>
  <c r="F82" i="18"/>
  <c r="F81" i="18"/>
  <c r="F80" i="18"/>
  <c r="F79" i="18"/>
  <c r="F77" i="18"/>
  <c r="F76" i="18"/>
  <c r="F75" i="18"/>
  <c r="F74" i="18"/>
  <c r="F73" i="18"/>
  <c r="F72" i="18"/>
  <c r="F71" i="18"/>
  <c r="F70" i="18"/>
  <c r="F66" i="18"/>
  <c r="F63" i="18"/>
  <c r="F61" i="18"/>
  <c r="F59" i="18"/>
  <c r="F57" i="18"/>
  <c r="F55" i="18"/>
  <c r="F54" i="18"/>
  <c r="F51" i="18"/>
  <c r="F48" i="18"/>
  <c r="F46" i="18"/>
  <c r="F43" i="18"/>
  <c r="F38" i="18"/>
  <c r="F36" i="18"/>
  <c r="F35" i="18"/>
  <c r="F33" i="18"/>
  <c r="F32" i="18"/>
  <c r="F31" i="18"/>
  <c r="F29" i="18"/>
  <c r="F28" i="18"/>
  <c r="F27" i="18"/>
  <c r="F26" i="18"/>
  <c r="F25" i="18"/>
  <c r="F24" i="18"/>
  <c r="F23" i="18"/>
  <c r="F22" i="18"/>
  <c r="F21" i="18"/>
  <c r="F20" i="18"/>
  <c r="F19" i="18"/>
  <c r="F18" i="18"/>
  <c r="F17" i="18"/>
  <c r="F16" i="18"/>
  <c r="F15" i="18"/>
  <c r="F14" i="18"/>
  <c r="F13" i="18"/>
  <c r="F12" i="18"/>
  <c r="F11" i="18"/>
  <c r="F10" i="18"/>
  <c r="F9" i="18"/>
  <c r="F8" i="18"/>
  <c r="I528" i="2"/>
  <c r="F1397" i="6"/>
  <c r="L201" i="2"/>
  <c r="L202" i="2"/>
  <c r="L935" i="2"/>
  <c r="K935" i="2"/>
  <c r="K202" i="2"/>
  <c r="K201" i="2"/>
  <c r="F261" i="6"/>
  <c r="M793" i="2"/>
  <c r="L793" i="2"/>
  <c r="I793" i="2"/>
  <c r="K793" i="2"/>
  <c r="F259" i="6"/>
  <c r="F260" i="6"/>
  <c r="F1252" i="6"/>
  <c r="M791" i="2"/>
  <c r="M792" i="2"/>
  <c r="M2268" i="2"/>
  <c r="M2269" i="2"/>
  <c r="L2268" i="2"/>
  <c r="K2268" i="2"/>
  <c r="I2268" i="2"/>
  <c r="I2241" i="2"/>
  <c r="K2241" i="2"/>
  <c r="L2241" i="2"/>
  <c r="M2241" i="2"/>
  <c r="I2242" i="2"/>
  <c r="K2242" i="2"/>
  <c r="L2242" i="2"/>
  <c r="M2242" i="2"/>
  <c r="I2243" i="2"/>
  <c r="K2243" i="2"/>
  <c r="L2243" i="2"/>
  <c r="M2243" i="2"/>
  <c r="I2244" i="2"/>
  <c r="K2244" i="2"/>
  <c r="L2244" i="2"/>
  <c r="M2244" i="2"/>
  <c r="I2245" i="2"/>
  <c r="K2245" i="2"/>
  <c r="L2245" i="2"/>
  <c r="M2245" i="2"/>
  <c r="I2246" i="2"/>
  <c r="K2246" i="2"/>
  <c r="L2246" i="2"/>
  <c r="M2246" i="2"/>
  <c r="I2247" i="2"/>
  <c r="K2247" i="2"/>
  <c r="L2247" i="2"/>
  <c r="M2247" i="2"/>
  <c r="I2248" i="2"/>
  <c r="K2248" i="2"/>
  <c r="L2248" i="2"/>
  <c r="M2248" i="2"/>
  <c r="M2249" i="2"/>
  <c r="I2249" i="2"/>
  <c r="K2249" i="2"/>
  <c r="L2249" i="2"/>
  <c r="I2250" i="2"/>
  <c r="K2250" i="2"/>
  <c r="L2250" i="2"/>
  <c r="M2250" i="2"/>
  <c r="I2251" i="2"/>
  <c r="K2251" i="2"/>
  <c r="L2251" i="2"/>
  <c r="M2251" i="2"/>
  <c r="M2252" i="2"/>
  <c r="I2252" i="2"/>
  <c r="K2252" i="2"/>
  <c r="L2252" i="2"/>
  <c r="I2253" i="2"/>
  <c r="K2253" i="2"/>
  <c r="L2253" i="2"/>
  <c r="M2253" i="2"/>
  <c r="I2254" i="2"/>
  <c r="K2254" i="2"/>
  <c r="L2254" i="2"/>
  <c r="M2254" i="2"/>
  <c r="I2255" i="2"/>
  <c r="K2255" i="2"/>
  <c r="L2255" i="2"/>
  <c r="M2255" i="2"/>
  <c r="I2256" i="2"/>
  <c r="K2256" i="2"/>
  <c r="L2256" i="2"/>
  <c r="M2256" i="2"/>
  <c r="I2257" i="2"/>
  <c r="K2257" i="2"/>
  <c r="L2257" i="2"/>
  <c r="M2257" i="2"/>
  <c r="M2258" i="2"/>
  <c r="I2258" i="2"/>
  <c r="K2258" i="2"/>
  <c r="L2258" i="2"/>
  <c r="I2259" i="2"/>
  <c r="K2259" i="2"/>
  <c r="L2259" i="2"/>
  <c r="M2259" i="2"/>
  <c r="I2260" i="2"/>
  <c r="K2260" i="2"/>
  <c r="L2260" i="2"/>
  <c r="M2260" i="2"/>
  <c r="M2261" i="2"/>
  <c r="I2261" i="2"/>
  <c r="K2261" i="2"/>
  <c r="L2261" i="2"/>
  <c r="I2262" i="2"/>
  <c r="K2262" i="2"/>
  <c r="L2262" i="2"/>
  <c r="M2262" i="2"/>
  <c r="I2263" i="2"/>
  <c r="K2263" i="2"/>
  <c r="L2263" i="2"/>
  <c r="M2263" i="2"/>
  <c r="M2264" i="2"/>
  <c r="I2264" i="2"/>
  <c r="K2264" i="2"/>
  <c r="L2264" i="2"/>
  <c r="I2265" i="2"/>
  <c r="K2265" i="2"/>
  <c r="L2265" i="2"/>
  <c r="M2265" i="2"/>
  <c r="I2266" i="2"/>
  <c r="K2266" i="2"/>
  <c r="L2266" i="2"/>
  <c r="M2266" i="2"/>
  <c r="M2267" i="2"/>
  <c r="I2267" i="2"/>
  <c r="K2267" i="2"/>
  <c r="L2267" i="2"/>
  <c r="I2224" i="2"/>
  <c r="K2224" i="2"/>
  <c r="L2224" i="2"/>
  <c r="I2225" i="2"/>
  <c r="K2225" i="2"/>
  <c r="L2225" i="2"/>
  <c r="I2226" i="2"/>
  <c r="K2226" i="2"/>
  <c r="L2226" i="2"/>
  <c r="I2227" i="2"/>
  <c r="K2227" i="2"/>
  <c r="L2227" i="2"/>
  <c r="I2228" i="2"/>
  <c r="K2228" i="2"/>
  <c r="L2228" i="2"/>
  <c r="I2229" i="2"/>
  <c r="K2229" i="2"/>
  <c r="L2229" i="2"/>
  <c r="I2230" i="2"/>
  <c r="K2230" i="2"/>
  <c r="L2230" i="2"/>
  <c r="I2231" i="2"/>
  <c r="K2231" i="2"/>
  <c r="L2231" i="2"/>
  <c r="I2232" i="2"/>
  <c r="K2232" i="2"/>
  <c r="L2232" i="2"/>
  <c r="I2233" i="2"/>
  <c r="K2233" i="2"/>
  <c r="L2233" i="2"/>
  <c r="M2233" i="2"/>
  <c r="M2234" i="2"/>
  <c r="I2234" i="2"/>
  <c r="K2234" i="2"/>
  <c r="L2234" i="2"/>
  <c r="I2235" i="2"/>
  <c r="K2235" i="2"/>
  <c r="L2235" i="2"/>
  <c r="M2235" i="2"/>
  <c r="I2236" i="2"/>
  <c r="K2236" i="2"/>
  <c r="L2236" i="2"/>
  <c r="M2236" i="2"/>
  <c r="I2237" i="2"/>
  <c r="K2237" i="2"/>
  <c r="L2237" i="2"/>
  <c r="M2237" i="2"/>
  <c r="I2238" i="2"/>
  <c r="K2238" i="2"/>
  <c r="L2238" i="2"/>
  <c r="M2238" i="2"/>
  <c r="I2239" i="2"/>
  <c r="K2239" i="2"/>
  <c r="L2239" i="2"/>
  <c r="M2239" i="2"/>
  <c r="I2240" i="2"/>
  <c r="K2240" i="2"/>
  <c r="L2240" i="2"/>
  <c r="M2240" i="2"/>
  <c r="F965" i="6"/>
  <c r="F258" i="6"/>
  <c r="F750" i="6"/>
  <c r="F749" i="6"/>
  <c r="M321" i="2"/>
  <c r="M322" i="2"/>
  <c r="M323" i="2"/>
  <c r="M324" i="2"/>
  <c r="M325" i="2"/>
  <c r="M327" i="2"/>
  <c r="M328" i="2" s="1"/>
  <c r="M339" i="2"/>
  <c r="M340" i="2"/>
  <c r="M341" i="2"/>
  <c r="M342" i="2"/>
  <c r="M343" i="2"/>
  <c r="M344" i="2"/>
  <c r="M345" i="2"/>
  <c r="M346" i="2"/>
  <c r="M347" i="2"/>
  <c r="M348" i="2"/>
  <c r="M349" i="2"/>
  <c r="M350" i="2" s="1"/>
  <c r="M351" i="2"/>
  <c r="M352" i="2" s="1"/>
  <c r="M353" i="2" s="1"/>
  <c r="M354" i="2" s="1"/>
  <c r="M355" i="2" s="1"/>
  <c r="M356" i="2" s="1"/>
  <c r="M357" i="2" s="1"/>
  <c r="M358" i="2" s="1"/>
  <c r="M359" i="2" s="1"/>
  <c r="M360" i="2" s="1"/>
  <c r="M361" i="2" s="1"/>
  <c r="M362" i="2" s="1"/>
  <c r="M363" i="2" s="1"/>
  <c r="M318" i="2"/>
  <c r="M319" i="2"/>
  <c r="M320" i="2"/>
  <c r="F1715" i="6"/>
  <c r="F1359" i="6"/>
  <c r="F1358" i="6"/>
  <c r="K1743" i="2"/>
  <c r="L1743" i="2"/>
  <c r="L788" i="2"/>
  <c r="K788" i="2"/>
  <c r="I788" i="2"/>
  <c r="L787" i="2"/>
  <c r="K787" i="2"/>
  <c r="I787" i="2"/>
  <c r="M839" i="2"/>
  <c r="I839" i="2"/>
  <c r="L839" i="2"/>
  <c r="K839" i="2"/>
  <c r="K569" i="2"/>
  <c r="L569" i="2"/>
  <c r="K570" i="2"/>
  <c r="L570" i="2"/>
  <c r="K585" i="2"/>
  <c r="L585" i="2"/>
  <c r="L590" i="2"/>
  <c r="L591" i="2"/>
  <c r="K590" i="2"/>
  <c r="K591" i="2"/>
  <c r="L298" i="2"/>
  <c r="K298" i="2"/>
  <c r="L297" i="2"/>
  <c r="K297" i="2"/>
  <c r="I297" i="2"/>
  <c r="L296" i="2"/>
  <c r="K296" i="2"/>
  <c r="I296" i="2"/>
  <c r="L1692" i="2"/>
  <c r="F1168" i="6"/>
  <c r="L934" i="2"/>
  <c r="K934" i="2"/>
  <c r="L153" i="2"/>
  <c r="L152" i="2"/>
  <c r="K153" i="2"/>
  <c r="K152" i="2"/>
  <c r="M54" i="2"/>
  <c r="L54" i="2"/>
  <c r="K54" i="2"/>
  <c r="M53" i="2"/>
  <c r="L53" i="2"/>
  <c r="K53" i="2"/>
  <c r="M52" i="2"/>
  <c r="L52" i="2"/>
  <c r="K52" i="2"/>
  <c r="I54" i="2"/>
  <c r="I53" i="2"/>
  <c r="I52" i="2"/>
  <c r="M97" i="2"/>
  <c r="M98" i="2"/>
  <c r="M96" i="2"/>
  <c r="K98" i="2"/>
  <c r="L98" i="2"/>
  <c r="I97" i="2"/>
  <c r="M91" i="2"/>
  <c r="M92" i="2"/>
  <c r="M93" i="2"/>
  <c r="K96" i="2"/>
  <c r="L96" i="2"/>
  <c r="K97" i="2"/>
  <c r="L97" i="2"/>
  <c r="L94" i="2"/>
  <c r="L95" i="2"/>
  <c r="K94" i="2"/>
  <c r="K95" i="2"/>
  <c r="I96" i="2"/>
  <c r="K1813" i="2"/>
  <c r="L1813" i="2"/>
  <c r="M1812" i="2"/>
  <c r="M1813" i="2"/>
  <c r="L1812" i="2"/>
  <c r="K1812" i="2"/>
  <c r="I1812" i="2"/>
  <c r="F745" i="6"/>
  <c r="F746" i="6"/>
  <c r="F747" i="6"/>
  <c r="F748" i="6"/>
  <c r="F729" i="6"/>
  <c r="F730" i="6"/>
  <c r="F731" i="6"/>
  <c r="F732" i="6"/>
  <c r="F733" i="6"/>
  <c r="F734" i="6"/>
  <c r="F735" i="6"/>
  <c r="F736" i="6"/>
  <c r="F737" i="6"/>
  <c r="F738" i="6"/>
  <c r="F739" i="6"/>
  <c r="F740" i="6"/>
  <c r="F741" i="6"/>
  <c r="F742" i="6"/>
  <c r="F743" i="6"/>
  <c r="F744" i="6"/>
  <c r="I1277" i="2"/>
  <c r="I1278" i="2"/>
  <c r="I1279" i="2"/>
  <c r="F728" i="6"/>
  <c r="F727" i="6"/>
  <c r="F726" i="6"/>
  <c r="F257" i="6"/>
  <c r="F255" i="6"/>
  <c r="F254" i="6"/>
  <c r="L374" i="2"/>
  <c r="K374" i="2"/>
  <c r="F1652" i="6"/>
  <c r="F253" i="6"/>
  <c r="F972" i="6"/>
  <c r="F979" i="6"/>
  <c r="F977" i="6"/>
  <c r="F248" i="6"/>
  <c r="F249" i="6"/>
  <c r="F250" i="6"/>
  <c r="F251" i="6"/>
  <c r="F252" i="6"/>
  <c r="F725" i="6"/>
  <c r="F722" i="6"/>
  <c r="F723" i="6"/>
  <c r="F724" i="6"/>
  <c r="F721" i="6"/>
  <c r="F720" i="6"/>
  <c r="L767" i="2"/>
  <c r="K767" i="2"/>
  <c r="K728" i="2"/>
  <c r="M728" i="2"/>
  <c r="L728" i="2"/>
  <c r="I728" i="2"/>
  <c r="F1580" i="6"/>
  <c r="F1581" i="6"/>
  <c r="F718" i="6"/>
  <c r="F244" i="6"/>
  <c r="F245" i="6"/>
  <c r="F246" i="6"/>
  <c r="F247" i="6"/>
  <c r="F717" i="6"/>
  <c r="F711" i="6"/>
  <c r="F712" i="6"/>
  <c r="F713" i="6"/>
  <c r="F714" i="6"/>
  <c r="F715" i="6"/>
  <c r="F716" i="6"/>
  <c r="L1689" i="2"/>
  <c r="L1690" i="2"/>
  <c r="L1691" i="2"/>
  <c r="M1691" i="2"/>
  <c r="L1700" i="2"/>
  <c r="L1701" i="2"/>
  <c r="L1702" i="2"/>
  <c r="L1703" i="2"/>
  <c r="L1704" i="2"/>
  <c r="M1704" i="2"/>
  <c r="M1705" i="2"/>
  <c r="M1706" i="2"/>
  <c r="M1707" i="2"/>
  <c r="L1705" i="2"/>
  <c r="L1706" i="2"/>
  <c r="L1707" i="2"/>
  <c r="M1688" i="2"/>
  <c r="M1689" i="2"/>
  <c r="M1690" i="2"/>
  <c r="F1504" i="6"/>
  <c r="F1439" i="6"/>
  <c r="F662" i="6"/>
  <c r="F243" i="6"/>
  <c r="F708" i="6"/>
  <c r="F709" i="6"/>
  <c r="F710" i="6"/>
  <c r="F34" i="18"/>
  <c r="F37" i="18"/>
  <c r="F39" i="18"/>
  <c r="F40" i="18"/>
  <c r="F41" i="18"/>
  <c r="F42" i="18"/>
  <c r="F44" i="18"/>
  <c r="F45" i="18"/>
  <c r="F47" i="18"/>
  <c r="F49" i="18"/>
  <c r="F50" i="18"/>
  <c r="F52" i="18"/>
  <c r="F53" i="18"/>
  <c r="F56" i="18"/>
  <c r="F58" i="18"/>
  <c r="F60" i="18"/>
  <c r="F62" i="18"/>
  <c r="F64" i="18"/>
  <c r="F65" i="18"/>
  <c r="F67" i="18"/>
  <c r="F68" i="18"/>
  <c r="F69" i="18"/>
  <c r="F78" i="18"/>
  <c r="F86" i="18"/>
  <c r="F90" i="18"/>
  <c r="F97" i="18"/>
  <c r="F103" i="18"/>
  <c r="F107" i="18"/>
  <c r="F122" i="18"/>
  <c r="F124" i="18"/>
  <c r="F126" i="18"/>
  <c r="F128" i="18"/>
  <c r="F129" i="18"/>
  <c r="F130" i="18"/>
  <c r="F131" i="18"/>
  <c r="F135" i="18"/>
  <c r="F136" i="18"/>
  <c r="F138" i="18"/>
  <c r="F139" i="18"/>
  <c r="F141" i="18"/>
  <c r="F142" i="18"/>
  <c r="F144" i="18"/>
  <c r="F146" i="18"/>
  <c r="F149" i="18"/>
  <c r="F150" i="18"/>
  <c r="F151" i="18"/>
  <c r="F152" i="18"/>
  <c r="F153" i="18"/>
  <c r="F154" i="18"/>
  <c r="F155" i="18"/>
  <c r="F156" i="18"/>
  <c r="F157" i="18"/>
  <c r="F159" i="18"/>
  <c r="F160" i="18"/>
  <c r="F161" i="18"/>
  <c r="F162" i="18"/>
  <c r="F163" i="18"/>
  <c r="F164" i="18"/>
  <c r="F165" i="18"/>
  <c r="F166" i="18"/>
  <c r="F167" i="18"/>
  <c r="F168" i="18"/>
  <c r="F170" i="18"/>
  <c r="F171" i="18"/>
  <c r="F172" i="18"/>
  <c r="F173" i="18"/>
  <c r="F175" i="18"/>
  <c r="F176" i="18"/>
  <c r="F178" i="18"/>
  <c r="F179" i="18"/>
  <c r="F180" i="18"/>
  <c r="F181" i="18"/>
  <c r="F182" i="18"/>
  <c r="F183" i="18"/>
  <c r="F185" i="18"/>
  <c r="F186" i="18"/>
  <c r="F187" i="18"/>
  <c r="F188" i="18"/>
  <c r="F189" i="18"/>
  <c r="F190" i="18"/>
  <c r="F192" i="18"/>
  <c r="F194" i="18"/>
  <c r="F197" i="18"/>
  <c r="F199" i="18"/>
  <c r="F201" i="18"/>
  <c r="F202" i="18"/>
  <c r="F203" i="18"/>
  <c r="F204" i="18"/>
  <c r="F205" i="18"/>
  <c r="F206" i="18"/>
  <c r="F207" i="18"/>
  <c r="F208" i="18"/>
  <c r="F210" i="18"/>
  <c r="F211" i="18"/>
  <c r="F212" i="18"/>
  <c r="F214" i="18"/>
  <c r="F215" i="18"/>
  <c r="F216" i="18"/>
  <c r="F217" i="18"/>
  <c r="F221" i="18"/>
  <c r="F222" i="18"/>
  <c r="F223" i="18"/>
  <c r="F224" i="18"/>
  <c r="F225" i="18"/>
  <c r="F226" i="18"/>
  <c r="F227" i="18"/>
  <c r="F228" i="18"/>
  <c r="F230" i="18"/>
  <c r="F231" i="18"/>
  <c r="F232" i="18"/>
  <c r="F233" i="18"/>
  <c r="F234" i="18"/>
  <c r="F235" i="18"/>
  <c r="F236" i="18"/>
  <c r="F237" i="18"/>
  <c r="F239" i="18"/>
  <c r="F240" i="18"/>
  <c r="F241" i="18"/>
  <c r="F243" i="18"/>
  <c r="F244" i="18"/>
  <c r="F245" i="18"/>
  <c r="F246" i="18"/>
  <c r="F247" i="18"/>
  <c r="F248" i="18"/>
  <c r="F249" i="18"/>
  <c r="F253" i="18"/>
  <c r="F254" i="18"/>
  <c r="F255" i="18"/>
  <c r="F258" i="18"/>
  <c r="F259" i="18"/>
  <c r="F260" i="18"/>
  <c r="F262" i="18"/>
  <c r="F263" i="18"/>
  <c r="F264" i="18"/>
  <c r="F265" i="18"/>
  <c r="F266" i="18"/>
  <c r="F267" i="18"/>
  <c r="F269" i="18"/>
  <c r="F270" i="18"/>
  <c r="F271" i="18"/>
  <c r="F272" i="18"/>
  <c r="F273" i="18"/>
  <c r="F274" i="18"/>
  <c r="F276" i="18"/>
  <c r="F277" i="18"/>
  <c r="F278" i="18"/>
  <c r="F279" i="18"/>
  <c r="F280" i="18"/>
  <c r="F281" i="18"/>
  <c r="F283" i="18"/>
  <c r="F284" i="18"/>
  <c r="F285" i="18"/>
  <c r="F287" i="18"/>
  <c r="F288" i="18"/>
  <c r="F289" i="18"/>
  <c r="F291" i="18"/>
  <c r="F292" i="18"/>
  <c r="F293" i="18"/>
  <c r="F295" i="18"/>
  <c r="F296" i="18"/>
  <c r="F297" i="18"/>
  <c r="F300" i="18"/>
  <c r="F301" i="18"/>
  <c r="F302" i="18"/>
  <c r="F304" i="18"/>
  <c r="F305" i="18"/>
  <c r="F306" i="18"/>
  <c r="F308" i="18"/>
  <c r="F309" i="18"/>
  <c r="F310" i="18"/>
  <c r="F312" i="18"/>
  <c r="F313" i="18"/>
  <c r="F314" i="18"/>
  <c r="F315" i="18"/>
  <c r="F316" i="18"/>
  <c r="F317" i="18"/>
  <c r="F319" i="18"/>
  <c r="F320" i="18"/>
  <c r="F321" i="18"/>
  <c r="F322" i="18"/>
  <c r="F323" i="18"/>
  <c r="F324" i="18"/>
  <c r="F325" i="18"/>
  <c r="F326" i="18"/>
  <c r="F329" i="18"/>
  <c r="F330" i="18"/>
  <c r="F331" i="18"/>
  <c r="F333" i="18"/>
  <c r="F334" i="18"/>
  <c r="F335" i="18"/>
  <c r="F338" i="18"/>
  <c r="F339" i="18"/>
  <c r="F340" i="18"/>
  <c r="F341" i="18"/>
  <c r="F342" i="18"/>
  <c r="F343" i="18"/>
  <c r="F345" i="18"/>
  <c r="F347" i="18"/>
  <c r="F348" i="18"/>
  <c r="F349" i="18"/>
  <c r="F351" i="18"/>
  <c r="F355" i="18"/>
  <c r="F357" i="18"/>
  <c r="F360" i="18"/>
  <c r="F361" i="18"/>
  <c r="F363" i="18"/>
  <c r="F367" i="18"/>
  <c r="F369" i="18"/>
  <c r="F378" i="18"/>
  <c r="F380" i="18"/>
  <c r="F381" i="18"/>
  <c r="F387" i="18"/>
  <c r="F388" i="18"/>
  <c r="F389" i="18"/>
  <c r="F390" i="18"/>
  <c r="F391" i="18"/>
  <c r="F392" i="18"/>
  <c r="F394" i="18"/>
  <c r="F396" i="18"/>
  <c r="F398" i="18"/>
  <c r="F399" i="18"/>
  <c r="F400" i="18"/>
  <c r="F401" i="18"/>
  <c r="F402" i="18"/>
  <c r="F404" i="18"/>
  <c r="F405" i="18"/>
  <c r="F406" i="18"/>
  <c r="F407" i="18"/>
  <c r="F408" i="18"/>
  <c r="F410" i="18"/>
  <c r="F412" i="18"/>
  <c r="F413" i="18"/>
  <c r="F414" i="18"/>
  <c r="F415" i="18"/>
  <c r="F416" i="18"/>
  <c r="F417" i="18"/>
  <c r="F418" i="18"/>
  <c r="F419" i="18"/>
  <c r="F420" i="18"/>
  <c r="F421" i="18"/>
  <c r="F423" i="18"/>
  <c r="F424" i="18"/>
  <c r="F426" i="18"/>
  <c r="F430" i="18"/>
  <c r="F431" i="18"/>
  <c r="F432" i="18"/>
  <c r="F433" i="18"/>
  <c r="F434" i="18"/>
  <c r="F435" i="18"/>
  <c r="F436" i="18"/>
  <c r="F437" i="18"/>
  <c r="F439" i="18"/>
  <c r="F440" i="18"/>
  <c r="F441" i="18"/>
  <c r="F442" i="18"/>
  <c r="F443" i="18"/>
  <c r="F444" i="18"/>
  <c r="F445" i="18"/>
  <c r="F447" i="18"/>
  <c r="F448" i="18"/>
  <c r="F449" i="18"/>
  <c r="F454" i="18"/>
  <c r="F455" i="18"/>
  <c r="F456" i="18"/>
  <c r="F457" i="18"/>
  <c r="F458" i="18"/>
  <c r="F459" i="18"/>
  <c r="F460" i="18"/>
  <c r="F461" i="18"/>
  <c r="F465" i="18"/>
  <c r="F466" i="18"/>
  <c r="F467" i="18"/>
  <c r="F468" i="18"/>
  <c r="F469" i="18"/>
  <c r="F470" i="18"/>
  <c r="F471" i="18"/>
  <c r="F474" i="18"/>
  <c r="F475" i="18"/>
  <c r="F476" i="18"/>
  <c r="F477" i="18"/>
  <c r="F478" i="18"/>
  <c r="F479" i="18"/>
  <c r="F480" i="18"/>
  <c r="F481" i="18"/>
  <c r="F483" i="18"/>
  <c r="F484" i="18"/>
  <c r="F485" i="18"/>
  <c r="F486" i="18"/>
  <c r="F487" i="18"/>
  <c r="F488" i="18"/>
  <c r="F489" i="18"/>
  <c r="F490" i="18"/>
  <c r="F492" i="18"/>
  <c r="F493" i="18"/>
  <c r="F494" i="18"/>
  <c r="F495" i="18"/>
  <c r="F496" i="18"/>
  <c r="F497" i="18"/>
  <c r="F498" i="18"/>
  <c r="F499" i="18"/>
  <c r="F501" i="18"/>
  <c r="F502" i="18"/>
  <c r="F503" i="18"/>
  <c r="F504" i="18"/>
  <c r="F505" i="18"/>
  <c r="F506" i="18"/>
  <c r="F507" i="18"/>
  <c r="F508" i="18"/>
  <c r="F511" i="18"/>
  <c r="F512" i="18"/>
  <c r="F513" i="18"/>
  <c r="F514" i="18"/>
  <c r="F515" i="18"/>
  <c r="F516" i="18"/>
  <c r="F517" i="18"/>
  <c r="F519" i="18"/>
  <c r="F520" i="18"/>
  <c r="F521" i="18"/>
  <c r="F522" i="18"/>
  <c r="F523" i="18"/>
  <c r="F524" i="18"/>
  <c r="F525" i="18"/>
  <c r="F526" i="18"/>
  <c r="F528" i="18"/>
  <c r="F529" i="18"/>
  <c r="F530" i="18"/>
  <c r="F531" i="18"/>
  <c r="F532" i="18"/>
  <c r="F533" i="18"/>
  <c r="F534" i="18"/>
  <c r="F535" i="18"/>
  <c r="F537" i="18"/>
  <c r="F538" i="18"/>
  <c r="F539" i="18"/>
  <c r="F540" i="18"/>
  <c r="F541" i="18"/>
  <c r="F542" i="18"/>
  <c r="F543" i="18"/>
  <c r="F544" i="18"/>
  <c r="F546" i="18"/>
  <c r="F547" i="18"/>
  <c r="F548" i="18"/>
  <c r="F549" i="18"/>
  <c r="F550" i="18"/>
  <c r="F551" i="18"/>
  <c r="F552" i="18"/>
  <c r="F555" i="18"/>
  <c r="F556" i="18"/>
  <c r="F557" i="18"/>
  <c r="F558" i="18"/>
  <c r="F559" i="18"/>
  <c r="F560" i="18"/>
  <c r="F561" i="18"/>
  <c r="F562" i="18"/>
  <c r="F564" i="18"/>
  <c r="F565" i="18"/>
  <c r="F566" i="18"/>
  <c r="F567" i="18"/>
  <c r="F568" i="18"/>
  <c r="F569" i="18"/>
  <c r="F570" i="18"/>
  <c r="F571" i="18"/>
  <c r="F582" i="18"/>
  <c r="F584" i="18"/>
  <c r="F586" i="18"/>
  <c r="F588" i="18"/>
  <c r="F589" i="18"/>
  <c r="F590" i="18"/>
  <c r="F591" i="18"/>
  <c r="F592" i="18"/>
  <c r="F593" i="18"/>
  <c r="F594" i="18"/>
  <c r="F595" i="18"/>
  <c r="F596" i="18"/>
  <c r="F597" i="18"/>
  <c r="F598" i="18"/>
  <c r="F599" i="18"/>
  <c r="F601" i="18"/>
  <c r="F602" i="18"/>
  <c r="F603" i="18"/>
  <c r="F605" i="18"/>
  <c r="F606" i="18"/>
  <c r="F607" i="18"/>
  <c r="F608" i="18"/>
  <c r="F609" i="18"/>
  <c r="F611" i="18"/>
  <c r="F612" i="18"/>
  <c r="F613" i="18"/>
  <c r="F616" i="18"/>
  <c r="F617" i="18"/>
  <c r="F618" i="18"/>
  <c r="F619" i="18"/>
  <c r="F620" i="18"/>
  <c r="F621" i="18"/>
  <c r="F622" i="18"/>
  <c r="F623" i="18"/>
  <c r="F624" i="18"/>
  <c r="F625" i="18"/>
  <c r="F626" i="18"/>
  <c r="F627" i="18"/>
  <c r="F628" i="18"/>
  <c r="F629" i="18"/>
  <c r="F630" i="18"/>
  <c r="F631" i="18"/>
  <c r="F633" i="18"/>
  <c r="F636" i="18"/>
  <c r="F637" i="18"/>
  <c r="F638" i="18"/>
  <c r="F639" i="18"/>
  <c r="F640" i="18"/>
  <c r="F642" i="18"/>
  <c r="F643" i="18"/>
  <c r="F644" i="18"/>
  <c r="F645" i="18"/>
  <c r="F646" i="18"/>
  <c r="F648" i="18"/>
  <c r="F649" i="18"/>
  <c r="F650" i="18"/>
  <c r="F651" i="18"/>
  <c r="F652" i="18"/>
  <c r="F653" i="18"/>
  <c r="F654" i="18"/>
  <c r="F655" i="18"/>
  <c r="F656" i="18"/>
  <c r="F657" i="18"/>
  <c r="F671" i="18"/>
  <c r="F672" i="18"/>
  <c r="F673" i="18"/>
  <c r="F674" i="18"/>
  <c r="F675" i="18"/>
  <c r="F676" i="18"/>
  <c r="F677" i="18"/>
  <c r="F678" i="18"/>
  <c r="F679" i="18"/>
  <c r="F680" i="18"/>
  <c r="F682" i="18"/>
  <c r="F683" i="18"/>
  <c r="F684" i="18"/>
  <c r="F685" i="18"/>
  <c r="F686" i="18"/>
  <c r="F687" i="18"/>
  <c r="F688" i="18"/>
  <c r="F689" i="18"/>
  <c r="F690" i="18"/>
  <c r="F692" i="18"/>
  <c r="F693" i="18"/>
  <c r="F694" i="18"/>
  <c r="F695" i="18"/>
  <c r="F696" i="18"/>
  <c r="F697" i="18"/>
  <c r="F698" i="18"/>
  <c r="F699" i="18"/>
  <c r="F700" i="18"/>
  <c r="F701" i="18"/>
  <c r="F703" i="18"/>
  <c r="F704" i="18"/>
  <c r="F705" i="18"/>
  <c r="F706" i="18"/>
  <c r="F707" i="18"/>
  <c r="F708" i="18"/>
  <c r="F709" i="18"/>
  <c r="F710" i="18"/>
  <c r="F711" i="18"/>
  <c r="F712" i="18"/>
  <c r="F715" i="18"/>
  <c r="F716" i="18"/>
  <c r="F717" i="18"/>
  <c r="F718" i="18"/>
  <c r="F719" i="18"/>
  <c r="F720" i="18"/>
  <c r="F721" i="18"/>
  <c r="F722" i="18"/>
  <c r="F724" i="18"/>
  <c r="F725" i="18"/>
  <c r="F726" i="18"/>
  <c r="F727" i="18"/>
  <c r="F728" i="18"/>
  <c r="F730" i="18"/>
  <c r="F731" i="18"/>
  <c r="F732" i="18"/>
  <c r="F733" i="18"/>
  <c r="F734" i="18"/>
  <c r="F735" i="18"/>
  <c r="F736" i="18"/>
  <c r="F738" i="18"/>
  <c r="F739" i="18"/>
  <c r="F740" i="18"/>
  <c r="F741" i="18"/>
  <c r="F742" i="18"/>
  <c r="F744" i="18"/>
  <c r="F745" i="18"/>
  <c r="F746" i="18"/>
  <c r="F747" i="18"/>
  <c r="F748" i="18"/>
  <c r="F750" i="18"/>
  <c r="F751" i="18"/>
  <c r="F753" i="18"/>
  <c r="F755" i="18"/>
  <c r="F758" i="18"/>
  <c r="F759" i="18"/>
  <c r="F760" i="18"/>
  <c r="F761" i="18"/>
  <c r="F762" i="18"/>
  <c r="F763" i="18"/>
  <c r="F765" i="18"/>
  <c r="F766" i="18"/>
  <c r="F767" i="18"/>
  <c r="F768" i="18"/>
  <c r="F769" i="18"/>
  <c r="F770" i="18"/>
  <c r="F771" i="18"/>
  <c r="F778" i="18"/>
  <c r="F779" i="18"/>
  <c r="F781" i="18"/>
  <c r="F782" i="18"/>
  <c r="F783" i="18"/>
  <c r="F784" i="18"/>
  <c r="F785" i="18"/>
  <c r="F786" i="18"/>
  <c r="F787" i="18"/>
  <c r="F788" i="18"/>
  <c r="F790" i="18"/>
  <c r="F791" i="18"/>
  <c r="F792" i="18"/>
  <c r="F793" i="18"/>
  <c r="F794" i="18"/>
  <c r="F796" i="18"/>
  <c r="F797" i="18"/>
  <c r="F799" i="18"/>
  <c r="F800" i="18"/>
  <c r="F801" i="18"/>
  <c r="F803" i="18"/>
  <c r="F804" i="18"/>
  <c r="F805" i="18"/>
  <c r="F806" i="18"/>
  <c r="F807" i="18"/>
  <c r="F808" i="18"/>
  <c r="F809" i="18"/>
  <c r="F811" i="18"/>
  <c r="F812" i="18"/>
  <c r="F813" i="18"/>
  <c r="F814" i="18"/>
  <c r="F815" i="18"/>
  <c r="F820" i="18"/>
  <c r="F821" i="18"/>
  <c r="F824" i="18"/>
  <c r="F825" i="18"/>
  <c r="F826" i="18"/>
  <c r="F827" i="18"/>
  <c r="F828" i="18"/>
  <c r="F829" i="18"/>
  <c r="F830" i="18"/>
  <c r="F831" i="18"/>
  <c r="F832" i="18"/>
  <c r="F833" i="18"/>
  <c r="F835" i="18"/>
  <c r="F836" i="18"/>
  <c r="F842" i="18"/>
  <c r="F844" i="18"/>
  <c r="F845" i="18"/>
  <c r="F846" i="18"/>
  <c r="F848" i="18"/>
  <c r="F849" i="18"/>
  <c r="F850" i="18"/>
  <c r="F851" i="18"/>
  <c r="F852" i="18"/>
  <c r="F853" i="18"/>
  <c r="F854" i="18"/>
  <c r="F855" i="18"/>
  <c r="F856" i="18"/>
  <c r="F857" i="18"/>
  <c r="F858" i="18"/>
  <c r="F859" i="18"/>
  <c r="F860" i="18"/>
  <c r="F861" i="18"/>
  <c r="F862" i="18"/>
  <c r="F863" i="18"/>
  <c r="F864" i="18"/>
  <c r="F865" i="18"/>
  <c r="F868" i="18"/>
  <c r="F869" i="18"/>
  <c r="F870" i="18"/>
  <c r="F871" i="18"/>
  <c r="F872" i="18"/>
  <c r="F873" i="18"/>
  <c r="F874" i="18"/>
  <c r="F875" i="18"/>
  <c r="F876" i="18"/>
  <c r="F878" i="18"/>
  <c r="F883" i="18"/>
  <c r="F884" i="18"/>
  <c r="F885" i="18"/>
  <c r="F886" i="18"/>
  <c r="F887" i="18"/>
  <c r="F888" i="18"/>
  <c r="F899" i="18"/>
  <c r="F900" i="18"/>
  <c r="F901" i="18"/>
  <c r="F902" i="18"/>
  <c r="F903" i="18"/>
  <c r="F905" i="18"/>
  <c r="F907" i="18"/>
  <c r="F908" i="18"/>
  <c r="F7" i="18"/>
  <c r="I493" i="2"/>
  <c r="M2172" i="2"/>
  <c r="M2173" i="2"/>
  <c r="M2174" i="2"/>
  <c r="M2175" i="2"/>
  <c r="M2176" i="2"/>
  <c r="M2177" i="2"/>
  <c r="M2178" i="2"/>
  <c r="M2179" i="2"/>
  <c r="M2180" i="2"/>
  <c r="M2181" i="2"/>
  <c r="F1341" i="6"/>
  <c r="F1218" i="6"/>
  <c r="F1167" i="6"/>
  <c r="I2179" i="2"/>
  <c r="I2176" i="2"/>
  <c r="I2173" i="2"/>
  <c r="M2211" i="2"/>
  <c r="M2212" i="2"/>
  <c r="M2213" i="2"/>
  <c r="M2214" i="2"/>
  <c r="M2215" i="2"/>
  <c r="M2216" i="2"/>
  <c r="M2217" i="2"/>
  <c r="M2223" i="2"/>
  <c r="M2224" i="2"/>
  <c r="M2225" i="2"/>
  <c r="M2226" i="2"/>
  <c r="M2227" i="2"/>
  <c r="M2228" i="2"/>
  <c r="I2210" i="2"/>
  <c r="I2211" i="2"/>
  <c r="I2212" i="2"/>
  <c r="I2213" i="2"/>
  <c r="I2214" i="2"/>
  <c r="I2215" i="2"/>
  <c r="I2216" i="2"/>
  <c r="I2217" i="2"/>
  <c r="I2218" i="2"/>
  <c r="I2219" i="2"/>
  <c r="I2220" i="2"/>
  <c r="I2221" i="2"/>
  <c r="I2222" i="2"/>
  <c r="I2223" i="2"/>
  <c r="M2218" i="2"/>
  <c r="M2219" i="2"/>
  <c r="M2220" i="2"/>
  <c r="M2221" i="2"/>
  <c r="M2222" i="2"/>
  <c r="L1036" i="2"/>
  <c r="K1036" i="2"/>
  <c r="K1047" i="2"/>
  <c r="I1941" i="2"/>
  <c r="I1942" i="2"/>
  <c r="I1943" i="2"/>
  <c r="I1944" i="2"/>
  <c r="I1948" i="2"/>
  <c r="I1949" i="2"/>
  <c r="M1943" i="2"/>
  <c r="M1944" i="2"/>
  <c r="M1945" i="2"/>
  <c r="K1942" i="2"/>
  <c r="L1942" i="2"/>
  <c r="K1943" i="2"/>
  <c r="L1943" i="2"/>
  <c r="K1944" i="2"/>
  <c r="L1944" i="2"/>
  <c r="L1009" i="2"/>
  <c r="K1009" i="2"/>
  <c r="F20" i="6"/>
  <c r="F53" i="6"/>
  <c r="F66" i="6"/>
  <c r="F69" i="6"/>
  <c r="F70" i="6"/>
  <c r="F218" i="6"/>
  <c r="F256" i="6"/>
  <c r="F317" i="6"/>
  <c r="F627" i="6"/>
  <c r="F719" i="6"/>
  <c r="F751" i="6"/>
  <c r="F788" i="6"/>
  <c r="F789" i="6"/>
  <c r="F981" i="6"/>
  <c r="F982" i="6"/>
  <c r="F988" i="6"/>
  <c r="F989" i="6"/>
  <c r="F990" i="6"/>
  <c r="F1002" i="6"/>
  <c r="F1007" i="6"/>
  <c r="F1010" i="6"/>
  <c r="F1014" i="6"/>
  <c r="F1015" i="6"/>
  <c r="F1037" i="6"/>
  <c r="F1045" i="6"/>
  <c r="F1060" i="6"/>
  <c r="F1067" i="6"/>
  <c r="F1068" i="6"/>
  <c r="F1089" i="6"/>
  <c r="F1104" i="6"/>
  <c r="F1106" i="6"/>
  <c r="F1107" i="6"/>
  <c r="F1111" i="6"/>
  <c r="F1146" i="6"/>
  <c r="F1148" i="6"/>
  <c r="F1208" i="6"/>
  <c r="F1209" i="6"/>
  <c r="F1264" i="6"/>
  <c r="F1272" i="6"/>
  <c r="F1316" i="6"/>
  <c r="F1318" i="6"/>
  <c r="F1326" i="6"/>
  <c r="F1329" i="6"/>
  <c r="F1360" i="6"/>
  <c r="F1396" i="6"/>
  <c r="F1405" i="6"/>
  <c r="F1409" i="6"/>
  <c r="F1411" i="6"/>
  <c r="F1413" i="6"/>
  <c r="F1416" i="6"/>
  <c r="F1427" i="6"/>
  <c r="F1466" i="6"/>
  <c r="F1467" i="6"/>
  <c r="F1511" i="6"/>
  <c r="F1523" i="6"/>
  <c r="F1544" i="6"/>
  <c r="F1570" i="6"/>
  <c r="F1602" i="6"/>
  <c r="F1653" i="6"/>
  <c r="F1711" i="6"/>
  <c r="F1723" i="6"/>
  <c r="F1727" i="6"/>
  <c r="F1732" i="6"/>
  <c r="F1734" i="6"/>
  <c r="F1736" i="6"/>
  <c r="F1737" i="6"/>
  <c r="I407" i="2"/>
  <c r="I408" i="2"/>
  <c r="I1704" i="2"/>
  <c r="I1703" i="2"/>
  <c r="L345" i="2"/>
  <c r="L346" i="2"/>
  <c r="L347" i="2"/>
  <c r="L348" i="2"/>
  <c r="L349" i="2"/>
  <c r="L350" i="2"/>
  <c r="L351" i="2"/>
  <c r="L352" i="2"/>
  <c r="L353" i="2"/>
  <c r="L354" i="2"/>
  <c r="L355" i="2"/>
  <c r="L356" i="2"/>
  <c r="L357" i="2"/>
  <c r="L358" i="2"/>
  <c r="L359" i="2"/>
  <c r="L360" i="2"/>
  <c r="L361" i="2"/>
  <c r="L362" i="2"/>
  <c r="L363" i="2"/>
  <c r="L365" i="2"/>
  <c r="L366" i="2"/>
  <c r="L367" i="2"/>
  <c r="L371" i="2"/>
  <c r="L372" i="2"/>
  <c r="L373" i="2"/>
  <c r="L375" i="2"/>
  <c r="L376"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9" i="2"/>
  <c r="L410" i="2"/>
  <c r="L411" i="2"/>
  <c r="L414" i="2"/>
  <c r="L415" i="2"/>
  <c r="L416" i="2"/>
  <c r="L417" i="2"/>
  <c r="L418" i="2"/>
  <c r="L419" i="2"/>
  <c r="L420" i="2"/>
  <c r="L421" i="2"/>
  <c r="L422" i="2"/>
  <c r="L423" i="2"/>
  <c r="L424" i="2"/>
  <c r="L426" i="2"/>
  <c r="L427" i="2"/>
  <c r="L428" i="2"/>
  <c r="L429" i="2"/>
  <c r="L430" i="2"/>
  <c r="L431" i="2"/>
  <c r="L432" i="2"/>
  <c r="L433" i="2"/>
  <c r="L434" i="2"/>
  <c r="L435" i="2"/>
  <c r="L436" i="2"/>
  <c r="L437" i="2"/>
  <c r="L438" i="2"/>
  <c r="L439" i="2"/>
  <c r="L440" i="2"/>
  <c r="L441" i="2"/>
  <c r="L442" i="2"/>
  <c r="L443" i="2"/>
  <c r="L444" i="2"/>
  <c r="L445" i="2"/>
  <c r="L446" i="2"/>
  <c r="L447" i="2"/>
  <c r="L448" i="2"/>
  <c r="L450" i="2"/>
  <c r="L451" i="2"/>
  <c r="L452" i="2"/>
  <c r="L453" i="2"/>
  <c r="L454" i="2"/>
  <c r="L456" i="2"/>
  <c r="L457" i="2"/>
  <c r="L458" i="2"/>
  <c r="L459" i="2"/>
  <c r="L460" i="2"/>
  <c r="L461" i="2"/>
  <c r="L462" i="2"/>
  <c r="L463" i="2"/>
  <c r="L464" i="2"/>
  <c r="L465" i="2"/>
  <c r="L466" i="2"/>
  <c r="L467" i="2"/>
  <c r="L468" i="2"/>
  <c r="L469" i="2"/>
  <c r="L470" i="2"/>
  <c r="L471" i="2"/>
  <c r="L472" i="2"/>
  <c r="L473" i="2"/>
  <c r="L474" i="2"/>
  <c r="L475"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31" i="2"/>
  <c r="L532" i="2"/>
  <c r="L533" i="2"/>
  <c r="L534" i="2"/>
  <c r="L535" i="2"/>
  <c r="L536" i="2"/>
  <c r="L537" i="2"/>
  <c r="L538" i="2"/>
  <c r="L539" i="2"/>
  <c r="L540" i="2"/>
  <c r="L541" i="2"/>
  <c r="L542" i="2"/>
  <c r="L543" i="2"/>
  <c r="L544" i="2"/>
  <c r="L545" i="2"/>
  <c r="L546" i="2"/>
  <c r="L547" i="2"/>
  <c r="L548" i="2"/>
  <c r="L549" i="2"/>
  <c r="L550" i="2"/>
  <c r="L551" i="2"/>
  <c r="L559" i="2"/>
  <c r="L560" i="2"/>
  <c r="L561" i="2"/>
  <c r="L562" i="2"/>
  <c r="L563" i="2"/>
  <c r="L564" i="2"/>
  <c r="L565" i="2"/>
  <c r="L566" i="2"/>
  <c r="L567" i="2"/>
  <c r="L568" i="2"/>
  <c r="L571" i="2"/>
  <c r="L572" i="2"/>
  <c r="L573" i="2"/>
  <c r="L574" i="2"/>
  <c r="L575" i="2"/>
  <c r="L576" i="2"/>
  <c r="L577" i="2"/>
  <c r="L578" i="2"/>
  <c r="L580" i="2"/>
  <c r="L581" i="2"/>
  <c r="L582" i="2"/>
  <c r="L583" i="2"/>
  <c r="L586" i="2"/>
  <c r="L587" i="2"/>
  <c r="L588" i="2"/>
  <c r="L589" i="2"/>
  <c r="L597" i="2"/>
  <c r="L598" i="2"/>
  <c r="L599" i="2"/>
  <c r="L600" i="2"/>
  <c r="L601" i="2"/>
  <c r="L602" i="2"/>
  <c r="L603" i="2"/>
  <c r="L607" i="2"/>
  <c r="L608" i="2"/>
  <c r="L609" i="2"/>
  <c r="L610" i="2"/>
  <c r="L611" i="2"/>
  <c r="L612" i="2"/>
  <c r="L613" i="2"/>
  <c r="L614" i="2"/>
  <c r="L615" i="2"/>
  <c r="L616" i="2"/>
  <c r="L617"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1" i="2"/>
  <c r="L672" i="2"/>
  <c r="L673" i="2"/>
  <c r="L674" i="2"/>
  <c r="L675" i="2"/>
  <c r="L676" i="2"/>
  <c r="L677" i="2"/>
  <c r="L678" i="2"/>
  <c r="L679" i="2"/>
  <c r="L681" i="2"/>
  <c r="L682" i="2"/>
  <c r="L683" i="2"/>
  <c r="L684" i="2"/>
  <c r="L691" i="2"/>
  <c r="L692" i="2"/>
  <c r="L693"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3" i="2"/>
  <c r="L724" i="2"/>
  <c r="L725" i="2"/>
  <c r="L726" i="2"/>
  <c r="L727" i="2"/>
  <c r="L729" i="2"/>
  <c r="L730" i="2"/>
  <c r="L731" i="2"/>
  <c r="L732" i="2"/>
  <c r="L733" i="2"/>
  <c r="L734"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9" i="2"/>
  <c r="L770" i="2"/>
  <c r="L771" i="2"/>
  <c r="L772" i="2"/>
  <c r="L773" i="2"/>
  <c r="L774" i="2"/>
  <c r="L775" i="2"/>
  <c r="L776" i="2"/>
  <c r="L778" i="2"/>
  <c r="L779" i="2"/>
  <c r="L780" i="2"/>
  <c r="L781" i="2"/>
  <c r="L782" i="2"/>
  <c r="L783" i="2"/>
  <c r="L784" i="2"/>
  <c r="L785" i="2"/>
  <c r="L786" i="2"/>
  <c r="L789" i="2"/>
  <c r="L790" i="2"/>
  <c r="L791" i="2"/>
  <c r="L792" i="2"/>
  <c r="L796" i="2"/>
  <c r="L799" i="2"/>
  <c r="L800" i="2"/>
  <c r="L801" i="2"/>
  <c r="L802" i="2"/>
  <c r="L803" i="2"/>
  <c r="L804" i="2"/>
  <c r="L805" i="2"/>
  <c r="L806" i="2"/>
  <c r="L807" i="2"/>
  <c r="L808" i="2"/>
  <c r="L809"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40" i="2"/>
  <c r="L841" i="2"/>
  <c r="L842" i="2"/>
  <c r="L843" i="2"/>
  <c r="L844" i="2"/>
  <c r="L845" i="2"/>
  <c r="L846" i="2"/>
  <c r="L847" i="2"/>
  <c r="L848" i="2"/>
  <c r="L849" i="2"/>
  <c r="L850" i="2"/>
  <c r="L851" i="2"/>
  <c r="L852" i="2"/>
  <c r="L853" i="2"/>
  <c r="L854" i="2"/>
  <c r="L855" i="2"/>
  <c r="L856" i="2"/>
  <c r="L857" i="2"/>
  <c r="L858" i="2"/>
  <c r="L860" i="2"/>
  <c r="L861" i="2"/>
  <c r="L862" i="2"/>
  <c r="L863" i="2"/>
  <c r="L864" i="2"/>
  <c r="L865" i="2"/>
  <c r="L866" i="2"/>
  <c r="L867" i="2"/>
  <c r="L868" i="2"/>
  <c r="L869" i="2"/>
  <c r="L870" i="2"/>
  <c r="L871"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81" i="2"/>
  <c r="L982" i="2"/>
  <c r="L983" i="2"/>
  <c r="L984" i="2"/>
  <c r="L985" i="2"/>
  <c r="L986" i="2"/>
  <c r="L987" i="2"/>
  <c r="L988" i="2"/>
  <c r="L989" i="2"/>
  <c r="L990" i="2"/>
  <c r="L991" i="2"/>
  <c r="L992" i="2"/>
  <c r="L993" i="2"/>
  <c r="L994" i="2"/>
  <c r="L995" i="2"/>
  <c r="L996" i="2"/>
  <c r="L998" i="2"/>
  <c r="L999" i="2"/>
  <c r="L1000" i="2"/>
  <c r="L1001" i="2"/>
  <c r="L1002" i="2"/>
  <c r="L1003" i="2"/>
  <c r="L1004" i="2"/>
  <c r="L1005" i="2"/>
  <c r="L1006" i="2"/>
  <c r="L1007" i="2"/>
  <c r="L1008"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7" i="2"/>
  <c r="L1038" i="2"/>
  <c r="L1039" i="2"/>
  <c r="L1040" i="2"/>
  <c r="L1041" i="2"/>
  <c r="L1042" i="2"/>
  <c r="L1043" i="2"/>
  <c r="L1044" i="2"/>
  <c r="L1045" i="2"/>
  <c r="L1077" i="2"/>
  <c r="L1078" i="2"/>
  <c r="L1079" i="2"/>
  <c r="L1080" i="2"/>
  <c r="L1081" i="2"/>
  <c r="L1086" i="2"/>
  <c r="L1087" i="2"/>
  <c r="L1090" i="2"/>
  <c r="L1091" i="2"/>
  <c r="L1093" i="2"/>
  <c r="L1094" i="2"/>
  <c r="L1095" i="2"/>
  <c r="L1096" i="2"/>
  <c r="L1097" i="2"/>
  <c r="L1098" i="2"/>
  <c r="L1099" i="2"/>
  <c r="L1100" i="2"/>
  <c r="L1101" i="2"/>
  <c r="L1102" i="2"/>
  <c r="L1103" i="2"/>
  <c r="L1104" i="2"/>
  <c r="L1105" i="2"/>
  <c r="L1106" i="2"/>
  <c r="L1107" i="2"/>
  <c r="L1108" i="2"/>
  <c r="L1109" i="2"/>
  <c r="L1110" i="2"/>
  <c r="L1111" i="2"/>
  <c r="L1112" i="2"/>
  <c r="L1113" i="2"/>
  <c r="L1114" i="2"/>
  <c r="L1115" i="2"/>
  <c r="L1116" i="2"/>
  <c r="L1117" i="2"/>
  <c r="L1118" i="2"/>
  <c r="L1119" i="2"/>
  <c r="L1120" i="2"/>
  <c r="L1121" i="2"/>
  <c r="L1122" i="2"/>
  <c r="L1123" i="2"/>
  <c r="L1124" i="2"/>
  <c r="L1125" i="2"/>
  <c r="L1126" i="2"/>
  <c r="L1127" i="2"/>
  <c r="L1128" i="2"/>
  <c r="L1129" i="2"/>
  <c r="L1130" i="2"/>
  <c r="L1131" i="2"/>
  <c r="L1132" i="2"/>
  <c r="L1133" i="2"/>
  <c r="L1134" i="2"/>
  <c r="L1135" i="2"/>
  <c r="L1136" i="2"/>
  <c r="L1152" i="2"/>
  <c r="L1153" i="2"/>
  <c r="L1154" i="2"/>
  <c r="L1155" i="2"/>
  <c r="L1156" i="2"/>
  <c r="L1157" i="2"/>
  <c r="L1158" i="2"/>
  <c r="L1159" i="2"/>
  <c r="L1160" i="2"/>
  <c r="L1163" i="2"/>
  <c r="L1166" i="2"/>
  <c r="L1169" i="2"/>
  <c r="L1170" i="2"/>
  <c r="L1171" i="2"/>
  <c r="L1172" i="2"/>
  <c r="L1175" i="2"/>
  <c r="L1178" i="2"/>
  <c r="L1179" i="2"/>
  <c r="L1180" i="2"/>
  <c r="L1181" i="2"/>
  <c r="L1182" i="2"/>
  <c r="L1183" i="2"/>
  <c r="L1184" i="2"/>
  <c r="L1185" i="2"/>
  <c r="L1186" i="2"/>
  <c r="L1187" i="2"/>
  <c r="L1188" i="2"/>
  <c r="L1189" i="2"/>
  <c r="L1190" i="2"/>
  <c r="L1191" i="2"/>
  <c r="L1192" i="2"/>
  <c r="L1193" i="2"/>
  <c r="L1194" i="2"/>
  <c r="L1195" i="2"/>
  <c r="L1196" i="2"/>
  <c r="L1197" i="2"/>
  <c r="L1200" i="2"/>
  <c r="L1203" i="2"/>
  <c r="L1206" i="2"/>
  <c r="L1209" i="2"/>
  <c r="L1210" i="2"/>
  <c r="L1211" i="2"/>
  <c r="L1212" i="2"/>
  <c r="L1215" i="2"/>
  <c r="L1222" i="2"/>
  <c r="L1225" i="2"/>
  <c r="L1228" i="2"/>
  <c r="L1235" i="2"/>
  <c r="L1236" i="2"/>
  <c r="L1237" i="2"/>
  <c r="L1238" i="2"/>
  <c r="L1241" i="2"/>
  <c r="L1244" i="2"/>
  <c r="L1247" i="2"/>
  <c r="L1248" i="2"/>
  <c r="L1249" i="2"/>
  <c r="L1250" i="2"/>
  <c r="L1251" i="2"/>
  <c r="L1252" i="2"/>
  <c r="L1253" i="2"/>
  <c r="L1254" i="2"/>
  <c r="L1255" i="2"/>
  <c r="L1256" i="2"/>
  <c r="L1259" i="2"/>
  <c r="L1262" i="2"/>
  <c r="L1263" i="2"/>
  <c r="L1264" i="2"/>
  <c r="L1265" i="2"/>
  <c r="L1266" i="2"/>
  <c r="L1267" i="2"/>
  <c r="L1268" i="2"/>
  <c r="L1269" i="2"/>
  <c r="L1270" i="2"/>
  <c r="L1271" i="2"/>
  <c r="L1272" i="2"/>
  <c r="L1273" i="2"/>
  <c r="L1274" i="2"/>
  <c r="L1275" i="2"/>
  <c r="L1286" i="2"/>
  <c r="L1287" i="2"/>
  <c r="L1288" i="2"/>
  <c r="L1289" i="2"/>
  <c r="L1290" i="2"/>
  <c r="L1291" i="2"/>
  <c r="L1292"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34" i="2"/>
  <c r="L1335" i="2"/>
  <c r="L1336" i="2"/>
  <c r="L1337" i="2"/>
  <c r="L1338" i="2"/>
  <c r="L1339" i="2"/>
  <c r="L1340" i="2"/>
  <c r="L1341" i="2"/>
  <c r="L1342" i="2"/>
  <c r="L1343" i="2"/>
  <c r="L1344" i="2"/>
  <c r="L1345" i="2"/>
  <c r="L1346" i="2"/>
  <c r="L1347" i="2"/>
  <c r="L1348" i="2"/>
  <c r="L1349" i="2"/>
  <c r="L1350" i="2"/>
  <c r="L1351" i="2"/>
  <c r="L1352" i="2"/>
  <c r="L1353" i="2"/>
  <c r="L1354" i="2"/>
  <c r="L1355" i="2"/>
  <c r="L1356" i="2"/>
  <c r="L1357" i="2"/>
  <c r="L1358" i="2"/>
  <c r="L1359" i="2"/>
  <c r="L1360" i="2"/>
  <c r="L1362" i="2"/>
  <c r="L1363" i="2"/>
  <c r="L1364" i="2"/>
  <c r="L1365" i="2"/>
  <c r="L1366" i="2"/>
  <c r="L1367" i="2"/>
  <c r="L1368" i="2"/>
  <c r="L1369" i="2"/>
  <c r="L1370" i="2"/>
  <c r="L1371" i="2"/>
  <c r="L1372" i="2"/>
  <c r="L1373" i="2"/>
  <c r="L1374" i="2"/>
  <c r="L1375" i="2"/>
  <c r="L1376" i="2"/>
  <c r="L1377" i="2"/>
  <c r="L1378" i="2"/>
  <c r="L1391" i="2"/>
  <c r="L1392" i="2"/>
  <c r="L1393" i="2"/>
  <c r="L1394" i="2"/>
  <c r="L1395" i="2"/>
  <c r="L1396" i="2"/>
  <c r="L1397" i="2"/>
  <c r="L1398" i="2"/>
  <c r="L1399" i="2"/>
  <c r="L1400" i="2"/>
  <c r="L1401" i="2"/>
  <c r="L1402" i="2"/>
  <c r="L1403"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1" i="2"/>
  <c r="L1432" i="2"/>
  <c r="L1433" i="2"/>
  <c r="L1434" i="2"/>
  <c r="L1435" i="2"/>
  <c r="L1436" i="2"/>
  <c r="L1437" i="2"/>
  <c r="L1438" i="2"/>
  <c r="L1439" i="2"/>
  <c r="L1440" i="2"/>
  <c r="L1441" i="2"/>
  <c r="L1442" i="2"/>
  <c r="L1443" i="2"/>
  <c r="L1444" i="2"/>
  <c r="L1445" i="2"/>
  <c r="L1446" i="2"/>
  <c r="L1447" i="2"/>
  <c r="L1448" i="2"/>
  <c r="L1449" i="2"/>
  <c r="L1450" i="2"/>
  <c r="L1460" i="2"/>
  <c r="L1461" i="2"/>
  <c r="L1462" i="2"/>
  <c r="L1463" i="2"/>
  <c r="L1464" i="2"/>
  <c r="L1465" i="2"/>
  <c r="L1466" i="2"/>
  <c r="L1467" i="2"/>
  <c r="L1468" i="2"/>
  <c r="L1469" i="2"/>
  <c r="L1470" i="2"/>
  <c r="L1471"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1" i="2"/>
  <c r="L1512" i="2"/>
  <c r="L1513" i="2"/>
  <c r="L1514" i="2"/>
  <c r="L1515" i="2"/>
  <c r="L1516" i="2"/>
  <c r="L1517" i="2"/>
  <c r="L1518" i="2"/>
  <c r="L1519" i="2"/>
  <c r="L1520" i="2"/>
  <c r="L1521" i="2"/>
  <c r="L1522" i="2"/>
  <c r="L1523" i="2"/>
  <c r="L1524" i="2"/>
  <c r="L1525" i="2"/>
  <c r="L1526" i="2"/>
  <c r="L1527" i="2"/>
  <c r="L1528" i="2"/>
  <c r="L1529" i="2"/>
  <c r="L1530" i="2"/>
  <c r="L1531" i="2"/>
  <c r="L1533" i="2"/>
  <c r="L1534" i="2"/>
  <c r="L1535" i="2"/>
  <c r="L1536" i="2"/>
  <c r="L1537" i="2"/>
  <c r="L1538" i="2"/>
  <c r="L1539" i="2"/>
  <c r="L1540" i="2"/>
  <c r="L1541" i="2"/>
  <c r="L1542" i="2"/>
  <c r="L1543" i="2"/>
  <c r="L1544" i="2"/>
  <c r="L1545" i="2"/>
  <c r="L1546"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1" i="2"/>
  <c r="L1572" i="2"/>
  <c r="L1573" i="2"/>
  <c r="L1574" i="2"/>
  <c r="L1575" i="2"/>
  <c r="L1576" i="2"/>
  <c r="L1577" i="2"/>
  <c r="L1578" i="2"/>
  <c r="L1579" i="2"/>
  <c r="L1580" i="2"/>
  <c r="L1581" i="2"/>
  <c r="L1582" i="2"/>
  <c r="L1583" i="2"/>
  <c r="L1584" i="2"/>
  <c r="L1585" i="2"/>
  <c r="L1586" i="2"/>
  <c r="L1587" i="2"/>
  <c r="L1588" i="2"/>
  <c r="L1589" i="2"/>
  <c r="L1590" i="2"/>
  <c r="L1591" i="2"/>
  <c r="L1592" i="2"/>
  <c r="L1593" i="2"/>
  <c r="L1594" i="2"/>
  <c r="L1595" i="2"/>
  <c r="L1596" i="2"/>
  <c r="L1597" i="2"/>
  <c r="L1598" i="2"/>
  <c r="L1599" i="2"/>
  <c r="L1600" i="2"/>
  <c r="L1601" i="2"/>
  <c r="L1602" i="2"/>
  <c r="L1603" i="2"/>
  <c r="L1604" i="2"/>
  <c r="L1605" i="2"/>
  <c r="L1606" i="2"/>
  <c r="L1607" i="2"/>
  <c r="L1608" i="2"/>
  <c r="L1609" i="2"/>
  <c r="L1610" i="2"/>
  <c r="L1611" i="2"/>
  <c r="L1612" i="2"/>
  <c r="L1613" i="2"/>
  <c r="L1614" i="2"/>
  <c r="L1615" i="2"/>
  <c r="L1616" i="2"/>
  <c r="L1617" i="2"/>
  <c r="L1618" i="2"/>
  <c r="L1619" i="2"/>
  <c r="L1620" i="2"/>
  <c r="L1621" i="2"/>
  <c r="L1622" i="2"/>
  <c r="L1623" i="2"/>
  <c r="L1624" i="2"/>
  <c r="L1625" i="2"/>
  <c r="L1626" i="2"/>
  <c r="L1627" i="2"/>
  <c r="L1628" i="2"/>
  <c r="L1629" i="2"/>
  <c r="L1630" i="2"/>
  <c r="L1631" i="2"/>
  <c r="L1632" i="2"/>
  <c r="L1633" i="2"/>
  <c r="L1634" i="2"/>
  <c r="L1635" i="2"/>
  <c r="L1636" i="2"/>
  <c r="L1637" i="2"/>
  <c r="L1638" i="2"/>
  <c r="L1639" i="2"/>
  <c r="L1640" i="2"/>
  <c r="L1641" i="2"/>
  <c r="L1642" i="2"/>
  <c r="L1643" i="2"/>
  <c r="L1644" i="2"/>
  <c r="L1645" i="2"/>
  <c r="L1646" i="2"/>
  <c r="L1647" i="2"/>
  <c r="L1648" i="2"/>
  <c r="L1649" i="2"/>
  <c r="L1650" i="2"/>
  <c r="L1651" i="2"/>
  <c r="L1652" i="2"/>
  <c r="L1653" i="2"/>
  <c r="L1654" i="2"/>
  <c r="L1655" i="2"/>
  <c r="L1656" i="2"/>
  <c r="L1657" i="2"/>
  <c r="L1658" i="2"/>
  <c r="L1659" i="2"/>
  <c r="L1660" i="2"/>
  <c r="L1661" i="2"/>
  <c r="L1662" i="2"/>
  <c r="L1663" i="2"/>
  <c r="L1664" i="2"/>
  <c r="L1665" i="2"/>
  <c r="L1666" i="2"/>
  <c r="L1667" i="2"/>
  <c r="L1668" i="2"/>
  <c r="L1669" i="2"/>
  <c r="L1670" i="2"/>
  <c r="L1671" i="2"/>
  <c r="L1672" i="2"/>
  <c r="L1673" i="2"/>
  <c r="L1674" i="2"/>
  <c r="L1675" i="2"/>
  <c r="L1676" i="2"/>
  <c r="L1677" i="2"/>
  <c r="L1678" i="2"/>
  <c r="L1679" i="2"/>
  <c r="L1680" i="2"/>
  <c r="L1681" i="2"/>
  <c r="L1683" i="2"/>
  <c r="L1684" i="2"/>
  <c r="L1685" i="2"/>
  <c r="L1686" i="2"/>
  <c r="L1687" i="2"/>
  <c r="L1688" i="2"/>
  <c r="L1708" i="2"/>
  <c r="L1709" i="2"/>
  <c r="L1710" i="2"/>
  <c r="L1711" i="2"/>
  <c r="L1712" i="2"/>
  <c r="L1713" i="2"/>
  <c r="L1714" i="2"/>
  <c r="L1715" i="2"/>
  <c r="L1716" i="2"/>
  <c r="L1717" i="2"/>
  <c r="L1718" i="2"/>
  <c r="L1719" i="2"/>
  <c r="L1720" i="2"/>
  <c r="L1721" i="2"/>
  <c r="L1722" i="2"/>
  <c r="L1723" i="2"/>
  <c r="L1724" i="2"/>
  <c r="L1725" i="2"/>
  <c r="L1726" i="2"/>
  <c r="L1727" i="2"/>
  <c r="L1728" i="2"/>
  <c r="L1729" i="2"/>
  <c r="L1730" i="2"/>
  <c r="L1731" i="2"/>
  <c r="L1732" i="2"/>
  <c r="L1733" i="2"/>
  <c r="L1734" i="2"/>
  <c r="L1735" i="2"/>
  <c r="L1736" i="2"/>
  <c r="L1737" i="2"/>
  <c r="L1738" i="2"/>
  <c r="L1739" i="2"/>
  <c r="L1740" i="2"/>
  <c r="L1741" i="2"/>
  <c r="L1742" i="2"/>
  <c r="L1744" i="2"/>
  <c r="L1745" i="2"/>
  <c r="L1746" i="2"/>
  <c r="L1747" i="2"/>
  <c r="L1748" i="2"/>
  <c r="L1749" i="2"/>
  <c r="L1750" i="2"/>
  <c r="L1751" i="2"/>
  <c r="L1752" i="2"/>
  <c r="L1753" i="2"/>
  <c r="L1754" i="2"/>
  <c r="L1755" i="2"/>
  <c r="L1756" i="2"/>
  <c r="L1757" i="2"/>
  <c r="L1758" i="2"/>
  <c r="L1759" i="2"/>
  <c r="L1762" i="2"/>
  <c r="L1763" i="2"/>
  <c r="L1760" i="2"/>
  <c r="L1765" i="2"/>
  <c r="L1766" i="2"/>
  <c r="L1767" i="2"/>
  <c r="L1768" i="2"/>
  <c r="L1769" i="2"/>
  <c r="L1770" i="2"/>
  <c r="L1771" i="2"/>
  <c r="L1772" i="2"/>
  <c r="L1773" i="2"/>
  <c r="L1774" i="2"/>
  <c r="L1775" i="2"/>
  <c r="L1776" i="2"/>
  <c r="L1777" i="2"/>
  <c r="L1778" i="2"/>
  <c r="L1779" i="2"/>
  <c r="L1780" i="2"/>
  <c r="L1781" i="2"/>
  <c r="L1782" i="2"/>
  <c r="L1783" i="2"/>
  <c r="L1784" i="2"/>
  <c r="L1785" i="2"/>
  <c r="L1786" i="2"/>
  <c r="L1787" i="2"/>
  <c r="L1788" i="2"/>
  <c r="L1789" i="2"/>
  <c r="L1790" i="2"/>
  <c r="L1793" i="2"/>
  <c r="L1794" i="2"/>
  <c r="L1795" i="2"/>
  <c r="L1796" i="2"/>
  <c r="L1797" i="2"/>
  <c r="L1798" i="2"/>
  <c r="L1799" i="2"/>
  <c r="L1800" i="2"/>
  <c r="L1801" i="2"/>
  <c r="L1802" i="2"/>
  <c r="L1803" i="2"/>
  <c r="L1804" i="2"/>
  <c r="L1805" i="2"/>
  <c r="L1806" i="2"/>
  <c r="L1807" i="2"/>
  <c r="L1808" i="2"/>
  <c r="L1809" i="2"/>
  <c r="L1810" i="2"/>
  <c r="L1811" i="2"/>
  <c r="L1815" i="2"/>
  <c r="L1816" i="2"/>
  <c r="L1817" i="2"/>
  <c r="L1818" i="2"/>
  <c r="L1819" i="2"/>
  <c r="L1820" i="2"/>
  <c r="L1821" i="2"/>
  <c r="L1822" i="2"/>
  <c r="L1823" i="2"/>
  <c r="L1824" i="2"/>
  <c r="L1825" i="2"/>
  <c r="L1826" i="2"/>
  <c r="L1827" i="2"/>
  <c r="L1828" i="2"/>
  <c r="L1829" i="2"/>
  <c r="L1830" i="2"/>
  <c r="L1831" i="2"/>
  <c r="L1832" i="2"/>
  <c r="L1833" i="2"/>
  <c r="L1836" i="2"/>
  <c r="L1837" i="2"/>
  <c r="L1838" i="2"/>
  <c r="L1839" i="2"/>
  <c r="L1840" i="2"/>
  <c r="L1841" i="2"/>
  <c r="L1842"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69" i="2"/>
  <c r="L1870" i="2"/>
  <c r="L1871" i="2"/>
  <c r="L1872" i="2"/>
  <c r="L1873" i="2"/>
  <c r="L1874" i="2"/>
  <c r="L1875" i="2"/>
  <c r="L1876" i="2"/>
  <c r="L1877" i="2"/>
  <c r="L1878" i="2"/>
  <c r="L1879" i="2"/>
  <c r="L1880" i="2"/>
  <c r="L1881" i="2"/>
  <c r="L1882" i="2"/>
  <c r="L1885" i="2"/>
  <c r="L1886" i="2"/>
  <c r="L1887" i="2"/>
  <c r="L1888" i="2"/>
  <c r="L1889" i="2"/>
  <c r="L1890" i="2"/>
  <c r="L1891" i="2"/>
  <c r="L1892" i="2"/>
  <c r="L1893" i="2"/>
  <c r="L1894" i="2"/>
  <c r="L1895" i="2"/>
  <c r="L1896" i="2"/>
  <c r="L1897" i="2"/>
  <c r="L1898" i="2"/>
  <c r="L1899" i="2"/>
  <c r="L1900" i="2"/>
  <c r="L1901" i="2"/>
  <c r="L1902" i="2"/>
  <c r="L1903" i="2"/>
  <c r="L1904" i="2"/>
  <c r="L1905" i="2"/>
  <c r="L1906" i="2"/>
  <c r="L1907" i="2"/>
  <c r="L1908" i="2"/>
  <c r="L1909" i="2"/>
  <c r="L1910" i="2"/>
  <c r="L1911" i="2"/>
  <c r="L1912" i="2"/>
  <c r="L1913" i="2"/>
  <c r="L1914" i="2"/>
  <c r="L1915" i="2"/>
  <c r="L1916" i="2"/>
  <c r="L1917" i="2"/>
  <c r="L1918" i="2"/>
  <c r="L1919" i="2"/>
  <c r="L1920" i="2"/>
  <c r="L1921" i="2"/>
  <c r="L1922" i="2"/>
  <c r="L1923" i="2"/>
  <c r="L1924" i="2"/>
  <c r="L1925" i="2"/>
  <c r="L1926" i="2"/>
  <c r="L1927" i="2"/>
  <c r="L1929" i="2"/>
  <c r="L1930" i="2"/>
  <c r="L1931" i="2"/>
  <c r="L1932" i="2"/>
  <c r="L1933" i="2"/>
  <c r="L1934" i="2"/>
  <c r="L1935" i="2"/>
  <c r="L1936" i="2"/>
  <c r="L1937" i="2"/>
  <c r="L1938" i="2"/>
  <c r="L1939" i="2"/>
  <c r="L1940" i="2"/>
  <c r="L1941" i="2"/>
  <c r="L1952" i="2"/>
  <c r="L1953" i="2"/>
  <c r="L1954" i="2"/>
  <c r="L1955" i="2"/>
  <c r="L1956" i="2"/>
  <c r="L1957" i="2"/>
  <c r="L1958" i="2"/>
  <c r="L1959" i="2"/>
  <c r="L1960" i="2"/>
  <c r="L1961" i="2"/>
  <c r="L1962" i="2"/>
  <c r="L1963" i="2"/>
  <c r="L1964" i="2"/>
  <c r="L1965"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1" i="2"/>
  <c r="L1992" i="2"/>
  <c r="L1994" i="2"/>
  <c r="L1995" i="2"/>
  <c r="L1996" i="2"/>
  <c r="L1997" i="2"/>
  <c r="L1998" i="2"/>
  <c r="L1999" i="2"/>
  <c r="L2000" i="2"/>
  <c r="L2001" i="2"/>
  <c r="L2002" i="2"/>
  <c r="L2003" i="2"/>
  <c r="L2004" i="2"/>
  <c r="L2005" i="2"/>
  <c r="L2006" i="2"/>
  <c r="L2007" i="2"/>
  <c r="L2008" i="2"/>
  <c r="L2009" i="2"/>
  <c r="L2010" i="2"/>
  <c r="L2011" i="2"/>
  <c r="L2012" i="2"/>
  <c r="L2013" i="2"/>
  <c r="L2014" i="2"/>
  <c r="L2015" i="2"/>
  <c r="L2016" i="2"/>
  <c r="L2017" i="2"/>
  <c r="L2018" i="2"/>
  <c r="L2019" i="2"/>
  <c r="L2020" i="2"/>
  <c r="L2021" i="2"/>
  <c r="L2022" i="2"/>
  <c r="L2023" i="2"/>
  <c r="L2024" i="2"/>
  <c r="L2025" i="2"/>
  <c r="L2026" i="2"/>
  <c r="L2027" i="2"/>
  <c r="L2028" i="2"/>
  <c r="L2029" i="2"/>
  <c r="L2030" i="2"/>
  <c r="L2031" i="2"/>
  <c r="L2032" i="2"/>
  <c r="L2033" i="2"/>
  <c r="L2034" i="2"/>
  <c r="L2035" i="2"/>
  <c r="L2036" i="2"/>
  <c r="L2037" i="2"/>
  <c r="L2038" i="2"/>
  <c r="L2039" i="2"/>
  <c r="L2040" i="2"/>
  <c r="L2041" i="2"/>
  <c r="L2042" i="2"/>
  <c r="L2043" i="2"/>
  <c r="L2044" i="2"/>
  <c r="L2045" i="2"/>
  <c r="L2046" i="2"/>
  <c r="L2047" i="2"/>
  <c r="L2048" i="2"/>
  <c r="L2049" i="2"/>
  <c r="L2051" i="2"/>
  <c r="L2052" i="2"/>
  <c r="L2053" i="2"/>
  <c r="L2054" i="2"/>
  <c r="L2055" i="2"/>
  <c r="L2056" i="2"/>
  <c r="L2057" i="2"/>
  <c r="L2058" i="2"/>
  <c r="L2059" i="2"/>
  <c r="L2060" i="2"/>
  <c r="L2061" i="2"/>
  <c r="L2062" i="2"/>
  <c r="L2070" i="2"/>
  <c r="L2071" i="2"/>
  <c r="L2072" i="2"/>
  <c r="L2073" i="2"/>
  <c r="L2074" i="2"/>
  <c r="L2075" i="2"/>
  <c r="L2076" i="2"/>
  <c r="L2077" i="2"/>
  <c r="L2078" i="2"/>
  <c r="L2079" i="2"/>
  <c r="L2080" i="2"/>
  <c r="L2081" i="2"/>
  <c r="L2082" i="2"/>
  <c r="L2083" i="2"/>
  <c r="L2084" i="2"/>
  <c r="L2085" i="2"/>
  <c r="L2086" i="2"/>
  <c r="L2087" i="2"/>
  <c r="L2088" i="2"/>
  <c r="L2089" i="2"/>
  <c r="L2090" i="2"/>
  <c r="L2091" i="2"/>
  <c r="L2092" i="2"/>
  <c r="L2093" i="2"/>
  <c r="L2094" i="2"/>
  <c r="L2095" i="2"/>
  <c r="L2096" i="2"/>
  <c r="L2097" i="2"/>
  <c r="L2098" i="2"/>
  <c r="L2099" i="2"/>
  <c r="L2100" i="2"/>
  <c r="L2101" i="2"/>
  <c r="L2102" i="2"/>
  <c r="L2103" i="2"/>
  <c r="L2104" i="2"/>
  <c r="L2105" i="2"/>
  <c r="L2107" i="2"/>
  <c r="L2108" i="2"/>
  <c r="L2109" i="2"/>
  <c r="L2110" i="2"/>
  <c r="L2111" i="2"/>
  <c r="L2112" i="2"/>
  <c r="L2113" i="2"/>
  <c r="L2114" i="2"/>
  <c r="L2115" i="2"/>
  <c r="L2116" i="2"/>
  <c r="L2117" i="2"/>
  <c r="L2118" i="2"/>
  <c r="L2119" i="2"/>
  <c r="L2120" i="2"/>
  <c r="L2121" i="2"/>
  <c r="L2122" i="2"/>
  <c r="L2123" i="2"/>
  <c r="L2124" i="2"/>
  <c r="L2125" i="2"/>
  <c r="L2126" i="2"/>
  <c r="L2127" i="2"/>
  <c r="L2128" i="2"/>
  <c r="L2129" i="2"/>
  <c r="L2130" i="2"/>
  <c r="L2131" i="2"/>
  <c r="L2132" i="2"/>
  <c r="L2133" i="2"/>
  <c r="L2134" i="2"/>
  <c r="L2135" i="2"/>
  <c r="L2136" i="2"/>
  <c r="L2137" i="2"/>
  <c r="L2138" i="2"/>
  <c r="L2139" i="2"/>
  <c r="L2140" i="2"/>
  <c r="L2141" i="2"/>
  <c r="L2142" i="2"/>
  <c r="L2143" i="2"/>
  <c r="L2144" i="2"/>
  <c r="L2145" i="2"/>
  <c r="L2146" i="2"/>
  <c r="L2147" i="2"/>
  <c r="L2148" i="2"/>
  <c r="L2149" i="2"/>
  <c r="L2150" i="2"/>
  <c r="L2151" i="2"/>
  <c r="L2152" i="2"/>
  <c r="L2153" i="2"/>
  <c r="L2154" i="2"/>
  <c r="L2155" i="2"/>
  <c r="L2156" i="2"/>
  <c r="L2157" i="2"/>
  <c r="L2158" i="2"/>
  <c r="L2159" i="2"/>
  <c r="L2160" i="2"/>
  <c r="L2161" i="2"/>
  <c r="L2162" i="2"/>
  <c r="L2163" i="2"/>
  <c r="L2164" i="2"/>
  <c r="L2165" i="2"/>
  <c r="L2166" i="2"/>
  <c r="L2167" i="2"/>
  <c r="L2168" i="2"/>
  <c r="L2169" i="2"/>
  <c r="L2170" i="2"/>
  <c r="L2171" i="2"/>
  <c r="L2172" i="2"/>
  <c r="L2173" i="2"/>
  <c r="L2174" i="2"/>
  <c r="L2175" i="2"/>
  <c r="L2176" i="2"/>
  <c r="L2177" i="2"/>
  <c r="L2178" i="2"/>
  <c r="L2179" i="2"/>
  <c r="L2180" i="2"/>
  <c r="L2181" i="2"/>
  <c r="L2182" i="2"/>
  <c r="L2183" i="2"/>
  <c r="L2184" i="2"/>
  <c r="L2185" i="2"/>
  <c r="L2186" i="2"/>
  <c r="L2187" i="2"/>
  <c r="L2188" i="2"/>
  <c r="L2189" i="2"/>
  <c r="L2190" i="2"/>
  <c r="L2191" i="2"/>
  <c r="L2192" i="2"/>
  <c r="L2193" i="2"/>
  <c r="L2194" i="2"/>
  <c r="L2195" i="2"/>
  <c r="L2196" i="2"/>
  <c r="L2197" i="2"/>
  <c r="L2198" i="2"/>
  <c r="L2199" i="2"/>
  <c r="L2200" i="2"/>
  <c r="L2201" i="2"/>
  <c r="L2202" i="2"/>
  <c r="L2203" i="2"/>
  <c r="L2204" i="2"/>
  <c r="L2205" i="2"/>
  <c r="L2206" i="2"/>
  <c r="L2207" i="2"/>
  <c r="L2208" i="2"/>
  <c r="L2209" i="2"/>
  <c r="L2210" i="2"/>
  <c r="L2211" i="2"/>
  <c r="L2212" i="2"/>
  <c r="L2213" i="2"/>
  <c r="L2214" i="2"/>
  <c r="L2215" i="2"/>
  <c r="L2216" i="2"/>
  <c r="L2217" i="2"/>
  <c r="L2218" i="2"/>
  <c r="L2219" i="2"/>
  <c r="L2220" i="2"/>
  <c r="L2221" i="2"/>
  <c r="L2222" i="2"/>
  <c r="L2223" i="2"/>
  <c r="L12" i="2"/>
  <c r="L13" i="2"/>
  <c r="L14" i="2"/>
  <c r="L20" i="2"/>
  <c r="L21" i="2"/>
  <c r="L22" i="2"/>
  <c r="L23" i="2"/>
  <c r="L24" i="2"/>
  <c r="L25" i="2"/>
  <c r="L26" i="2"/>
  <c r="L27" i="2"/>
  <c r="L28" i="2"/>
  <c r="L29" i="2"/>
  <c r="L30" i="2"/>
  <c r="L31" i="2"/>
  <c r="L32" i="2"/>
  <c r="L33" i="2"/>
  <c r="L34" i="2"/>
  <c r="L35" i="2"/>
  <c r="L50" i="2"/>
  <c r="L51"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5" i="2"/>
  <c r="L86" i="2"/>
  <c r="L87" i="2"/>
  <c r="L88" i="2"/>
  <c r="L89" i="2"/>
  <c r="L90" i="2"/>
  <c r="L91" i="2"/>
  <c r="L92" i="2"/>
  <c r="L93"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41" i="2"/>
  <c r="L142" i="2"/>
  <c r="L143" i="2"/>
  <c r="L144" i="2"/>
  <c r="L145" i="2"/>
  <c r="L146" i="2"/>
  <c r="L147" i="2"/>
  <c r="L148" i="2"/>
  <c r="L149" i="2"/>
  <c r="L150" i="2"/>
  <c r="L151"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2" i="2"/>
  <c r="L193" i="2"/>
  <c r="L194" i="2"/>
  <c r="L195" i="2"/>
  <c r="L196" i="2"/>
  <c r="L197" i="2"/>
  <c r="L198" i="2"/>
  <c r="L199" i="2"/>
  <c r="L200"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91" i="2"/>
  <c r="L292" i="2"/>
  <c r="L293" i="2"/>
  <c r="L294" i="2"/>
  <c r="L295" i="2"/>
  <c r="L301" i="2"/>
  <c r="L302" i="2"/>
  <c r="L303" i="2"/>
  <c r="L304" i="2"/>
  <c r="L305" i="2"/>
  <c r="L306" i="2"/>
  <c r="L307" i="2"/>
  <c r="L308" i="2"/>
  <c r="L309" i="2"/>
  <c r="L310" i="2"/>
  <c r="L312" i="2"/>
  <c r="L313" i="2"/>
  <c r="L314" i="2"/>
  <c r="L315" i="2"/>
  <c r="L316" i="2"/>
  <c r="L317" i="2"/>
  <c r="L318" i="2"/>
  <c r="L319" i="2"/>
  <c r="L320" i="2"/>
  <c r="L321" i="2"/>
  <c r="L322" i="2"/>
  <c r="L323" i="2"/>
  <c r="L324" i="2"/>
  <c r="L325" i="2"/>
  <c r="L327" i="2"/>
  <c r="L328" i="2"/>
  <c r="L335" i="2"/>
  <c r="L337" i="2"/>
  <c r="L338" i="2"/>
  <c r="L339" i="2"/>
  <c r="L340" i="2"/>
  <c r="L341" i="2"/>
  <c r="L342" i="2"/>
  <c r="L343" i="2"/>
  <c r="L344" i="2"/>
  <c r="L11" i="2"/>
  <c r="F16" i="6"/>
  <c r="F17" i="6"/>
  <c r="F21" i="6"/>
  <c r="F22" i="6"/>
  <c r="F23" i="6"/>
  <c r="F25" i="6"/>
  <c r="F27" i="6"/>
  <c r="F28" i="6"/>
  <c r="F29" i="6"/>
  <c r="F30" i="6"/>
  <c r="F31" i="6"/>
  <c r="F32" i="6"/>
  <c r="F34" i="6"/>
  <c r="F35" i="6"/>
  <c r="F36" i="6"/>
  <c r="F37" i="6"/>
  <c r="F38" i="6"/>
  <c r="F39" i="6"/>
  <c r="F40" i="6"/>
  <c r="F41" i="6"/>
  <c r="F43" i="6"/>
  <c r="F44" i="6"/>
  <c r="F45" i="6"/>
  <c r="F46" i="6"/>
  <c r="F47" i="6"/>
  <c r="F48" i="6"/>
  <c r="F49" i="6"/>
  <c r="F50" i="6"/>
  <c r="F51" i="6"/>
  <c r="F52" i="6"/>
  <c r="F54" i="6"/>
  <c r="F55" i="6"/>
  <c r="F56" i="6"/>
  <c r="F57" i="6"/>
  <c r="F58" i="6"/>
  <c r="F59" i="6"/>
  <c r="F60" i="6"/>
  <c r="F61" i="6"/>
  <c r="F62" i="6"/>
  <c r="F63" i="6"/>
  <c r="F64" i="6"/>
  <c r="F65" i="6"/>
  <c r="F67" i="6"/>
  <c r="F68"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9" i="6"/>
  <c r="F220" i="6"/>
  <c r="F221" i="6"/>
  <c r="F222" i="6"/>
  <c r="F223" i="6"/>
  <c r="F224" i="6"/>
  <c r="F225" i="6"/>
  <c r="F226" i="6"/>
  <c r="F227" i="6"/>
  <c r="F228" i="6"/>
  <c r="F229" i="6"/>
  <c r="F230" i="6"/>
  <c r="F231" i="6"/>
  <c r="F232" i="6"/>
  <c r="F233" i="6"/>
  <c r="F234" i="6"/>
  <c r="F235" i="6"/>
  <c r="F236" i="6"/>
  <c r="F237" i="6"/>
  <c r="F238" i="6"/>
  <c r="F239" i="6"/>
  <c r="F240" i="6"/>
  <c r="F241" i="6"/>
  <c r="F242"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937" i="6"/>
  <c r="F938" i="6"/>
  <c r="F939" i="6"/>
  <c r="F940" i="6"/>
  <c r="F942" i="6"/>
  <c r="F943" i="6"/>
  <c r="F944" i="6"/>
  <c r="F945" i="6"/>
  <c r="F946" i="6"/>
  <c r="F947" i="6"/>
  <c r="F948" i="6"/>
  <c r="F949" i="6"/>
  <c r="F950" i="6"/>
  <c r="F951" i="6"/>
  <c r="F952" i="6"/>
  <c r="F953" i="6"/>
  <c r="F954" i="6"/>
  <c r="F955" i="6"/>
  <c r="F956" i="6"/>
  <c r="F957" i="6"/>
  <c r="F958" i="6"/>
  <c r="F959" i="6"/>
  <c r="F960" i="6"/>
  <c r="F961" i="6"/>
  <c r="F962" i="6"/>
  <c r="F963" i="6"/>
  <c r="F964" i="6"/>
  <c r="F966" i="6"/>
  <c r="F967" i="6"/>
  <c r="F968" i="6"/>
  <c r="F969" i="6"/>
  <c r="F970" i="6"/>
  <c r="F973" i="6"/>
  <c r="F974" i="6"/>
  <c r="F975" i="6"/>
  <c r="F976" i="6"/>
  <c r="F978" i="6"/>
  <c r="F980" i="6"/>
  <c r="F983" i="6"/>
  <c r="F984" i="6"/>
  <c r="F985" i="6"/>
  <c r="F986" i="6"/>
  <c r="F987" i="6"/>
  <c r="F991" i="6"/>
  <c r="F992" i="6"/>
  <c r="F993" i="6"/>
  <c r="F994" i="6"/>
  <c r="F995" i="6"/>
  <c r="F996" i="6"/>
  <c r="F997" i="6"/>
  <c r="F1000" i="6"/>
  <c r="F1001" i="6"/>
  <c r="F1008" i="6"/>
  <c r="F1009" i="6"/>
  <c r="F1011" i="6"/>
  <c r="F1012" i="6"/>
  <c r="F1013" i="6"/>
  <c r="F1016" i="6"/>
  <c r="F1028" i="6"/>
  <c r="F1029" i="6"/>
  <c r="F1030" i="6"/>
  <c r="F1031" i="6"/>
  <c r="F1032" i="6"/>
  <c r="F1033" i="6"/>
  <c r="F1034" i="6"/>
  <c r="F1035" i="6"/>
  <c r="F1036" i="6"/>
  <c r="F1038" i="6"/>
  <c r="F1039" i="6"/>
  <c r="F1040" i="6"/>
  <c r="F1041" i="6"/>
  <c r="F1042" i="6"/>
  <c r="F1043" i="6"/>
  <c r="F1044" i="6"/>
  <c r="F1046" i="6"/>
  <c r="F1047" i="6"/>
  <c r="F1048" i="6"/>
  <c r="F1049" i="6"/>
  <c r="F1050" i="6"/>
  <c r="F1051" i="6"/>
  <c r="F1052" i="6"/>
  <c r="F1054" i="6"/>
  <c r="F1055" i="6"/>
  <c r="F1061" i="6"/>
  <c r="F1062" i="6"/>
  <c r="F1063" i="6"/>
  <c r="F1064" i="6"/>
  <c r="F1065" i="6"/>
  <c r="F1066" i="6"/>
  <c r="F1069" i="6"/>
  <c r="F1070" i="6"/>
  <c r="F1071" i="6"/>
  <c r="F1072" i="6"/>
  <c r="F1073" i="6"/>
  <c r="F1074" i="6"/>
  <c r="F1075" i="6"/>
  <c r="F1076" i="6"/>
  <c r="F1077" i="6"/>
  <c r="F1078" i="6"/>
  <c r="F1079" i="6"/>
  <c r="F1080" i="6"/>
  <c r="F1081" i="6"/>
  <c r="F1082" i="6"/>
  <c r="F1083" i="6"/>
  <c r="F1084" i="6"/>
  <c r="F1090" i="6"/>
  <c r="F1091" i="6"/>
  <c r="F1092" i="6"/>
  <c r="F1093" i="6"/>
  <c r="F1094" i="6"/>
  <c r="F1095" i="6"/>
  <c r="F1096" i="6"/>
  <c r="F1097" i="6"/>
  <c r="F1098" i="6"/>
  <c r="F1099" i="6"/>
  <c r="F1100" i="6"/>
  <c r="F1101" i="6"/>
  <c r="F1105" i="6"/>
  <c r="F1112" i="6"/>
  <c r="F1113" i="6"/>
  <c r="F1114" i="6"/>
  <c r="F1115" i="6"/>
  <c r="F1116" i="6"/>
  <c r="F1117" i="6"/>
  <c r="F1123" i="6"/>
  <c r="F1124" i="6"/>
  <c r="F1125" i="6"/>
  <c r="F1126" i="6"/>
  <c r="F1127" i="6"/>
  <c r="F1128" i="6"/>
  <c r="F1129" i="6"/>
  <c r="F1130" i="6"/>
  <c r="F1131" i="6"/>
  <c r="F1132" i="6"/>
  <c r="F1133" i="6"/>
  <c r="F1134" i="6"/>
  <c r="F1138" i="6"/>
  <c r="F1139" i="6"/>
  <c r="F1140" i="6"/>
  <c r="F1141" i="6"/>
  <c r="F1142" i="6"/>
  <c r="F1143" i="6"/>
  <c r="F1147" i="6"/>
  <c r="F1149" i="6"/>
  <c r="F1150" i="6"/>
  <c r="F1151" i="6"/>
  <c r="F1152" i="6"/>
  <c r="F1153" i="6"/>
  <c r="F1155" i="6"/>
  <c r="F1156" i="6"/>
  <c r="F1159" i="6"/>
  <c r="F1160" i="6"/>
  <c r="F1161" i="6"/>
  <c r="F1162" i="6"/>
  <c r="F1164" i="6"/>
  <c r="F1165" i="6"/>
  <c r="F1166" i="6"/>
  <c r="F1170" i="6"/>
  <c r="F1171" i="6"/>
  <c r="F1173" i="6"/>
  <c r="F1174" i="6"/>
  <c r="F1175" i="6"/>
  <c r="F1176" i="6"/>
  <c r="F1177" i="6"/>
  <c r="F1178" i="6"/>
  <c r="F1179" i="6"/>
  <c r="F1180" i="6"/>
  <c r="F1181" i="6"/>
  <c r="F1183" i="6"/>
  <c r="F1184" i="6"/>
  <c r="F1185" i="6"/>
  <c r="F1186" i="6"/>
  <c r="F1187" i="6"/>
  <c r="F1188" i="6"/>
  <c r="F1189" i="6"/>
  <c r="F1190" i="6"/>
  <c r="F1191" i="6"/>
  <c r="F1192" i="6"/>
  <c r="F1193" i="6"/>
  <c r="F1194" i="6"/>
  <c r="F1195" i="6"/>
  <c r="F1196" i="6"/>
  <c r="F1197" i="6"/>
  <c r="F1198" i="6"/>
  <c r="F1200" i="6"/>
  <c r="F1203" i="6"/>
  <c r="F1204" i="6"/>
  <c r="F1205" i="6"/>
  <c r="F1206" i="6"/>
  <c r="F1207" i="6"/>
  <c r="F1210" i="6"/>
  <c r="F1211" i="6"/>
  <c r="F1212" i="6"/>
  <c r="F1213" i="6"/>
  <c r="F1214" i="6"/>
  <c r="F1215" i="6"/>
  <c r="F1216" i="6"/>
  <c r="F1217" i="6"/>
  <c r="F1227" i="6"/>
  <c r="F1228" i="6"/>
  <c r="F1229" i="6"/>
  <c r="F1231" i="6"/>
  <c r="F1232" i="6"/>
  <c r="F1233" i="6"/>
  <c r="F1234" i="6"/>
  <c r="F1235" i="6"/>
  <c r="F1236" i="6"/>
  <c r="F1237" i="6"/>
  <c r="F1238" i="6"/>
  <c r="F1239" i="6"/>
  <c r="F1240" i="6"/>
  <c r="F1241" i="6"/>
  <c r="F1242" i="6"/>
  <c r="F1243" i="6"/>
  <c r="F1244" i="6"/>
  <c r="F1245" i="6"/>
  <c r="F1246" i="6"/>
  <c r="F1247" i="6"/>
  <c r="F1248" i="6"/>
  <c r="F1249" i="6"/>
  <c r="F1250" i="6"/>
  <c r="F1251" i="6"/>
  <c r="F1265" i="6"/>
  <c r="F1266" i="6"/>
  <c r="F1267" i="6"/>
  <c r="F1268" i="6"/>
  <c r="F1271" i="6"/>
  <c r="F1273" i="6"/>
  <c r="F1274" i="6"/>
  <c r="F1275" i="6"/>
  <c r="F1276" i="6"/>
  <c r="F1277" i="6"/>
  <c r="F1278" i="6"/>
  <c r="F1279" i="6"/>
  <c r="F1280" i="6"/>
  <c r="F1282" i="6"/>
  <c r="F1283" i="6"/>
  <c r="F1284" i="6"/>
  <c r="F1286" i="6"/>
  <c r="F1287" i="6"/>
  <c r="F1288" i="6"/>
  <c r="F1289" i="6"/>
  <c r="F1290" i="6"/>
  <c r="F1291" i="6"/>
  <c r="F1292" i="6"/>
  <c r="F1293" i="6"/>
  <c r="F1294" i="6"/>
  <c r="F1295" i="6"/>
  <c r="F1296" i="6"/>
  <c r="F1298" i="6"/>
  <c r="F1300" i="6"/>
  <c r="F1301" i="6"/>
  <c r="F1302" i="6"/>
  <c r="F1303" i="6"/>
  <c r="F1304" i="6"/>
  <c r="F1307" i="6"/>
  <c r="F1308" i="6"/>
  <c r="F1313" i="6"/>
  <c r="F1314" i="6"/>
  <c r="F1321" i="6"/>
  <c r="F1322" i="6"/>
  <c r="F1323" i="6"/>
  <c r="F1324" i="6"/>
  <c r="F1325" i="6"/>
  <c r="F1327" i="6"/>
  <c r="F1330" i="6"/>
  <c r="F1331" i="6"/>
  <c r="F1332" i="6"/>
  <c r="F1334" i="6"/>
  <c r="F1337" i="6"/>
  <c r="F1338" i="6"/>
  <c r="F1339" i="6"/>
  <c r="F1340" i="6"/>
  <c r="F1342" i="6"/>
  <c r="F1343" i="6"/>
  <c r="F1344" i="6"/>
  <c r="F1345" i="6"/>
  <c r="F1346" i="6"/>
  <c r="F1347" i="6"/>
  <c r="F1348" i="6"/>
  <c r="F1349" i="6"/>
  <c r="F1350" i="6"/>
  <c r="F1351" i="6"/>
  <c r="F1352" i="6"/>
  <c r="F1353" i="6"/>
  <c r="F1354" i="6"/>
  <c r="F1355" i="6"/>
  <c r="F1356" i="6"/>
  <c r="F1357" i="6"/>
  <c r="F1361" i="6"/>
  <c r="F1362" i="6"/>
  <c r="F1363" i="6"/>
  <c r="F1364" i="6"/>
  <c r="F1365" i="6"/>
  <c r="F1366" i="6"/>
  <c r="F1367" i="6"/>
  <c r="F1368" i="6"/>
  <c r="F1369" i="6"/>
  <c r="F1370" i="6"/>
  <c r="F1371" i="6"/>
  <c r="F1372" i="6"/>
  <c r="F1373" i="6"/>
  <c r="F1374" i="6"/>
  <c r="F1378" i="6"/>
  <c r="F1379" i="6"/>
  <c r="F1380" i="6"/>
  <c r="F1385" i="6"/>
  <c r="F1386" i="6"/>
  <c r="F1387" i="6"/>
  <c r="F1388" i="6"/>
  <c r="F1389" i="6"/>
  <c r="F1390" i="6"/>
  <c r="F1391" i="6"/>
  <c r="F1394" i="6"/>
  <c r="F1395" i="6"/>
  <c r="F1399" i="6"/>
  <c r="F1400" i="6"/>
  <c r="F1401" i="6"/>
  <c r="F1402" i="6"/>
  <c r="F1403" i="6"/>
  <c r="F1404" i="6"/>
  <c r="F1406" i="6"/>
  <c r="F1407" i="6"/>
  <c r="F1408" i="6"/>
  <c r="F1410" i="6"/>
  <c r="F1412" i="6"/>
  <c r="F1414" i="6"/>
  <c r="F1415" i="6"/>
  <c r="F1417" i="6"/>
  <c r="F1418" i="6"/>
  <c r="F1419" i="6"/>
  <c r="F1420" i="6"/>
  <c r="F1421" i="6"/>
  <c r="F1422" i="6"/>
  <c r="F1423" i="6"/>
  <c r="F1424" i="6"/>
  <c r="F1425" i="6"/>
  <c r="F1426" i="6"/>
  <c r="F1428" i="6"/>
  <c r="F1429" i="6"/>
  <c r="F1430" i="6"/>
  <c r="F1431" i="6"/>
  <c r="F1432" i="6"/>
  <c r="F1433" i="6"/>
  <c r="F1434" i="6"/>
  <c r="F1435" i="6"/>
  <c r="F1436" i="6"/>
  <c r="F1437" i="6"/>
  <c r="F1438" i="6"/>
  <c r="F1442" i="6"/>
  <c r="F1443" i="6"/>
  <c r="F1444" i="6"/>
  <c r="F1445" i="6"/>
  <c r="F1447" i="6"/>
  <c r="F1448" i="6"/>
  <c r="F1449" i="6"/>
  <c r="F1450" i="6"/>
  <c r="F1451" i="6"/>
  <c r="F1452" i="6"/>
  <c r="F1453" i="6"/>
  <c r="F1454" i="6"/>
  <c r="F1455" i="6"/>
  <c r="F1456" i="6"/>
  <c r="F1457" i="6"/>
  <c r="F1458" i="6"/>
  <c r="F1459" i="6"/>
  <c r="F1460" i="6"/>
  <c r="F1461" i="6"/>
  <c r="F1462" i="6"/>
  <c r="F1463" i="6"/>
  <c r="F1464" i="6"/>
  <c r="F1465" i="6"/>
  <c r="F1468" i="6"/>
  <c r="F1469" i="6"/>
  <c r="F1471" i="6"/>
  <c r="F1472" i="6"/>
  <c r="F1473" i="6"/>
  <c r="F1474" i="6"/>
  <c r="F1475" i="6"/>
  <c r="F1476" i="6"/>
  <c r="F1477" i="6"/>
  <c r="F1478" i="6"/>
  <c r="F1479" i="6"/>
  <c r="F1480" i="6"/>
  <c r="F1481" i="6"/>
  <c r="F1482" i="6"/>
  <c r="F1483" i="6"/>
  <c r="F1484" i="6"/>
  <c r="F1485" i="6"/>
  <c r="F1486" i="6"/>
  <c r="F1487" i="6"/>
  <c r="F1488" i="6"/>
  <c r="F1489" i="6"/>
  <c r="F1490" i="6"/>
  <c r="F1491" i="6"/>
  <c r="F1492" i="6"/>
  <c r="F1493" i="6"/>
  <c r="F1497" i="6"/>
  <c r="F1498" i="6"/>
  <c r="F1499" i="6"/>
  <c r="F1500" i="6"/>
  <c r="F1501" i="6"/>
  <c r="F1502" i="6"/>
  <c r="F1503" i="6"/>
  <c r="F1505" i="6"/>
  <c r="F1506" i="6"/>
  <c r="F1507" i="6"/>
  <c r="F1508" i="6"/>
  <c r="F1509" i="6"/>
  <c r="F1510" i="6"/>
  <c r="F1512" i="6"/>
  <c r="F1513" i="6"/>
  <c r="F1514" i="6"/>
  <c r="F1515" i="6"/>
  <c r="F1516" i="6"/>
  <c r="F1517" i="6"/>
  <c r="F1518" i="6"/>
  <c r="F1519" i="6"/>
  <c r="F1520" i="6"/>
  <c r="F1521" i="6"/>
  <c r="F1522" i="6"/>
  <c r="F1524" i="6"/>
  <c r="F1525" i="6"/>
  <c r="F1526" i="6"/>
  <c r="F1527" i="6"/>
  <c r="F1528" i="6"/>
  <c r="F1529" i="6"/>
  <c r="F1530" i="6"/>
  <c r="F1531" i="6"/>
  <c r="F1532" i="6"/>
  <c r="F1533" i="6"/>
  <c r="F1534" i="6"/>
  <c r="F1535" i="6"/>
  <c r="F1536" i="6"/>
  <c r="F1537" i="6"/>
  <c r="F1538" i="6"/>
  <c r="F1539" i="6"/>
  <c r="F1540" i="6"/>
  <c r="F1541" i="6"/>
  <c r="F1542" i="6"/>
  <c r="F1543" i="6"/>
  <c r="F1545" i="6"/>
  <c r="F1546" i="6"/>
  <c r="F1547" i="6"/>
  <c r="F1548" i="6"/>
  <c r="F1549" i="6"/>
  <c r="F1550" i="6"/>
  <c r="F1551" i="6"/>
  <c r="F1552" i="6"/>
  <c r="F1553" i="6"/>
  <c r="F1554" i="6"/>
  <c r="F1555" i="6"/>
  <c r="F1556" i="6"/>
  <c r="F1557" i="6"/>
  <c r="F1558" i="6"/>
  <c r="F1559" i="6"/>
  <c r="F1560" i="6"/>
  <c r="F1561" i="6"/>
  <c r="F1562" i="6"/>
  <c r="F1563" i="6"/>
  <c r="F1564" i="6"/>
  <c r="F1565" i="6"/>
  <c r="F1566" i="6"/>
  <c r="F1567" i="6"/>
  <c r="F1568" i="6"/>
  <c r="F1569" i="6"/>
  <c r="F1571" i="6"/>
  <c r="F1572" i="6"/>
  <c r="F1573" i="6"/>
  <c r="F1576" i="6"/>
  <c r="F1577" i="6"/>
  <c r="F1578" i="6"/>
  <c r="F1579" i="6"/>
  <c r="F1604" i="6"/>
  <c r="F1605" i="6"/>
  <c r="F1606" i="6"/>
  <c r="F1608" i="6"/>
  <c r="F1609" i="6"/>
  <c r="F1610" i="6"/>
  <c r="F1617" i="6"/>
  <c r="F1618" i="6"/>
  <c r="F1621" i="6"/>
  <c r="F1622" i="6"/>
  <c r="F1623" i="6"/>
  <c r="F1625" i="6"/>
  <c r="F1620" i="6"/>
  <c r="F1624" i="6"/>
  <c r="F1619" i="6"/>
  <c r="F1627" i="6"/>
  <c r="F1628" i="6"/>
  <c r="F1629" i="6"/>
  <c r="F1630" i="6"/>
  <c r="F1631" i="6"/>
  <c r="F1632" i="6"/>
  <c r="F1633" i="6"/>
  <c r="F1634" i="6"/>
  <c r="F1635" i="6"/>
  <c r="F1603" i="6"/>
  <c r="F1600" i="6"/>
  <c r="F1636" i="6"/>
  <c r="F1637" i="6"/>
  <c r="F1638" i="6"/>
  <c r="F1639" i="6"/>
  <c r="F1640" i="6"/>
  <c r="F1641" i="6"/>
  <c r="F1642" i="6"/>
  <c r="F1643" i="6"/>
  <c r="F1644" i="6"/>
  <c r="F1645" i="6"/>
  <c r="F1646" i="6"/>
  <c r="F1654" i="6"/>
  <c r="F1655" i="6"/>
  <c r="F1656" i="6"/>
  <c r="F1657" i="6"/>
  <c r="F1658" i="6"/>
  <c r="F1659" i="6"/>
  <c r="F1660" i="6"/>
  <c r="F1662" i="6"/>
  <c r="F1663" i="6"/>
  <c r="F1664" i="6"/>
  <c r="F1665" i="6"/>
  <c r="F1666" i="6"/>
  <c r="F1667" i="6"/>
  <c r="F1668" i="6"/>
  <c r="F1670" i="6"/>
  <c r="F1671" i="6"/>
  <c r="F1672" i="6"/>
  <c r="F1673" i="6"/>
  <c r="F1674" i="6"/>
  <c r="F1675" i="6"/>
  <c r="F1676" i="6"/>
  <c r="F1677" i="6"/>
  <c r="F1678" i="6"/>
  <c r="F1679" i="6"/>
  <c r="F1684" i="6"/>
  <c r="F1685" i="6"/>
  <c r="F1686" i="6"/>
  <c r="F1687" i="6"/>
  <c r="F1688" i="6"/>
  <c r="F1689" i="6"/>
  <c r="F1690" i="6"/>
  <c r="F1691" i="6"/>
  <c r="F1692" i="6"/>
  <c r="F1693" i="6"/>
  <c r="F1694" i="6"/>
  <c r="F1695" i="6"/>
  <c r="F1696" i="6"/>
  <c r="F1697" i="6"/>
  <c r="F1698" i="6"/>
  <c r="F1699" i="6"/>
  <c r="F1700" i="6"/>
  <c r="F1701" i="6"/>
  <c r="F1702" i="6"/>
  <c r="F1703" i="6"/>
  <c r="F1704" i="6"/>
  <c r="F1705" i="6"/>
  <c r="F1706" i="6"/>
  <c r="F1707" i="6"/>
  <c r="F1709" i="6"/>
  <c r="F1710" i="6"/>
  <c r="F1716" i="6"/>
  <c r="F1717" i="6"/>
  <c r="F1718" i="6"/>
  <c r="F1719" i="6"/>
  <c r="F1720" i="6"/>
  <c r="F1721" i="6"/>
  <c r="F1722" i="6"/>
  <c r="F1725" i="6"/>
  <c r="F1726" i="6"/>
  <c r="F1728" i="6"/>
  <c r="F1729" i="6"/>
  <c r="F1730" i="6"/>
  <c r="F1731" i="6"/>
  <c r="F1733" i="6"/>
  <c r="F1735" i="6"/>
  <c r="F1738" i="6"/>
  <c r="F1739" i="6"/>
  <c r="F1741" i="6"/>
  <c r="F1742" i="6"/>
  <c r="F1743" i="6"/>
  <c r="F1744" i="6"/>
  <c r="F1745" i="6"/>
  <c r="F1746" i="6"/>
  <c r="F1748" i="6"/>
  <c r="F1749" i="6"/>
  <c r="F1750" i="6"/>
  <c r="F1751" i="6"/>
  <c r="F1752" i="6"/>
  <c r="F1753" i="6"/>
  <c r="F1754" i="6"/>
  <c r="F1758" i="6"/>
  <c r="F1759" i="6"/>
  <c r="F1760" i="6"/>
  <c r="F1761" i="6"/>
  <c r="F1762" i="6"/>
  <c r="F1768" i="6"/>
  <c r="F1769" i="6"/>
  <c r="F1770" i="6"/>
  <c r="F1771" i="6"/>
  <c r="F1772" i="6"/>
  <c r="F1773" i="6"/>
  <c r="F1774" i="6"/>
  <c r="F1775" i="6"/>
  <c r="F1776" i="6"/>
  <c r="F15" i="6"/>
  <c r="M1974" i="2"/>
  <c r="M1975" i="2"/>
  <c r="M1976" i="2"/>
  <c r="M1977" i="2"/>
  <c r="M1978" i="2"/>
  <c r="M1979" i="2"/>
  <c r="M1980" i="2"/>
  <c r="M1981" i="2"/>
  <c r="M1957" i="2"/>
  <c r="M1958" i="2"/>
  <c r="M1959" i="2"/>
  <c r="M1960" i="2"/>
  <c r="M1961" i="2"/>
  <c r="M1962" i="2"/>
  <c r="M1963" i="2"/>
  <c r="M1964" i="2"/>
  <c r="M1965" i="2"/>
  <c r="M1966" i="2"/>
  <c r="M1967" i="2"/>
  <c r="M1968" i="2"/>
  <c r="M1969" i="2"/>
  <c r="M1970" i="2"/>
  <c r="M1971" i="2"/>
  <c r="M1972" i="2"/>
  <c r="M1973" i="2"/>
  <c r="I1950" i="2"/>
  <c r="M24" i="2"/>
  <c r="M25" i="2"/>
  <c r="M26" i="2" s="1"/>
  <c r="M27" i="2" s="1"/>
  <c r="M28" i="2" s="1"/>
  <c r="M29" i="2" s="1"/>
  <c r="M30" i="2" s="1"/>
  <c r="M31" i="2" s="1"/>
  <c r="M32" i="2" s="1"/>
  <c r="M33" i="2" s="1"/>
  <c r="M35" i="2"/>
  <c r="M51" i="2"/>
  <c r="M56" i="2"/>
  <c r="M57" i="2"/>
  <c r="M58" i="2" s="1"/>
  <c r="M59" i="2"/>
  <c r="M60" i="2"/>
  <c r="M61" i="2" s="1"/>
  <c r="M62" i="2" s="1"/>
  <c r="M63" i="2" s="1"/>
  <c r="M64" i="2" s="1"/>
  <c r="M65" i="2" s="1"/>
  <c r="M66" i="2" s="1"/>
  <c r="M67" i="2" s="1"/>
  <c r="M68" i="2" s="1"/>
  <c r="M69" i="2" s="1"/>
  <c r="M70" i="2" s="1"/>
  <c r="M72" i="2"/>
  <c r="M73" i="2" s="1"/>
  <c r="M74" i="2" s="1"/>
  <c r="M75" i="2" s="1"/>
  <c r="M76" i="2" s="1"/>
  <c r="M77" i="2" s="1"/>
  <c r="M78" i="2" s="1"/>
  <c r="M79" i="2" s="1"/>
  <c r="M80" i="2" s="1"/>
  <c r="M81" i="2" s="1"/>
  <c r="M82" i="2" s="1"/>
  <c r="M83" i="2" s="1"/>
  <c r="M84" i="2" s="1"/>
  <c r="M88" i="2"/>
  <c r="M89" i="2"/>
  <c r="M90" i="2"/>
  <c r="M100" i="2"/>
  <c r="M107" i="2"/>
  <c r="M108" i="2"/>
  <c r="M110" i="2"/>
  <c r="M111" i="2"/>
  <c r="M112" i="2" s="1"/>
  <c r="M113" i="2" s="1"/>
  <c r="M114" i="2" s="1"/>
  <c r="M115" i="2" s="1"/>
  <c r="M116" i="2" s="1"/>
  <c r="M117" i="2" s="1"/>
  <c r="M118" i="2" s="1"/>
  <c r="M119" i="2" s="1"/>
  <c r="M120" i="2" s="1"/>
  <c r="M121" i="2" s="1"/>
  <c r="M122" i="2" s="1"/>
  <c r="M124" i="2"/>
  <c r="M125" i="2" s="1"/>
  <c r="M126" i="2"/>
  <c r="M127" i="2"/>
  <c r="M128" i="2"/>
  <c r="M129" i="2" s="1"/>
  <c r="M130" i="2" s="1"/>
  <c r="M131" i="2" s="1"/>
  <c r="M132" i="2" s="1"/>
  <c r="M133" i="2" s="1"/>
  <c r="M134" i="2" s="1"/>
  <c r="M135" i="2" s="1"/>
  <c r="M136" i="2" s="1"/>
  <c r="M137" i="2" s="1"/>
  <c r="M138" i="2" s="1"/>
  <c r="M139" i="2" s="1"/>
  <c r="M140" i="2" s="1"/>
  <c r="M142" i="2"/>
  <c r="M148" i="2"/>
  <c r="M149" i="2"/>
  <c r="M150" i="2" s="1"/>
  <c r="M151" i="2" s="1"/>
  <c r="M152" i="2" s="1"/>
  <c r="M156" i="2"/>
  <c r="M159" i="2"/>
  <c r="M160" i="2" s="1"/>
  <c r="M162" i="2"/>
  <c r="M165" i="2"/>
  <c r="M166" i="2"/>
  <c r="M167" i="2"/>
  <c r="M168" i="2"/>
  <c r="M169" i="2" s="1"/>
  <c r="M170" i="2" s="1"/>
  <c r="M171" i="2" s="1"/>
  <c r="M172" i="2" s="1"/>
  <c r="M173" i="2" s="1"/>
  <c r="M174" i="2" s="1"/>
  <c r="M175" i="2" s="1"/>
  <c r="M176" i="2" s="1"/>
  <c r="M178" i="2"/>
  <c r="M179" i="2"/>
  <c r="M181" i="2"/>
  <c r="M182" i="2"/>
  <c r="M184" i="2"/>
  <c r="M185" i="2"/>
  <c r="M187" i="2"/>
  <c r="M188" i="2"/>
  <c r="M192" i="2"/>
  <c r="M197" i="2"/>
  <c r="M198" i="2" s="1"/>
  <c r="M199" i="2" s="1"/>
  <c r="M200" i="2" s="1"/>
  <c r="M203" i="2" s="1"/>
  <c r="M205" i="2"/>
  <c r="M206" i="2"/>
  <c r="M209" i="2"/>
  <c r="M211" i="2"/>
  <c r="M214" i="2"/>
  <c r="M215" i="2"/>
  <c r="M216" i="2"/>
  <c r="M217" i="2" s="1"/>
  <c r="M218" i="2"/>
  <c r="M219" i="2"/>
  <c r="M220" i="2"/>
  <c r="M221" i="2"/>
  <c r="M222" i="2"/>
  <c r="M224" i="2"/>
  <c r="M225" i="2"/>
  <c r="M226" i="2"/>
  <c r="M227" i="2"/>
  <c r="M228" i="2"/>
  <c r="M229" i="2"/>
  <c r="M230" i="2"/>
  <c r="M235" i="2"/>
  <c r="M236" i="2"/>
  <c r="M237" i="2"/>
  <c r="M240" i="2"/>
  <c r="M241" i="2"/>
  <c r="M247" i="2"/>
  <c r="M248" i="2"/>
  <c r="M250" i="2"/>
  <c r="M251" i="2"/>
  <c r="M253" i="2"/>
  <c r="M254" i="2" s="1"/>
  <c r="M256" i="2"/>
  <c r="M257" i="2" s="1"/>
  <c r="M258" i="2" s="1"/>
  <c r="M261" i="2"/>
  <c r="M263" i="2"/>
  <c r="M264" i="2" s="1"/>
  <c r="M265" i="2"/>
  <c r="M266" i="2" s="1"/>
  <c r="M267" i="2" s="1"/>
  <c r="M268" i="2" s="1"/>
  <c r="M269" i="2" s="1"/>
  <c r="M270" i="2" s="1"/>
  <c r="M271" i="2" s="1"/>
  <c r="M272" i="2" s="1"/>
  <c r="M273" i="2" s="1"/>
  <c r="M274" i="2" s="1"/>
  <c r="M275" i="2" s="1"/>
  <c r="M276" i="2" s="1"/>
  <c r="M277" i="2" s="1"/>
  <c r="M278" i="2" s="1"/>
  <c r="M284" i="2"/>
  <c r="M294" i="2"/>
  <c r="M295" i="2"/>
  <c r="M386" i="2"/>
  <c r="M437" i="2"/>
  <c r="M438" i="2"/>
  <c r="M475" i="2"/>
  <c r="M479" i="2"/>
  <c r="M480" i="2"/>
  <c r="M483" i="2"/>
  <c r="M484" i="2"/>
  <c r="M485" i="2"/>
  <c r="M486" i="2"/>
  <c r="M487" i="2"/>
  <c r="M488" i="2"/>
  <c r="M489" i="2"/>
  <c r="M490" i="2"/>
  <c r="M491" i="2"/>
  <c r="M492" i="2"/>
  <c r="M493" i="2"/>
  <c r="M494" i="2"/>
  <c r="M495" i="2"/>
  <c r="M496" i="2"/>
  <c r="M497" i="2"/>
  <c r="M498"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31" i="2"/>
  <c r="M532" i="2"/>
  <c r="M533" i="2"/>
  <c r="M534" i="2"/>
  <c r="M535" i="2"/>
  <c r="M536" i="2"/>
  <c r="M537" i="2"/>
  <c r="M538" i="2"/>
  <c r="M539" i="2"/>
  <c r="M540" i="2"/>
  <c r="M541" i="2"/>
  <c r="M542" i="2"/>
  <c r="M543" i="2"/>
  <c r="M544" i="2"/>
  <c r="M545" i="2"/>
  <c r="M546" i="2"/>
  <c r="M547" i="2"/>
  <c r="M548" i="2"/>
  <c r="M549" i="2"/>
  <c r="M550" i="2"/>
  <c r="M563" i="2"/>
  <c r="M565" i="2"/>
  <c r="M566" i="2"/>
  <c r="M567" i="2" s="1"/>
  <c r="M568" i="2"/>
  <c r="M569" i="2" s="1"/>
  <c r="M570" i="2" s="1"/>
  <c r="M571" i="2"/>
  <c r="M572" i="2"/>
  <c r="M573" i="2" s="1"/>
  <c r="M574" i="2" s="1"/>
  <c r="M575" i="2" s="1"/>
  <c r="M576" i="2" s="1"/>
  <c r="M577" i="2" s="1"/>
  <c r="M578" i="2" s="1"/>
  <c r="M581" i="2"/>
  <c r="M582" i="2"/>
  <c r="M583" i="2"/>
  <c r="M586" i="2" s="1"/>
  <c r="M587" i="2" s="1"/>
  <c r="M603" i="2"/>
  <c r="M604" i="2" s="1"/>
  <c r="M605" i="2"/>
  <c r="M606" i="2"/>
  <c r="M607" i="2"/>
  <c r="M608" i="2" s="1"/>
  <c r="M609" i="2" s="1"/>
  <c r="M610" i="2" s="1"/>
  <c r="M612" i="2"/>
  <c r="M613" i="2" s="1"/>
  <c r="M614" i="2"/>
  <c r="M615" i="2" s="1"/>
  <c r="M616" i="2" s="1"/>
  <c r="M617" i="2" s="1"/>
  <c r="M618" i="2" s="1"/>
  <c r="M619" i="2" s="1"/>
  <c r="M620" i="2" s="1"/>
  <c r="M621" i="2" s="1"/>
  <c r="M622" i="2" s="1"/>
  <c r="M623" i="2" s="1"/>
  <c r="M624" i="2" s="1"/>
  <c r="M625" i="2" s="1"/>
  <c r="M626" i="2" s="1"/>
  <c r="M627" i="2" s="1"/>
  <c r="M628" i="2" s="1"/>
  <c r="M629" i="2" s="1"/>
  <c r="M630" i="2" s="1"/>
  <c r="M631" i="2" s="1"/>
  <c r="M632" i="2" s="1"/>
  <c r="M633" i="2" s="1"/>
  <c r="M634" i="2" s="1"/>
  <c r="M637" i="2"/>
  <c r="M638" i="2"/>
  <c r="M639" i="2"/>
  <c r="M640" i="2"/>
  <c r="M641" i="2"/>
  <c r="M642" i="2" s="1"/>
  <c r="M643" i="2" s="1"/>
  <c r="M644" i="2" s="1"/>
  <c r="M646" i="2"/>
  <c r="M647" i="2"/>
  <c r="M648" i="2" s="1"/>
  <c r="M649" i="2" s="1"/>
  <c r="M650" i="2" s="1"/>
  <c r="M651" i="2" s="1"/>
  <c r="M652" i="2" s="1"/>
  <c r="M653" i="2" s="1"/>
  <c r="M654" i="2" s="1"/>
  <c r="M655" i="2" s="1"/>
  <c r="M656" i="2" s="1"/>
  <c r="M658" i="2"/>
  <c r="M659" i="2"/>
  <c r="M660" i="2" s="1"/>
  <c r="M661" i="2" s="1"/>
  <c r="M662" i="2" s="1"/>
  <c r="M663" i="2" s="1"/>
  <c r="M664" i="2" s="1"/>
  <c r="M665" i="2" s="1"/>
  <c r="M666" i="2" s="1"/>
  <c r="M667" i="2" s="1"/>
  <c r="M668" i="2" s="1"/>
  <c r="M669" i="2" s="1"/>
  <c r="M670" i="2" s="1"/>
  <c r="M671" i="2"/>
  <c r="M672" i="2"/>
  <c r="M674" i="2"/>
  <c r="M675" i="2"/>
  <c r="M676" i="2"/>
  <c r="M677" i="2"/>
  <c r="M678" i="2" s="1"/>
  <c r="M679" i="2"/>
  <c r="M684" i="2"/>
  <c r="M685" i="2"/>
  <c r="M686" i="2"/>
  <c r="M688" i="2"/>
  <c r="M690" i="2"/>
  <c r="M691" i="2" s="1"/>
  <c r="M692" i="2" s="1"/>
  <c r="M693" i="2" s="1"/>
  <c r="M697" i="2"/>
  <c r="M698" i="2"/>
  <c r="M700" i="2"/>
  <c r="M701" i="2"/>
  <c r="M702" i="2"/>
  <c r="M703" i="2"/>
  <c r="M704" i="2" s="1"/>
  <c r="M705" i="2" s="1"/>
  <c r="M706" i="2" s="1"/>
  <c r="M707" i="2" s="1"/>
  <c r="M708" i="2" s="1"/>
  <c r="M709" i="2" s="1"/>
  <c r="M710" i="2" s="1"/>
  <c r="M712" i="2"/>
  <c r="M713" i="2"/>
  <c r="M714" i="2"/>
  <c r="M715" i="2"/>
  <c r="M716" i="2"/>
  <c r="M717" i="2"/>
  <c r="M718" i="2"/>
  <c r="M719" i="2"/>
  <c r="M720" i="2"/>
  <c r="M724" i="2"/>
  <c r="M725" i="2"/>
  <c r="M726" i="2"/>
  <c r="M727" i="2"/>
  <c r="M730" i="2"/>
  <c r="M731" i="2"/>
  <c r="M734" i="2"/>
  <c r="M736" i="2"/>
  <c r="M737" i="2"/>
  <c r="M738" i="2"/>
  <c r="M739" i="2" s="1"/>
  <c r="M740" i="2" s="1"/>
  <c r="M741" i="2" s="1"/>
  <c r="M742" i="2" s="1"/>
  <c r="M743" i="2" s="1"/>
  <c r="M744" i="2" s="1"/>
  <c r="M745" i="2" s="1"/>
  <c r="M746" i="2" s="1"/>
  <c r="M747" i="2" s="1"/>
  <c r="M748" i="2" s="1"/>
  <c r="M749" i="2" s="1"/>
  <c r="M750" i="2" s="1"/>
  <c r="M751" i="2" s="1"/>
  <c r="M752" i="2" s="1"/>
  <c r="M753" i="2"/>
  <c r="M754" i="2"/>
  <c r="M755" i="2"/>
  <c r="M756" i="2"/>
  <c r="M759" i="2"/>
  <c r="M762" i="2"/>
  <c r="M763" i="2"/>
  <c r="M764" i="2"/>
  <c r="M765" i="2" s="1"/>
  <c r="M766" i="2"/>
  <c r="M767" i="2" s="1"/>
  <c r="M768" i="2" s="1"/>
  <c r="M773" i="2"/>
  <c r="M774" i="2"/>
  <c r="M775" i="2" s="1"/>
  <c r="M776" i="2"/>
  <c r="M780" i="2"/>
  <c r="M781" i="2"/>
  <c r="M782" i="2" s="1"/>
  <c r="M783" i="2"/>
  <c r="M784" i="2"/>
  <c r="M785" i="2"/>
  <c r="M786" i="2"/>
  <c r="M787" i="2"/>
  <c r="M788" i="2"/>
  <c r="M789" i="2"/>
  <c r="M790" i="2" s="1"/>
  <c r="M796" i="2"/>
  <c r="M799" i="2"/>
  <c r="M802" i="2"/>
  <c r="M803" i="2"/>
  <c r="M804" i="2"/>
  <c r="M805" i="2"/>
  <c r="M808" i="2"/>
  <c r="M809" i="2"/>
  <c r="M815" i="2"/>
  <c r="M818" i="2"/>
  <c r="M821" i="2"/>
  <c r="M822" i="2"/>
  <c r="M823" i="2"/>
  <c r="M826" i="2"/>
  <c r="M829" i="2"/>
  <c r="M830" i="2"/>
  <c r="M831" i="2"/>
  <c r="M832" i="2"/>
  <c r="M833" i="2"/>
  <c r="M836" i="2"/>
  <c r="M837" i="2"/>
  <c r="M838" i="2"/>
  <c r="M840" i="2"/>
  <c r="M842" i="2"/>
  <c r="M843" i="2"/>
  <c r="M846" i="2"/>
  <c r="M847" i="2"/>
  <c r="M850" i="2"/>
  <c r="M853" i="2"/>
  <c r="M856" i="2"/>
  <c r="M857" i="2"/>
  <c r="M858" i="2"/>
  <c r="M861" i="2"/>
  <c r="M862" i="2"/>
  <c r="M867" i="2"/>
  <c r="M869" i="2"/>
  <c r="M870" i="2"/>
  <c r="M871" i="2"/>
  <c r="M873" i="2"/>
  <c r="M874" i="2" s="1"/>
  <c r="M875" i="2"/>
  <c r="M877" i="2"/>
  <c r="M878" i="2"/>
  <c r="M879" i="2" s="1"/>
  <c r="M880" i="2"/>
  <c r="M881" i="2"/>
  <c r="M883" i="2"/>
  <c r="M884" i="2" s="1"/>
  <c r="M885" i="2"/>
  <c r="M886" i="2"/>
  <c r="M887" i="2"/>
  <c r="M888" i="2" s="1"/>
  <c r="M889" i="2" s="1"/>
  <c r="M890" i="2" s="1"/>
  <c r="M891" i="2" s="1"/>
  <c r="M892" i="2" s="1"/>
  <c r="M893" i="2" s="1"/>
  <c r="M894" i="2" s="1"/>
  <c r="M895" i="2" s="1"/>
  <c r="M896" i="2" s="1"/>
  <c r="M897" i="2" s="1"/>
  <c r="M898" i="2" s="1"/>
  <c r="M899" i="2" s="1"/>
  <c r="M902" i="2"/>
  <c r="M904" i="2"/>
  <c r="M905" i="2"/>
  <c r="M906" i="2" s="1"/>
  <c r="M907" i="2" s="1"/>
  <c r="M908" i="2" s="1"/>
  <c r="M909" i="2" s="1"/>
  <c r="M910" i="2" s="1"/>
  <c r="M911" i="2" s="1"/>
  <c r="M912" i="2" s="1"/>
  <c r="M913" i="2" s="1"/>
  <c r="M914" i="2" s="1"/>
  <c r="M915" i="2" s="1"/>
  <c r="M916" i="2" s="1"/>
  <c r="M917" i="2" s="1"/>
  <c r="M918" i="2" s="1"/>
  <c r="M919" i="2" s="1"/>
  <c r="M920" i="2" s="1"/>
  <c r="M921" i="2" s="1"/>
  <c r="M922" i="2" s="1"/>
  <c r="M923" i="2" s="1"/>
  <c r="M924" i="2" s="1"/>
  <c r="M925" i="2" s="1"/>
  <c r="M926" i="2" s="1"/>
  <c r="M927" i="2" s="1"/>
  <c r="M928" i="2" s="1"/>
  <c r="M929" i="2" s="1"/>
  <c r="M930" i="2" s="1"/>
  <c r="M931" i="2" s="1"/>
  <c r="M932" i="2" s="1"/>
  <c r="M933" i="2" s="1"/>
  <c r="M939" i="2"/>
  <c r="M940" i="2" s="1"/>
  <c r="M941" i="2"/>
  <c r="M942" i="2"/>
  <c r="M943" i="2" s="1"/>
  <c r="M944" i="2" s="1"/>
  <c r="M945" i="2" s="1"/>
  <c r="M946" i="2" s="1"/>
  <c r="M947" i="2" s="1"/>
  <c r="M948" i="2" s="1"/>
  <c r="M949" i="2" s="1"/>
  <c r="M950" i="2" s="1"/>
  <c r="M951" i="2" s="1"/>
  <c r="M952" i="2" s="1"/>
  <c r="M953" i="2" s="1"/>
  <c r="M954" i="2" s="1"/>
  <c r="M955" i="2" s="1"/>
  <c r="M956" i="2" s="1"/>
  <c r="M959" i="2"/>
  <c r="M961" i="2"/>
  <c r="M962" i="2" s="1"/>
  <c r="M963" i="2" s="1"/>
  <c r="M964" i="2" s="1"/>
  <c r="M967" i="2"/>
  <c r="M969" i="2"/>
  <c r="M970" i="2" s="1"/>
  <c r="M971" i="2" s="1"/>
  <c r="M972" i="2" s="1"/>
  <c r="M975" i="2"/>
  <c r="M976" i="2" s="1"/>
  <c r="M977" i="2"/>
  <c r="M984" i="2"/>
  <c r="M985" i="2"/>
  <c r="M986" i="2" s="1"/>
  <c r="M987" i="2"/>
  <c r="M988" i="2"/>
  <c r="M989" i="2" s="1"/>
  <c r="M990" i="2" s="1"/>
  <c r="M991" i="2" s="1"/>
  <c r="M992" i="2" s="1"/>
  <c r="M996" i="2"/>
  <c r="M997" i="2"/>
  <c r="M1015" i="2"/>
  <c r="M1016" i="2"/>
  <c r="M1017" i="2" s="1"/>
  <c r="M1018" i="2" s="1"/>
  <c r="M1019" i="2" s="1"/>
  <c r="M1020" i="2" s="1"/>
  <c r="M1021" i="2" s="1"/>
  <c r="M1022" i="2" s="1"/>
  <c r="M1023" i="2" s="1"/>
  <c r="M1024" i="2" s="1"/>
  <c r="M1025" i="2" s="1"/>
  <c r="M1026" i="2" s="1"/>
  <c r="M1027" i="2" s="1"/>
  <c r="M1028" i="2" s="1"/>
  <c r="M1029" i="2" s="1"/>
  <c r="M1030" i="2" s="1"/>
  <c r="M1031" i="2" s="1"/>
  <c r="M1032" i="2" s="1"/>
  <c r="M1033" i="2" s="1"/>
  <c r="M1034" i="2" s="1"/>
  <c r="M1035" i="2" s="1"/>
  <c r="M1036" i="2" s="1"/>
  <c r="M1100" i="2"/>
  <c r="M1101" i="2" s="1"/>
  <c r="M1102" i="2" s="1"/>
  <c r="M1103" i="2" s="1"/>
  <c r="M1104" i="2" s="1"/>
  <c r="M1105" i="2" s="1"/>
  <c r="M1106" i="2" s="1"/>
  <c r="M1107" i="2" s="1"/>
  <c r="M1108" i="2" s="1"/>
  <c r="M1109" i="2" s="1"/>
  <c r="M1110" i="2" s="1"/>
  <c r="M1111" i="2" s="1"/>
  <c r="M1112" i="2" s="1"/>
  <c r="M1113" i="2" s="1"/>
  <c r="M1115" i="2"/>
  <c r="M1116" i="2"/>
  <c r="M1121" i="2"/>
  <c r="M1122" i="2" s="1"/>
  <c r="M1125" i="2"/>
  <c r="M1126" i="2"/>
  <c r="M1127" i="2"/>
  <c r="M1130" i="2"/>
  <c r="M1131" i="2"/>
  <c r="M1132" i="2"/>
  <c r="M1133" i="2"/>
  <c r="M1134" i="2"/>
  <c r="M1135" i="2"/>
  <c r="M1136" i="2"/>
  <c r="M1145" i="2"/>
  <c r="M1152" i="2"/>
  <c r="M1153" i="2"/>
  <c r="M1154" i="2"/>
  <c r="M1178" i="2"/>
  <c r="M1179" i="2"/>
  <c r="M1180" i="2"/>
  <c r="M1181" i="2"/>
  <c r="M1184" i="2"/>
  <c r="M1185" i="2"/>
  <c r="M1186" i="2"/>
  <c r="M1187" i="2"/>
  <c r="M1188" i="2"/>
  <c r="M1190" i="2"/>
  <c r="M1191" i="2"/>
  <c r="M1192" i="2"/>
  <c r="M1193" i="2"/>
  <c r="M1247" i="2"/>
  <c r="M1248" i="2"/>
  <c r="M1249" i="2"/>
  <c r="M1250" i="2"/>
  <c r="M1251" i="2"/>
  <c r="M1252" i="2"/>
  <c r="M1265" i="2"/>
  <c r="M1266" i="2"/>
  <c r="M1267" i="2"/>
  <c r="M1268" i="2"/>
  <c r="M1269" i="2"/>
  <c r="M1270" i="2"/>
  <c r="M1271" i="2"/>
  <c r="M1272" i="2"/>
  <c r="M1273" i="2"/>
  <c r="M1274" i="2"/>
  <c r="M1275"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34" i="2"/>
  <c r="M1335" i="2"/>
  <c r="M1336" i="2"/>
  <c r="M1337" i="2"/>
  <c r="M1338" i="2"/>
  <c r="M1341" i="2"/>
  <c r="M1342" i="2"/>
  <c r="M1343" i="2"/>
  <c r="M1346" i="2"/>
  <c r="M1347" i="2"/>
  <c r="M1348" i="2"/>
  <c r="M1351" i="2"/>
  <c r="M1352" i="2"/>
  <c r="M1353" i="2"/>
  <c r="M1356" i="2"/>
  <c r="M1359" i="2"/>
  <c r="M1360" i="2"/>
  <c r="M1364" i="2"/>
  <c r="M1365" i="2"/>
  <c r="M1366" i="2"/>
  <c r="M1367" i="2"/>
  <c r="M1368" i="2"/>
  <c r="M1369" i="2"/>
  <c r="M1370" i="2"/>
  <c r="M1371" i="2"/>
  <c r="M1372" i="2"/>
  <c r="M1373" i="2"/>
  <c r="M1374" i="2"/>
  <c r="M1375" i="2"/>
  <c r="M1376" i="2"/>
  <c r="M1377" i="2"/>
  <c r="M1378" i="2"/>
  <c r="M1392" i="2"/>
  <c r="M1395" i="2"/>
  <c r="M1398" i="2"/>
  <c r="M1399" i="2"/>
  <c r="M1401" i="2"/>
  <c r="M1402" i="2"/>
  <c r="M1403" i="2"/>
  <c r="M1404" i="2"/>
  <c r="M1413" i="2"/>
  <c r="M1414" i="2"/>
  <c r="M1415" i="2"/>
  <c r="M1416" i="2"/>
  <c r="M1417" i="2"/>
  <c r="M1418" i="2"/>
  <c r="M1419" i="2"/>
  <c r="M1420" i="2"/>
  <c r="M1421" i="2"/>
  <c r="M1422" i="2"/>
  <c r="M1423" i="2"/>
  <c r="M1424" i="2"/>
  <c r="M1425" i="2"/>
  <c r="M1426" i="2"/>
  <c r="M1427" i="2"/>
  <c r="M1428" i="2"/>
  <c r="M1429" i="2"/>
  <c r="M1430" i="2"/>
  <c r="M1431" i="2"/>
  <c r="M1432" i="2"/>
  <c r="M1435" i="2"/>
  <c r="M1436" i="2"/>
  <c r="M1437" i="2"/>
  <c r="M1438" i="2"/>
  <c r="M1439" i="2"/>
  <c r="M1440" i="2"/>
  <c r="M1441" i="2"/>
  <c r="M1442" i="2"/>
  <c r="M1443" i="2"/>
  <c r="M1444" i="2"/>
  <c r="M1445" i="2"/>
  <c r="M1446" i="2"/>
  <c r="M1447" i="2"/>
  <c r="M1448" i="2"/>
  <c r="M1449" i="2"/>
  <c r="M1450" i="2"/>
  <c r="M1451" i="2"/>
  <c r="M1460" i="2"/>
  <c r="M1461" i="2"/>
  <c r="M1464" i="2"/>
  <c r="M1465" i="2"/>
  <c r="M1468" i="2"/>
  <c r="M1470" i="2"/>
  <c r="M1471" i="2"/>
  <c r="M1472" i="2"/>
  <c r="M1473" i="2"/>
  <c r="M1475" i="2"/>
  <c r="M1476" i="2"/>
  <c r="M1477" i="2"/>
  <c r="M1478" i="2"/>
  <c r="M1479" i="2"/>
  <c r="M1480" i="2"/>
  <c r="M1481" i="2"/>
  <c r="M1482" i="2"/>
  <c r="M1483" i="2"/>
  <c r="M1484" i="2"/>
  <c r="M1485" i="2"/>
  <c r="M1486" i="2"/>
  <c r="M1487" i="2"/>
  <c r="M1488" i="2"/>
  <c r="M1489" i="2"/>
  <c r="M1494" i="2"/>
  <c r="M1495" i="2"/>
  <c r="M1496" i="2"/>
  <c r="M1497" i="2"/>
  <c r="M1498" i="2"/>
  <c r="M1499" i="2"/>
  <c r="M1500" i="2"/>
  <c r="M1501" i="2"/>
  <c r="M1502" i="2"/>
  <c r="M1503" i="2"/>
  <c r="M1504" i="2"/>
  <c r="M1505" i="2"/>
  <c r="M1506" i="2"/>
  <c r="M1507" i="2"/>
  <c r="M1509" i="2"/>
  <c r="M1510" i="2"/>
  <c r="M1512" i="2"/>
  <c r="M1513" i="2"/>
  <c r="M1518" i="2"/>
  <c r="M1519" i="2"/>
  <c r="M1520" i="2"/>
  <c r="M1521" i="2"/>
  <c r="M1522" i="2"/>
  <c r="M1523" i="2"/>
  <c r="M1524" i="2"/>
  <c r="M1525" i="2"/>
  <c r="M1526" i="2"/>
  <c r="M1527" i="2"/>
  <c r="M1528" i="2"/>
  <c r="M1529" i="2"/>
  <c r="M1530" i="2"/>
  <c r="M1531" i="2"/>
  <c r="M1534" i="2"/>
  <c r="M1535" i="2"/>
  <c r="M1536" i="2"/>
  <c r="M1537" i="2"/>
  <c r="M1539" i="2"/>
  <c r="M1540" i="2"/>
  <c r="M1541" i="2"/>
  <c r="M1543" i="2"/>
  <c r="M1544" i="2"/>
  <c r="M1545" i="2"/>
  <c r="M1546" i="2"/>
  <c r="M1547" i="2"/>
  <c r="M1549" i="2"/>
  <c r="M1550" i="2"/>
  <c r="M1551" i="2"/>
  <c r="M1552" i="2"/>
  <c r="M1553" i="2"/>
  <c r="M1554" i="2"/>
  <c r="M1555" i="2"/>
  <c r="M1556" i="2"/>
  <c r="M1557" i="2"/>
  <c r="M1558" i="2"/>
  <c r="M1559" i="2"/>
  <c r="M1560" i="2"/>
  <c r="M1561" i="2"/>
  <c r="M1562" i="2"/>
  <c r="M1564" i="2"/>
  <c r="M1565" i="2"/>
  <c r="M1566" i="2"/>
  <c r="M1568" i="2"/>
  <c r="M1569" i="2"/>
  <c r="M1571" i="2"/>
  <c r="M1572" i="2"/>
  <c r="M1573" i="2"/>
  <c r="M1574" i="2"/>
  <c r="M1575" i="2"/>
  <c r="M1576" i="2"/>
  <c r="M1577" i="2"/>
  <c r="M1578" i="2"/>
  <c r="M1579" i="2"/>
  <c r="M1580" i="2"/>
  <c r="M1581" i="2"/>
  <c r="M1582" i="2"/>
  <c r="M1583" i="2"/>
  <c r="M1584" i="2"/>
  <c r="M1585" i="2"/>
  <c r="M1586" i="2"/>
  <c r="M1587" i="2"/>
  <c r="M1588" i="2"/>
  <c r="M1589" i="2"/>
  <c r="M1590" i="2"/>
  <c r="M1591" i="2"/>
  <c r="M1592" i="2"/>
  <c r="M1593" i="2"/>
  <c r="M1594" i="2"/>
  <c r="M1595" i="2"/>
  <c r="M1596" i="2"/>
  <c r="M1597" i="2"/>
  <c r="M1598" i="2"/>
  <c r="M1599" i="2"/>
  <c r="M1600" i="2"/>
  <c r="M1601" i="2"/>
  <c r="M1606" i="2"/>
  <c r="M1607" i="2"/>
  <c r="M1608" i="2"/>
  <c r="M1609" i="2"/>
  <c r="M1612" i="2"/>
  <c r="M1613" i="2"/>
  <c r="M1614" i="2"/>
  <c r="M1615" i="2"/>
  <c r="M1616" i="2"/>
  <c r="M1617" i="2"/>
  <c r="M1618" i="2"/>
  <c r="M1620" i="2"/>
  <c r="M1625" i="2"/>
  <c r="M1626" i="2"/>
  <c r="M1629" i="2"/>
  <c r="M1630" i="2"/>
  <c r="M1631" i="2"/>
  <c r="M1632" i="2"/>
  <c r="M1633" i="2"/>
  <c r="M1634" i="2"/>
  <c r="M1635" i="2"/>
  <c r="M1636" i="2"/>
  <c r="M1637" i="2"/>
  <c r="M1638" i="2"/>
  <c r="M1639" i="2"/>
  <c r="M1640" i="2"/>
  <c r="M1641" i="2"/>
  <c r="M1642" i="2"/>
  <c r="M1643" i="2"/>
  <c r="M1644" i="2"/>
  <c r="M1645" i="2"/>
  <c r="M1646" i="2"/>
  <c r="M1647" i="2"/>
  <c r="M1648" i="2"/>
  <c r="M1649" i="2"/>
  <c r="M1650" i="2"/>
  <c r="M1655" i="2"/>
  <c r="M1656" i="2"/>
  <c r="M1657" i="2"/>
  <c r="M1658" i="2"/>
  <c r="M1659" i="2"/>
  <c r="M1660" i="2"/>
  <c r="M1662" i="2"/>
  <c r="M1663" i="2"/>
  <c r="M1664" i="2"/>
  <c r="M1665" i="2"/>
  <c r="M1666" i="2"/>
  <c r="M1667" i="2"/>
  <c r="M1668" i="2"/>
  <c r="M1669" i="2"/>
  <c r="M1670" i="2"/>
  <c r="M1671" i="2"/>
  <c r="M1672" i="2"/>
  <c r="M1673" i="2"/>
  <c r="M1674" i="2"/>
  <c r="M1675" i="2"/>
  <c r="M1676" i="2"/>
  <c r="M1677" i="2"/>
  <c r="M1678" i="2"/>
  <c r="M1679" i="2"/>
  <c r="M1680" i="2"/>
  <c r="M1685" i="2"/>
  <c r="M1686" i="2"/>
  <c r="M1687" i="2"/>
  <c r="M1708" i="2"/>
  <c r="M1709" i="2"/>
  <c r="M1710" i="2"/>
  <c r="M1711" i="2"/>
  <c r="M1712" i="2"/>
  <c r="M1714" i="2"/>
  <c r="M1715" i="2"/>
  <c r="M1716" i="2"/>
  <c r="M1717" i="2"/>
  <c r="M1718" i="2"/>
  <c r="M1719" i="2"/>
  <c r="M1720" i="2"/>
  <c r="M1721" i="2"/>
  <c r="M1722" i="2"/>
  <c r="M1723" i="2"/>
  <c r="M1724" i="2"/>
  <c r="M1727" i="2"/>
  <c r="M1730" i="2"/>
  <c r="M1731" i="2"/>
  <c r="M1737" i="2"/>
  <c r="M1739" i="2"/>
  <c r="M1740" i="2"/>
  <c r="M1741" i="2"/>
  <c r="M1742" i="2"/>
  <c r="M1749" i="2"/>
  <c r="M1750" i="2"/>
  <c r="M1751" i="2"/>
  <c r="M1752" i="2"/>
  <c r="M1753" i="2"/>
  <c r="M1754" i="2"/>
  <c r="M1755" i="2"/>
  <c r="M1756" i="2"/>
  <c r="M1757" i="2"/>
  <c r="M1758" i="2"/>
  <c r="M1759" i="2"/>
  <c r="M1766" i="2"/>
  <c r="M1767" i="2"/>
  <c r="M1768" i="2"/>
  <c r="M1769" i="2"/>
  <c r="M1770" i="2"/>
  <c r="M1772" i="2"/>
  <c r="M1773" i="2"/>
  <c r="M1774" i="2"/>
  <c r="M1775" i="2"/>
  <c r="M1777" i="2"/>
  <c r="M1778" i="2"/>
  <c r="M1779" i="2"/>
  <c r="M1781" i="2"/>
  <c r="M1782" i="2"/>
  <c r="M1784" i="2"/>
  <c r="M1785" i="2"/>
  <c r="M1786" i="2"/>
  <c r="M1787" i="2"/>
  <c r="M1788" i="2"/>
  <c r="M1790" i="2"/>
  <c r="M1794" i="2"/>
  <c r="M1795" i="2"/>
  <c r="M1797" i="2"/>
  <c r="M1798" i="2"/>
  <c r="M1799" i="2"/>
  <c r="M1800" i="2"/>
  <c r="M1805" i="2"/>
  <c r="M1806" i="2"/>
  <c r="M1808" i="2"/>
  <c r="M1809" i="2"/>
  <c r="M1810" i="2"/>
  <c r="M1815" i="2"/>
  <c r="M1816" i="2"/>
  <c r="M1817" i="2"/>
  <c r="M1819" i="2"/>
  <c r="M1820" i="2"/>
  <c r="M1821" i="2"/>
  <c r="M1822" i="2"/>
  <c r="M1823" i="2"/>
  <c r="M1824" i="2"/>
  <c r="M1825" i="2"/>
  <c r="M1826" i="2"/>
  <c r="M1827" i="2"/>
  <c r="M1828" i="2"/>
  <c r="M1829" i="2"/>
  <c r="M1830" i="2"/>
  <c r="M1831" i="2"/>
  <c r="M1832" i="2"/>
  <c r="M1833" i="2"/>
  <c r="M1834" i="2"/>
  <c r="M1839" i="2"/>
  <c r="M1840" i="2"/>
  <c r="M1841" i="2"/>
  <c r="M1843" i="2"/>
  <c r="M1844" i="2"/>
  <c r="M1845" i="2"/>
  <c r="M1846" i="2"/>
  <c r="M1848" i="2"/>
  <c r="M1849" i="2"/>
  <c r="M1850" i="2"/>
  <c r="M1851" i="2"/>
  <c r="M1853" i="2"/>
  <c r="M1854" i="2"/>
  <c r="M1855" i="2"/>
  <c r="M1857" i="2"/>
  <c r="M1858" i="2"/>
  <c r="M1864" i="2"/>
  <c r="M1866" i="2"/>
  <c r="M1867" i="2"/>
  <c r="M1868" i="2"/>
  <c r="M1869" i="2"/>
  <c r="M1870" i="2"/>
  <c r="M1871" i="2"/>
  <c r="M1872" i="2"/>
  <c r="M1873" i="2"/>
  <c r="M1874" i="2"/>
  <c r="M1875" i="2"/>
  <c r="M1876" i="2"/>
  <c r="M1877" i="2"/>
  <c r="M1878" i="2"/>
  <c r="M1879" i="2"/>
  <c r="M1880" i="2"/>
  <c r="M1881" i="2"/>
  <c r="M1882" i="2"/>
  <c r="M1887" i="2"/>
  <c r="M1888" i="2"/>
  <c r="M1889" i="2"/>
  <c r="M1890" i="2"/>
  <c r="M1891" i="2"/>
  <c r="M1892" i="2"/>
  <c r="M1893" i="2"/>
  <c r="M1894" i="2"/>
  <c r="M1895" i="2"/>
  <c r="M1896" i="2"/>
  <c r="M1897" i="2"/>
  <c r="M1898" i="2"/>
  <c r="M1899" i="2"/>
  <c r="M1900" i="2"/>
  <c r="M1901" i="2"/>
  <c r="M1902" i="2"/>
  <c r="M1903" i="2"/>
  <c r="M1904" i="2"/>
  <c r="M1905" i="2"/>
  <c r="M1906" i="2"/>
  <c r="M1907" i="2"/>
  <c r="M1908" i="2"/>
  <c r="M1909" i="2"/>
  <c r="M1910" i="2"/>
  <c r="M1911" i="2"/>
  <c r="M1912" i="2"/>
  <c r="M1913" i="2"/>
  <c r="M1914" i="2"/>
  <c r="M1915" i="2"/>
  <c r="M1916" i="2"/>
  <c r="M1917" i="2"/>
  <c r="M1918" i="2"/>
  <c r="M1919" i="2"/>
  <c r="M1922" i="2"/>
  <c r="M1923" i="2"/>
  <c r="M1925" i="2"/>
  <c r="M1926" i="2"/>
  <c r="M1927" i="2"/>
  <c r="M1930" i="2"/>
  <c r="M1931" i="2"/>
  <c r="M1932" i="2"/>
  <c r="M1933" i="2"/>
  <c r="M1934" i="2"/>
  <c r="M1935" i="2"/>
  <c r="M1937" i="2"/>
  <c r="M1938" i="2"/>
  <c r="M1940" i="2"/>
  <c r="M1941" i="2"/>
  <c r="M1952" i="2"/>
  <c r="M1986" i="2"/>
  <c r="M1988" i="2"/>
  <c r="M1989" i="2"/>
  <c r="M1990" i="2"/>
  <c r="M1991" i="2"/>
  <c r="M1992" i="2"/>
  <c r="M1995" i="2"/>
  <c r="M1996" i="2"/>
  <c r="M1997" i="2"/>
  <c r="M1999" i="2"/>
  <c r="M2000" i="2"/>
  <c r="M2002" i="2"/>
  <c r="M2003" i="2"/>
  <c r="M2005" i="2"/>
  <c r="M2006" i="2"/>
  <c r="M2008" i="2"/>
  <c r="M2009" i="2"/>
  <c r="M2013" i="2"/>
  <c r="M2014" i="2"/>
  <c r="M2015" i="2"/>
  <c r="M2016" i="2"/>
  <c r="M2017" i="2"/>
  <c r="M2018" i="2"/>
  <c r="M2019" i="2"/>
  <c r="M2020" i="2"/>
  <c r="M2021" i="2"/>
  <c r="M2022" i="2"/>
  <c r="M2023" i="2"/>
  <c r="M2024" i="2"/>
  <c r="M2025" i="2"/>
  <c r="M2026" i="2"/>
  <c r="M2027" i="2"/>
  <c r="M2028" i="2"/>
  <c r="M2029" i="2"/>
  <c r="M2030" i="2"/>
  <c r="M2031" i="2"/>
  <c r="M2032" i="2"/>
  <c r="M2033" i="2"/>
  <c r="M2034" i="2"/>
  <c r="M2035" i="2"/>
  <c r="M2036" i="2"/>
  <c r="M2037" i="2"/>
  <c r="M2038" i="2"/>
  <c r="M2039" i="2"/>
  <c r="M2040" i="2"/>
  <c r="M2041" i="2"/>
  <c r="M2042" i="2"/>
  <c r="M2043" i="2"/>
  <c r="M2044" i="2"/>
  <c r="M2045" i="2"/>
  <c r="M2046" i="2"/>
  <c r="M2047" i="2"/>
  <c r="M2048" i="2"/>
  <c r="M2049" i="2"/>
  <c r="M2051" i="2"/>
  <c r="M2052" i="2"/>
  <c r="M2054" i="2"/>
  <c r="M2055" i="2"/>
  <c r="M2056" i="2"/>
  <c r="M2057" i="2"/>
  <c r="M2058" i="2"/>
  <c r="M2061" i="2"/>
  <c r="M2062" i="2"/>
  <c r="M2063" i="2"/>
  <c r="M2071" i="2"/>
  <c r="M2072" i="2"/>
  <c r="M2073" i="2"/>
  <c r="M2074" i="2"/>
  <c r="M2075" i="2"/>
  <c r="M2076" i="2"/>
  <c r="M2077" i="2"/>
  <c r="M2084" i="2"/>
  <c r="M2085" i="2"/>
  <c r="M2086" i="2"/>
  <c r="M2087" i="2"/>
  <c r="M2088" i="2"/>
  <c r="M2089" i="2"/>
  <c r="M2090" i="2"/>
  <c r="M2092" i="2"/>
  <c r="M2093" i="2"/>
  <c r="M2094" i="2"/>
  <c r="M2095" i="2"/>
  <c r="M2096" i="2"/>
  <c r="M2099" i="2"/>
  <c r="M2101" i="2"/>
  <c r="M2102" i="2"/>
  <c r="M2104" i="2"/>
  <c r="M2105" i="2"/>
  <c r="M2120"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82" i="2"/>
  <c r="M2184" i="2"/>
  <c r="M2185" i="2"/>
  <c r="M2186" i="2"/>
  <c r="M2187" i="2"/>
  <c r="M2188" i="2"/>
  <c r="M2190" i="2"/>
  <c r="M2191" i="2"/>
  <c r="M2192" i="2"/>
  <c r="M2193" i="2"/>
  <c r="M2194" i="2"/>
  <c r="M2195" i="2"/>
  <c r="M2196" i="2"/>
  <c r="M2197" i="2"/>
  <c r="M2199" i="2"/>
  <c r="M2200" i="2"/>
  <c r="M2202" i="2"/>
  <c r="M2203" i="2"/>
  <c r="M2204" i="2"/>
  <c r="M2205" i="2"/>
  <c r="M2206" i="2"/>
  <c r="M2208" i="2"/>
  <c r="M2209" i="2"/>
  <c r="M998" i="2"/>
  <c r="M999" i="2"/>
  <c r="M1000" i="2"/>
  <c r="M1001" i="2" s="1"/>
  <c r="M1002" i="2" s="1"/>
  <c r="M1003" i="2" s="1"/>
  <c r="M1004" i="2" s="1"/>
  <c r="M1005" i="2" s="1"/>
  <c r="M1006" i="2" s="1"/>
  <c r="M1007" i="2" s="1"/>
  <c r="M1008" i="2" s="1"/>
  <c r="M2198" i="2"/>
  <c r="M2207" i="2"/>
  <c r="M2201" i="2"/>
  <c r="M2189" i="2"/>
  <c r="M2183" i="2"/>
  <c r="M439" i="2"/>
  <c r="M387" i="2"/>
  <c r="M285" i="2"/>
  <c r="M193" i="2"/>
  <c r="M157" i="2"/>
  <c r="M163" i="2"/>
  <c r="M143" i="2"/>
  <c r="M101" i="2"/>
  <c r="M223" i="2"/>
  <c r="M231" i="2"/>
  <c r="I325" i="2"/>
  <c r="I1399" i="2"/>
  <c r="I33" i="2"/>
  <c r="I34" i="2"/>
  <c r="I35" i="2"/>
  <c r="I50" i="2"/>
  <c r="I51"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5" i="2"/>
  <c r="I86" i="2"/>
  <c r="I87" i="2"/>
  <c r="I88" i="2"/>
  <c r="I89" i="2"/>
  <c r="I90" i="2"/>
  <c r="I91" i="2"/>
  <c r="I92" i="2"/>
  <c r="I93" i="2"/>
  <c r="I94"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7" i="2"/>
  <c r="I131" i="2"/>
  <c r="I133" i="2"/>
  <c r="I135" i="2"/>
  <c r="I137" i="2"/>
  <c r="I139" i="2"/>
  <c r="I141" i="2"/>
  <c r="I142" i="2"/>
  <c r="I143" i="2"/>
  <c r="I144" i="2"/>
  <c r="I145" i="2"/>
  <c r="I146" i="2"/>
  <c r="I147" i="2"/>
  <c r="I148" i="2"/>
  <c r="I149" i="2"/>
  <c r="I150" i="2"/>
  <c r="I151"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2" i="2"/>
  <c r="I193" i="2"/>
  <c r="I194" i="2"/>
  <c r="I195" i="2"/>
  <c r="I196" i="2"/>
  <c r="I197" i="2"/>
  <c r="I198" i="2"/>
  <c r="I199" i="2"/>
  <c r="I200"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91" i="2"/>
  <c r="I292" i="2"/>
  <c r="I293" i="2"/>
  <c r="I294" i="2"/>
  <c r="I295" i="2"/>
  <c r="I301" i="2"/>
  <c r="I302" i="2"/>
  <c r="I303" i="2"/>
  <c r="I304" i="2"/>
  <c r="I305" i="2"/>
  <c r="I306" i="2"/>
  <c r="I307" i="2"/>
  <c r="I308" i="2"/>
  <c r="I309" i="2"/>
  <c r="I310" i="2"/>
  <c r="I312" i="2"/>
  <c r="I313" i="2"/>
  <c r="I314" i="2"/>
  <c r="I315" i="2"/>
  <c r="I316" i="2"/>
  <c r="I317" i="2"/>
  <c r="I318" i="2"/>
  <c r="I319" i="2"/>
  <c r="I320" i="2"/>
  <c r="I321" i="2"/>
  <c r="I322" i="2"/>
  <c r="I323" i="2"/>
  <c r="I324" i="2"/>
  <c r="I327" i="2"/>
  <c r="I328"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5" i="2"/>
  <c r="I366" i="2"/>
  <c r="I367" i="2"/>
  <c r="I371" i="2"/>
  <c r="I372" i="2"/>
  <c r="I373" i="2"/>
  <c r="I375" i="2"/>
  <c r="I376"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9" i="2"/>
  <c r="I410" i="2"/>
  <c r="I411" i="2"/>
  <c r="I413" i="2"/>
  <c r="I414" i="2"/>
  <c r="I415" i="2"/>
  <c r="I416" i="2"/>
  <c r="I417" i="2"/>
  <c r="I418" i="2"/>
  <c r="I419" i="2"/>
  <c r="I420" i="2"/>
  <c r="I421" i="2"/>
  <c r="I422" i="2"/>
  <c r="I423" i="2"/>
  <c r="I424" i="2"/>
  <c r="I426" i="2"/>
  <c r="I427" i="2"/>
  <c r="I428" i="2"/>
  <c r="I429" i="2"/>
  <c r="I430" i="2"/>
  <c r="I431" i="2"/>
  <c r="I432" i="2"/>
  <c r="I433" i="2"/>
  <c r="I434" i="2"/>
  <c r="I435" i="2"/>
  <c r="I436" i="2"/>
  <c r="I437" i="2"/>
  <c r="I438" i="2"/>
  <c r="I439" i="2"/>
  <c r="I440" i="2"/>
  <c r="I441" i="2"/>
  <c r="I442" i="2"/>
  <c r="I443" i="2"/>
  <c r="I444" i="2"/>
  <c r="I445" i="2"/>
  <c r="I446" i="2"/>
  <c r="I447" i="2"/>
  <c r="I448" i="2"/>
  <c r="I450" i="2"/>
  <c r="I451" i="2"/>
  <c r="I452" i="2"/>
  <c r="I453" i="2"/>
  <c r="I454" i="2"/>
  <c r="I456" i="2"/>
  <c r="I457" i="2"/>
  <c r="I458" i="2"/>
  <c r="I459" i="2"/>
  <c r="I460" i="2"/>
  <c r="I461" i="2"/>
  <c r="I462" i="2"/>
  <c r="I463" i="2"/>
  <c r="I464" i="2"/>
  <c r="I465" i="2"/>
  <c r="I466" i="2"/>
  <c r="I467" i="2"/>
  <c r="I468" i="2"/>
  <c r="I469" i="2"/>
  <c r="I470" i="2"/>
  <c r="I471" i="2"/>
  <c r="I472" i="2"/>
  <c r="I473" i="2"/>
  <c r="I474" i="2"/>
  <c r="I475" i="2"/>
  <c r="I477" i="2"/>
  <c r="I478" i="2"/>
  <c r="I479" i="2"/>
  <c r="I480" i="2"/>
  <c r="I481" i="2"/>
  <c r="I482" i="2"/>
  <c r="I483" i="2"/>
  <c r="I486" i="2"/>
  <c r="I487" i="2"/>
  <c r="I490" i="2"/>
  <c r="I491" i="2"/>
  <c r="I492"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30" i="2"/>
  <c r="I531" i="2"/>
  <c r="I532" i="2"/>
  <c r="I533" i="2"/>
  <c r="I534" i="2"/>
  <c r="I535" i="2"/>
  <c r="I536" i="2"/>
  <c r="I537" i="2"/>
  <c r="I538" i="2"/>
  <c r="I539" i="2"/>
  <c r="I540" i="2"/>
  <c r="I541" i="2"/>
  <c r="I542" i="2"/>
  <c r="I543" i="2"/>
  <c r="I544" i="2"/>
  <c r="I545" i="2"/>
  <c r="I546" i="2"/>
  <c r="I547" i="2"/>
  <c r="I548" i="2"/>
  <c r="I549" i="2"/>
  <c r="I550" i="2"/>
  <c r="I551" i="2"/>
  <c r="I559" i="2"/>
  <c r="I560" i="2"/>
  <c r="I561" i="2"/>
  <c r="I562" i="2"/>
  <c r="I563" i="2"/>
  <c r="I564" i="2"/>
  <c r="I565" i="2"/>
  <c r="I566" i="2"/>
  <c r="I567" i="2"/>
  <c r="I568" i="2"/>
  <c r="I571" i="2"/>
  <c r="I572" i="2"/>
  <c r="I573" i="2"/>
  <c r="I574" i="2"/>
  <c r="I575" i="2"/>
  <c r="I576" i="2"/>
  <c r="I577" i="2"/>
  <c r="I578" i="2"/>
  <c r="I580" i="2"/>
  <c r="I581" i="2"/>
  <c r="I582" i="2"/>
  <c r="I583" i="2"/>
  <c r="I586" i="2"/>
  <c r="I587" i="2"/>
  <c r="I588" i="2"/>
  <c r="I589" i="2"/>
  <c r="I595" i="2"/>
  <c r="I596" i="2"/>
  <c r="I597" i="2"/>
  <c r="I598" i="2"/>
  <c r="I599" i="2"/>
  <c r="I600" i="2"/>
  <c r="I601" i="2"/>
  <c r="I602" i="2"/>
  <c r="I603" i="2"/>
  <c r="I607" i="2"/>
  <c r="I608" i="2"/>
  <c r="I609" i="2"/>
  <c r="I610" i="2"/>
  <c r="I611" i="2"/>
  <c r="I612" i="2"/>
  <c r="I613" i="2"/>
  <c r="I614" i="2"/>
  <c r="I615" i="2"/>
  <c r="I616" i="2"/>
  <c r="I617"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1" i="2"/>
  <c r="I672" i="2"/>
  <c r="I673" i="2"/>
  <c r="I674" i="2"/>
  <c r="I675" i="2"/>
  <c r="I676" i="2"/>
  <c r="I683" i="2"/>
  <c r="I684" i="2"/>
  <c r="I685" i="2"/>
  <c r="I690" i="2"/>
  <c r="I697" i="2"/>
  <c r="I708" i="2"/>
  <c r="I709" i="2"/>
  <c r="I710" i="2"/>
  <c r="I711" i="2"/>
  <c r="I712" i="2"/>
  <c r="I713" i="2"/>
  <c r="I714" i="2"/>
  <c r="I715" i="2"/>
  <c r="I716" i="2"/>
  <c r="I717" i="2"/>
  <c r="I718" i="2"/>
  <c r="I719" i="2"/>
  <c r="I720" i="2"/>
  <c r="I723" i="2"/>
  <c r="I724" i="2"/>
  <c r="I725" i="2"/>
  <c r="I726" i="2"/>
  <c r="I727" i="2"/>
  <c r="I729" i="2"/>
  <c r="I730" i="2"/>
  <c r="I731" i="2"/>
  <c r="I732" i="2"/>
  <c r="I733" i="2"/>
  <c r="I734"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9" i="2"/>
  <c r="I770" i="2"/>
  <c r="I771" i="2"/>
  <c r="I772" i="2"/>
  <c r="I773" i="2"/>
  <c r="I774" i="2"/>
  <c r="I775" i="2"/>
  <c r="I776" i="2"/>
  <c r="I778" i="2"/>
  <c r="I779" i="2"/>
  <c r="I780" i="2"/>
  <c r="I781" i="2"/>
  <c r="I782" i="2"/>
  <c r="I783" i="2"/>
  <c r="I784" i="2"/>
  <c r="I785" i="2"/>
  <c r="I786" i="2"/>
  <c r="I789" i="2"/>
  <c r="I790" i="2"/>
  <c r="I791" i="2"/>
  <c r="I792" i="2"/>
  <c r="I796" i="2"/>
  <c r="I799" i="2"/>
  <c r="I800" i="2"/>
  <c r="I801" i="2"/>
  <c r="I802" i="2"/>
  <c r="I803" i="2"/>
  <c r="I804" i="2"/>
  <c r="I805" i="2"/>
  <c r="I806" i="2"/>
  <c r="I807" i="2"/>
  <c r="I808" i="2"/>
  <c r="I809" i="2"/>
  <c r="I813" i="2"/>
  <c r="I814" i="2"/>
  <c r="I816" i="2"/>
  <c r="I817" i="2"/>
  <c r="I818" i="2"/>
  <c r="I819" i="2"/>
  <c r="I820" i="2"/>
  <c r="I821" i="2"/>
  <c r="I822" i="2"/>
  <c r="I823" i="2"/>
  <c r="I824" i="2"/>
  <c r="I825" i="2"/>
  <c r="I826" i="2"/>
  <c r="I827" i="2"/>
  <c r="I828" i="2"/>
  <c r="I829" i="2"/>
  <c r="I830" i="2"/>
  <c r="I831" i="2"/>
  <c r="I832" i="2"/>
  <c r="I833" i="2"/>
  <c r="I834" i="2"/>
  <c r="I835" i="2"/>
  <c r="I836" i="2"/>
  <c r="I837" i="2"/>
  <c r="I838" i="2"/>
  <c r="I840" i="2"/>
  <c r="I841" i="2"/>
  <c r="I842" i="2"/>
  <c r="I843" i="2"/>
  <c r="I844" i="2"/>
  <c r="I845" i="2"/>
  <c r="I846" i="2"/>
  <c r="I847" i="2"/>
  <c r="I848" i="2"/>
  <c r="I849" i="2"/>
  <c r="I850" i="2"/>
  <c r="I851" i="2"/>
  <c r="I852" i="2"/>
  <c r="I853" i="2"/>
  <c r="I854" i="2"/>
  <c r="I855" i="2"/>
  <c r="I856" i="2"/>
  <c r="I857" i="2"/>
  <c r="I858" i="2"/>
  <c r="I860" i="2"/>
  <c r="I861" i="2"/>
  <c r="I862" i="2"/>
  <c r="I863" i="2"/>
  <c r="I864" i="2"/>
  <c r="I865" i="2"/>
  <c r="I866" i="2"/>
  <c r="I867" i="2"/>
  <c r="I868" i="2"/>
  <c r="I869" i="2"/>
  <c r="I870" i="2"/>
  <c r="I871"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81" i="2"/>
  <c r="I982" i="2"/>
  <c r="I983" i="2"/>
  <c r="I984" i="2"/>
  <c r="I985" i="2"/>
  <c r="I986" i="2"/>
  <c r="I987" i="2"/>
  <c r="I988" i="2"/>
  <c r="I989" i="2"/>
  <c r="I990" i="2"/>
  <c r="I991" i="2"/>
  <c r="I992" i="2"/>
  <c r="I993" i="2"/>
  <c r="I994" i="2"/>
  <c r="I995" i="2"/>
  <c r="I996" i="2"/>
  <c r="I998" i="2"/>
  <c r="I999" i="2"/>
  <c r="I1000" i="2"/>
  <c r="I1001" i="2"/>
  <c r="I1002" i="2"/>
  <c r="I1003" i="2"/>
  <c r="I1004" i="2"/>
  <c r="I1005" i="2"/>
  <c r="I1006" i="2"/>
  <c r="I1007" i="2"/>
  <c r="I1008"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7" i="2"/>
  <c r="I1038" i="2"/>
  <c r="I1039" i="2"/>
  <c r="I1040" i="2"/>
  <c r="I1041" i="2"/>
  <c r="I1042" i="2"/>
  <c r="I1043" i="2"/>
  <c r="I1044" i="2"/>
  <c r="I1045" i="2"/>
  <c r="I1046" i="2"/>
  <c r="I1076" i="2"/>
  <c r="I1077" i="2"/>
  <c r="I1078" i="2"/>
  <c r="I1079" i="2"/>
  <c r="I1080" i="2"/>
  <c r="I1081" i="2"/>
  <c r="I1086" i="2"/>
  <c r="I1087" i="2"/>
  <c r="I1090" i="2"/>
  <c r="I1091"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6" i="2"/>
  <c r="I1127" i="2"/>
  <c r="I1128" i="2"/>
  <c r="I1129" i="2"/>
  <c r="I1130" i="2"/>
  <c r="I1131" i="2"/>
  <c r="I1132" i="2"/>
  <c r="I1133" i="2"/>
  <c r="I1134" i="2"/>
  <c r="I1135" i="2"/>
  <c r="I1136" i="2"/>
  <c r="I1145" i="2"/>
  <c r="I1147" i="2"/>
  <c r="I1148" i="2"/>
  <c r="I1152" i="2"/>
  <c r="I1153" i="2"/>
  <c r="I1154" i="2"/>
  <c r="I1155" i="2"/>
  <c r="I1156" i="2"/>
  <c r="I1157" i="2"/>
  <c r="I1158" i="2"/>
  <c r="I1159" i="2"/>
  <c r="I1160" i="2"/>
  <c r="I1163" i="2"/>
  <c r="I1166" i="2"/>
  <c r="I1169" i="2"/>
  <c r="I1170" i="2"/>
  <c r="I1171" i="2"/>
  <c r="I1172" i="2"/>
  <c r="I1175" i="2"/>
  <c r="I1178" i="2"/>
  <c r="I1179" i="2"/>
  <c r="I1180" i="2"/>
  <c r="I1181" i="2"/>
  <c r="I1182" i="2"/>
  <c r="I1183" i="2"/>
  <c r="I1184" i="2"/>
  <c r="I1185" i="2"/>
  <c r="I1186" i="2"/>
  <c r="I1187" i="2"/>
  <c r="I1188" i="2"/>
  <c r="I1189" i="2"/>
  <c r="I1190" i="2"/>
  <c r="I1191" i="2"/>
  <c r="I1192" i="2"/>
  <c r="I1193" i="2"/>
  <c r="I1194" i="2"/>
  <c r="I1195" i="2"/>
  <c r="I1196" i="2"/>
  <c r="I1197" i="2"/>
  <c r="I1200" i="2"/>
  <c r="I1203" i="2"/>
  <c r="I1206" i="2"/>
  <c r="I1209" i="2"/>
  <c r="I1210" i="2"/>
  <c r="I1211" i="2"/>
  <c r="I1212" i="2"/>
  <c r="I1215" i="2"/>
  <c r="I1222" i="2"/>
  <c r="I1225" i="2"/>
  <c r="I1228" i="2"/>
  <c r="I1235" i="2"/>
  <c r="I1236" i="2"/>
  <c r="I1237" i="2"/>
  <c r="I1238" i="2"/>
  <c r="I1241" i="2"/>
  <c r="I1244" i="2"/>
  <c r="I1247" i="2"/>
  <c r="I1248" i="2"/>
  <c r="I1249" i="2"/>
  <c r="I1250" i="2"/>
  <c r="I1251" i="2"/>
  <c r="I1252" i="2"/>
  <c r="I1253" i="2"/>
  <c r="I1254" i="2"/>
  <c r="I1255" i="2"/>
  <c r="I1256" i="2"/>
  <c r="I1259" i="2"/>
  <c r="I1262" i="2"/>
  <c r="I1263" i="2"/>
  <c r="I1264" i="2"/>
  <c r="I1265" i="2"/>
  <c r="I1266" i="2"/>
  <c r="I1267" i="2"/>
  <c r="I1268" i="2"/>
  <c r="I1269" i="2"/>
  <c r="I1270" i="2"/>
  <c r="I1271" i="2"/>
  <c r="I1272" i="2"/>
  <c r="I1273" i="2"/>
  <c r="I1274" i="2"/>
  <c r="I1275" i="2"/>
  <c r="I1276" i="2"/>
  <c r="I1280" i="2"/>
  <c r="I1281" i="2"/>
  <c r="I1284" i="2"/>
  <c r="I1285" i="2"/>
  <c r="I1286" i="2"/>
  <c r="I1287" i="2"/>
  <c r="I1288" i="2"/>
  <c r="I1289" i="2"/>
  <c r="I1290" i="2"/>
  <c r="I1291" i="2"/>
  <c r="I1292"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2" i="2"/>
  <c r="I1363" i="2"/>
  <c r="I1364" i="2"/>
  <c r="I1365" i="2"/>
  <c r="I1366" i="2"/>
  <c r="I1367" i="2"/>
  <c r="I1368" i="2"/>
  <c r="I1369" i="2"/>
  <c r="I1370" i="2"/>
  <c r="I1371" i="2"/>
  <c r="I1372" i="2"/>
  <c r="I1373" i="2"/>
  <c r="I1374" i="2"/>
  <c r="I1375" i="2"/>
  <c r="I1376" i="2"/>
  <c r="I1377" i="2"/>
  <c r="I1378" i="2"/>
  <c r="I1379" i="2"/>
  <c r="I1380" i="2"/>
  <c r="I1388" i="2"/>
  <c r="I1389" i="2"/>
  <c r="I1390" i="2"/>
  <c r="I1391" i="2"/>
  <c r="I1392" i="2"/>
  <c r="I1393" i="2"/>
  <c r="I1394" i="2"/>
  <c r="I1395" i="2"/>
  <c r="I1396" i="2"/>
  <c r="I1397" i="2"/>
  <c r="I1398" i="2"/>
  <c r="I1400" i="2"/>
  <c r="I1401" i="2"/>
  <c r="I1402" i="2"/>
  <c r="I1403"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1" i="2"/>
  <c r="I1432" i="2"/>
  <c r="I1433" i="2"/>
  <c r="I1434" i="2"/>
  <c r="I1435" i="2"/>
  <c r="I1436" i="2"/>
  <c r="I1437" i="2"/>
  <c r="I1438" i="2"/>
  <c r="I1439" i="2"/>
  <c r="I1440" i="2"/>
  <c r="I1441" i="2"/>
  <c r="I1442" i="2"/>
  <c r="I1443" i="2"/>
  <c r="I1444" i="2"/>
  <c r="I1445" i="2"/>
  <c r="I1446" i="2"/>
  <c r="I1447" i="2"/>
  <c r="I1448" i="2"/>
  <c r="I1449" i="2"/>
  <c r="I1450"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3" i="2"/>
  <c r="I1684" i="2"/>
  <c r="I1685" i="2"/>
  <c r="I1686" i="2"/>
  <c r="I1687" i="2"/>
  <c r="I1688" i="2"/>
  <c r="I1689" i="2"/>
  <c r="I1690" i="2"/>
  <c r="I1691" i="2"/>
  <c r="I1700" i="2"/>
  <c r="I1701" i="2"/>
  <c r="I1702"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4" i="2"/>
  <c r="I1745" i="2"/>
  <c r="I1746" i="2"/>
  <c r="I1747" i="2"/>
  <c r="I1748" i="2"/>
  <c r="I1749" i="2"/>
  <c r="I1750" i="2"/>
  <c r="I1751" i="2"/>
  <c r="I1752" i="2"/>
  <c r="I1753" i="2"/>
  <c r="I1754" i="2"/>
  <c r="I1755" i="2"/>
  <c r="I1756" i="2"/>
  <c r="I1757" i="2"/>
  <c r="I1758" i="2"/>
  <c r="I1759" i="2"/>
  <c r="I1762" i="2"/>
  <c r="I1763" i="2"/>
  <c r="I1760"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3" i="2"/>
  <c r="I1794" i="2"/>
  <c r="I1795" i="2"/>
  <c r="I1796" i="2"/>
  <c r="I1797" i="2"/>
  <c r="I1798" i="2"/>
  <c r="I1799" i="2"/>
  <c r="I1800" i="2"/>
  <c r="I1801" i="2"/>
  <c r="I1802" i="2"/>
  <c r="I1803" i="2"/>
  <c r="I1804" i="2"/>
  <c r="I1805" i="2"/>
  <c r="I1806" i="2"/>
  <c r="I1807" i="2"/>
  <c r="I1808" i="2"/>
  <c r="I1809" i="2"/>
  <c r="I1810" i="2"/>
  <c r="I1811" i="2"/>
  <c r="I1815" i="2"/>
  <c r="I1816" i="2"/>
  <c r="I1817" i="2"/>
  <c r="I1818" i="2"/>
  <c r="I1819" i="2"/>
  <c r="I1820" i="2"/>
  <c r="I1821" i="2"/>
  <c r="I1822" i="2"/>
  <c r="I1823" i="2"/>
  <c r="I1824" i="2"/>
  <c r="I1825" i="2"/>
  <c r="I1826" i="2"/>
  <c r="I1827" i="2"/>
  <c r="I1828" i="2"/>
  <c r="I1829" i="2"/>
  <c r="I1830" i="2"/>
  <c r="I1831" i="2"/>
  <c r="I1832" i="2"/>
  <c r="I1833"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73" i="2"/>
  <c r="I1874" i="2"/>
  <c r="I1875" i="2"/>
  <c r="I1876" i="2"/>
  <c r="I1877" i="2"/>
  <c r="I1878" i="2"/>
  <c r="I1879" i="2"/>
  <c r="I1880" i="2"/>
  <c r="I1881" i="2"/>
  <c r="I1882"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9" i="2"/>
  <c r="I1930" i="2"/>
  <c r="I1931" i="2"/>
  <c r="I1932" i="2"/>
  <c r="I1933" i="2"/>
  <c r="I1934" i="2"/>
  <c r="I1935" i="2"/>
  <c r="I1936" i="2"/>
  <c r="I1937" i="2"/>
  <c r="I1938" i="2"/>
  <c r="I1939" i="2"/>
  <c r="I194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1" i="2"/>
  <c r="I2052" i="2"/>
  <c r="I2053" i="2"/>
  <c r="I2054" i="2"/>
  <c r="I2055" i="2"/>
  <c r="I2056" i="2"/>
  <c r="I2057" i="2"/>
  <c r="I2058" i="2"/>
  <c r="I2059" i="2"/>
  <c r="I2060" i="2"/>
  <c r="I2061" i="2"/>
  <c r="I2062" i="2"/>
  <c r="I2063" i="2"/>
  <c r="I2064" i="2"/>
  <c r="I2065" i="2"/>
  <c r="I2066" i="2"/>
  <c r="I2067"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7" i="2"/>
  <c r="I2108" i="2"/>
  <c r="I2109" i="2"/>
  <c r="I2110" i="2"/>
  <c r="I2111" i="2"/>
  <c r="I2112" i="2"/>
  <c r="I2113" i="2"/>
  <c r="I2114" i="2"/>
  <c r="I2115" i="2"/>
  <c r="I2116" i="2"/>
  <c r="I2117" i="2"/>
  <c r="I2118" i="2"/>
  <c r="I2119" i="2"/>
  <c r="I2121" i="2"/>
  <c r="I2122" i="2"/>
  <c r="I2123" i="2"/>
  <c r="I2124" i="2"/>
  <c r="I2125" i="2"/>
  <c r="I2126" i="2"/>
  <c r="I2127" i="2"/>
  <c r="I2128" i="2"/>
  <c r="I2129" i="2"/>
  <c r="I2130" i="2"/>
  <c r="I2131" i="2"/>
  <c r="I2132" i="2"/>
  <c r="I2133" i="2"/>
  <c r="I2134" i="2"/>
  <c r="I2135" i="2"/>
  <c r="I2137" i="2"/>
  <c r="I2138" i="2"/>
  <c r="I2140" i="2"/>
  <c r="I2141" i="2"/>
  <c r="I2143" i="2"/>
  <c r="I2144" i="2"/>
  <c r="I2146" i="2"/>
  <c r="I2147" i="2"/>
  <c r="I2149" i="2"/>
  <c r="I2150" i="2"/>
  <c r="I2152" i="2"/>
  <c r="I2153" i="2"/>
  <c r="I2155" i="2"/>
  <c r="I2156" i="2"/>
  <c r="I2158" i="2"/>
  <c r="I2159" i="2"/>
  <c r="I2161" i="2"/>
  <c r="I2162" i="2"/>
  <c r="I2164" i="2"/>
  <c r="I2165" i="2"/>
  <c r="I2166" i="2"/>
  <c r="I2167" i="2"/>
  <c r="I2168" i="2"/>
  <c r="I2169" i="2"/>
  <c r="I2170" i="2"/>
  <c r="I2171" i="2"/>
  <c r="I2174" i="2"/>
  <c r="I2177" i="2"/>
  <c r="I2180" i="2"/>
  <c r="I2182" i="2"/>
  <c r="I2183" i="2"/>
  <c r="I2185" i="2"/>
  <c r="I2186" i="2"/>
  <c r="I2188" i="2"/>
  <c r="I2189" i="2"/>
  <c r="I2191" i="2"/>
  <c r="I2192" i="2"/>
  <c r="I2194" i="2"/>
  <c r="I2195" i="2"/>
  <c r="I2197" i="2"/>
  <c r="I2198" i="2"/>
  <c r="I2200" i="2"/>
  <c r="I2201" i="2"/>
  <c r="I2203" i="2"/>
  <c r="I2204" i="2"/>
  <c r="I2206" i="2"/>
  <c r="I2207" i="2"/>
  <c r="I2209" i="2"/>
  <c r="I15" i="2"/>
  <c r="I16" i="2"/>
  <c r="I18" i="2"/>
  <c r="I19" i="2"/>
  <c r="I20" i="2"/>
  <c r="I21" i="2"/>
  <c r="I22" i="2"/>
  <c r="I23" i="2"/>
  <c r="I24" i="2"/>
  <c r="I25" i="2"/>
  <c r="I26" i="2"/>
  <c r="I27" i="2"/>
  <c r="I28" i="2"/>
  <c r="I29" i="2"/>
  <c r="I30" i="2"/>
  <c r="I31" i="2"/>
  <c r="I32" i="2"/>
  <c r="I14" i="2"/>
  <c r="M232" i="2"/>
  <c r="M233" i="2"/>
  <c r="M234" i="2" s="1"/>
  <c r="M102" i="2"/>
  <c r="M103" i="2"/>
  <c r="M104" i="2"/>
  <c r="M105" i="2" s="1"/>
  <c r="M158" i="2"/>
  <c r="M194" i="2"/>
  <c r="M195" i="2"/>
  <c r="M388" i="2"/>
  <c r="M242" i="2"/>
  <c r="M243" i="2"/>
  <c r="M144" i="2"/>
  <c r="M145" i="2" s="1"/>
  <c r="M146" i="2" s="1"/>
  <c r="M286" i="2"/>
  <c r="M287" i="2"/>
  <c r="M288" i="2" s="1"/>
  <c r="M291" i="2" s="1"/>
  <c r="M440" i="2"/>
  <c r="K61" i="2"/>
  <c r="K62" i="2"/>
  <c r="K63" i="2"/>
  <c r="K64" i="2"/>
  <c r="K65" i="2"/>
  <c r="K66" i="2"/>
  <c r="K67" i="2"/>
  <c r="K68" i="2"/>
  <c r="K69" i="2"/>
  <c r="K70" i="2"/>
  <c r="K71" i="2"/>
  <c r="K72" i="2"/>
  <c r="K73" i="2"/>
  <c r="K74" i="2"/>
  <c r="K75" i="2"/>
  <c r="K76" i="2"/>
  <c r="K77" i="2"/>
  <c r="K78" i="2"/>
  <c r="K79" i="2"/>
  <c r="K80" i="2"/>
  <c r="K81" i="2"/>
  <c r="K82" i="2"/>
  <c r="K85" i="2"/>
  <c r="K86" i="2"/>
  <c r="K87" i="2"/>
  <c r="K88" i="2"/>
  <c r="K89" i="2"/>
  <c r="K90" i="2"/>
  <c r="K91" i="2"/>
  <c r="K92" i="2"/>
  <c r="K93"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41" i="2"/>
  <c r="K142" i="2"/>
  <c r="K143" i="2"/>
  <c r="K144" i="2"/>
  <c r="K145" i="2"/>
  <c r="K146" i="2"/>
  <c r="K147" i="2"/>
  <c r="K148" i="2"/>
  <c r="K149" i="2"/>
  <c r="K150" i="2"/>
  <c r="K151"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2" i="2"/>
  <c r="K193" i="2"/>
  <c r="K194" i="2"/>
  <c r="K195" i="2"/>
  <c r="K196" i="2"/>
  <c r="K197" i="2"/>
  <c r="K198" i="2"/>
  <c r="K199" i="2"/>
  <c r="K200"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91" i="2"/>
  <c r="K292" i="2"/>
  <c r="K293" i="2"/>
  <c r="K294" i="2"/>
  <c r="K295" i="2"/>
  <c r="K301" i="2"/>
  <c r="K302" i="2"/>
  <c r="K303" i="2"/>
  <c r="K304" i="2"/>
  <c r="K305" i="2"/>
  <c r="K306" i="2"/>
  <c r="K307" i="2"/>
  <c r="K308" i="2"/>
  <c r="K309" i="2"/>
  <c r="K310" i="2"/>
  <c r="K312" i="2"/>
  <c r="K313" i="2"/>
  <c r="K314" i="2"/>
  <c r="K315" i="2"/>
  <c r="K316" i="2"/>
  <c r="K317" i="2"/>
  <c r="K318" i="2"/>
  <c r="K319" i="2"/>
  <c r="K320" i="2"/>
  <c r="K321" i="2"/>
  <c r="K322" i="2"/>
  <c r="K323" i="2"/>
  <c r="K324" i="2"/>
  <c r="K327" i="2"/>
  <c r="K328" i="2"/>
  <c r="K335"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5" i="2"/>
  <c r="K366" i="2"/>
  <c r="K367" i="2"/>
  <c r="K371" i="2"/>
  <c r="K372" i="2"/>
  <c r="K373" i="2"/>
  <c r="K375" i="2"/>
  <c r="K376"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9" i="2"/>
  <c r="K410" i="2"/>
  <c r="K411" i="2"/>
  <c r="K414" i="2"/>
  <c r="K415" i="2"/>
  <c r="K416" i="2"/>
  <c r="K417" i="2"/>
  <c r="K418" i="2"/>
  <c r="K419" i="2"/>
  <c r="K420" i="2"/>
  <c r="K421" i="2"/>
  <c r="K422" i="2"/>
  <c r="K423" i="2"/>
  <c r="K424" i="2"/>
  <c r="K426" i="2"/>
  <c r="K427" i="2"/>
  <c r="K428" i="2"/>
  <c r="K429" i="2"/>
  <c r="K430" i="2"/>
  <c r="K431" i="2"/>
  <c r="K432" i="2"/>
  <c r="K433" i="2"/>
  <c r="K434" i="2"/>
  <c r="K435" i="2"/>
  <c r="K436" i="2"/>
  <c r="K437" i="2"/>
  <c r="K438" i="2"/>
  <c r="K439" i="2"/>
  <c r="K440" i="2"/>
  <c r="K441" i="2"/>
  <c r="K442" i="2"/>
  <c r="K443" i="2"/>
  <c r="K444" i="2"/>
  <c r="K445" i="2"/>
  <c r="K446" i="2"/>
  <c r="K447" i="2"/>
  <c r="K448" i="2"/>
  <c r="K450" i="2"/>
  <c r="K451" i="2"/>
  <c r="K452" i="2"/>
  <c r="K453" i="2"/>
  <c r="K454" i="2"/>
  <c r="K456" i="2"/>
  <c r="K457" i="2"/>
  <c r="K458" i="2"/>
  <c r="K459" i="2"/>
  <c r="K460" i="2"/>
  <c r="K461" i="2"/>
  <c r="K462" i="2"/>
  <c r="K463" i="2"/>
  <c r="K464" i="2"/>
  <c r="K465" i="2"/>
  <c r="K466" i="2"/>
  <c r="K467" i="2"/>
  <c r="K468" i="2"/>
  <c r="K469" i="2"/>
  <c r="K470" i="2"/>
  <c r="K471" i="2"/>
  <c r="K472" i="2"/>
  <c r="K473" i="2"/>
  <c r="K474" i="2"/>
  <c r="K475"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31" i="2"/>
  <c r="K532" i="2"/>
  <c r="K533" i="2"/>
  <c r="K534" i="2"/>
  <c r="K535" i="2"/>
  <c r="K536" i="2"/>
  <c r="K537" i="2"/>
  <c r="K538" i="2"/>
  <c r="K539" i="2"/>
  <c r="K540" i="2"/>
  <c r="K541" i="2"/>
  <c r="K542" i="2"/>
  <c r="K543" i="2"/>
  <c r="K544" i="2"/>
  <c r="K545" i="2"/>
  <c r="K546" i="2"/>
  <c r="K547" i="2"/>
  <c r="K548" i="2"/>
  <c r="K549" i="2"/>
  <c r="K550" i="2"/>
  <c r="K551" i="2"/>
  <c r="K559" i="2"/>
  <c r="K560" i="2"/>
  <c r="K561" i="2"/>
  <c r="K562" i="2"/>
  <c r="K563" i="2"/>
  <c r="K564" i="2"/>
  <c r="K565" i="2"/>
  <c r="K566" i="2"/>
  <c r="K567" i="2"/>
  <c r="K568" i="2"/>
  <c r="K571" i="2"/>
  <c r="K572" i="2"/>
  <c r="K573" i="2"/>
  <c r="K574" i="2"/>
  <c r="K575" i="2"/>
  <c r="K576" i="2"/>
  <c r="K577" i="2"/>
  <c r="K578" i="2"/>
  <c r="K580" i="2"/>
  <c r="K581" i="2"/>
  <c r="K582" i="2"/>
  <c r="K583" i="2"/>
  <c r="K586" i="2"/>
  <c r="K587" i="2"/>
  <c r="K588" i="2"/>
  <c r="K589" i="2"/>
  <c r="K597" i="2"/>
  <c r="K598" i="2"/>
  <c r="K599" i="2"/>
  <c r="K600" i="2"/>
  <c r="K601" i="2"/>
  <c r="K602" i="2"/>
  <c r="K603" i="2"/>
  <c r="K607" i="2"/>
  <c r="K608" i="2"/>
  <c r="K609" i="2"/>
  <c r="K610" i="2"/>
  <c r="K611" i="2"/>
  <c r="K612" i="2"/>
  <c r="K613" i="2"/>
  <c r="K614" i="2"/>
  <c r="K615" i="2"/>
  <c r="K616" i="2"/>
  <c r="K617"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1" i="2"/>
  <c r="K672" i="2"/>
  <c r="K673" i="2"/>
  <c r="K674" i="2"/>
  <c r="K675" i="2"/>
  <c r="K676" i="2"/>
  <c r="K677" i="2"/>
  <c r="K678" i="2"/>
  <c r="K679" i="2"/>
  <c r="K681" i="2"/>
  <c r="K682" i="2"/>
  <c r="K683" i="2"/>
  <c r="K684" i="2"/>
  <c r="K691" i="2"/>
  <c r="K692" i="2"/>
  <c r="K693"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3" i="2"/>
  <c r="K724" i="2"/>
  <c r="K725" i="2"/>
  <c r="K726" i="2"/>
  <c r="K727" i="2"/>
  <c r="K729" i="2"/>
  <c r="K730" i="2"/>
  <c r="K731" i="2"/>
  <c r="K732" i="2"/>
  <c r="K733" i="2"/>
  <c r="K734"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9" i="2"/>
  <c r="K770" i="2"/>
  <c r="K771" i="2"/>
  <c r="K772" i="2"/>
  <c r="K773" i="2"/>
  <c r="K774" i="2"/>
  <c r="K775" i="2"/>
  <c r="K776" i="2"/>
  <c r="K778" i="2"/>
  <c r="K779" i="2"/>
  <c r="K780" i="2"/>
  <c r="K781" i="2"/>
  <c r="K782" i="2"/>
  <c r="K783" i="2"/>
  <c r="K784" i="2"/>
  <c r="K785" i="2"/>
  <c r="K786" i="2"/>
  <c r="K789" i="2"/>
  <c r="K790" i="2"/>
  <c r="K791" i="2"/>
  <c r="K792" i="2"/>
  <c r="K796" i="2"/>
  <c r="K799" i="2"/>
  <c r="K800" i="2"/>
  <c r="K801" i="2"/>
  <c r="K802" i="2"/>
  <c r="K803" i="2"/>
  <c r="K804" i="2"/>
  <c r="K805" i="2"/>
  <c r="K806" i="2"/>
  <c r="K807" i="2"/>
  <c r="K808" i="2"/>
  <c r="K809"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40" i="2"/>
  <c r="K841" i="2"/>
  <c r="K842" i="2"/>
  <c r="K843" i="2"/>
  <c r="K844" i="2"/>
  <c r="K845" i="2"/>
  <c r="K846" i="2"/>
  <c r="K847" i="2"/>
  <c r="K848" i="2"/>
  <c r="K849" i="2"/>
  <c r="K850" i="2"/>
  <c r="K851" i="2"/>
  <c r="K852" i="2"/>
  <c r="K853" i="2"/>
  <c r="K854" i="2"/>
  <c r="K855" i="2"/>
  <c r="K856" i="2"/>
  <c r="K857" i="2"/>
  <c r="K858" i="2"/>
  <c r="K860" i="2"/>
  <c r="K861" i="2"/>
  <c r="K862" i="2"/>
  <c r="K863" i="2"/>
  <c r="K864" i="2"/>
  <c r="K865" i="2"/>
  <c r="K866" i="2"/>
  <c r="K867" i="2"/>
  <c r="K868" i="2"/>
  <c r="K869" i="2"/>
  <c r="K870" i="2"/>
  <c r="K871"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81" i="2"/>
  <c r="K982" i="2"/>
  <c r="K983" i="2"/>
  <c r="K984" i="2"/>
  <c r="K985" i="2"/>
  <c r="K986" i="2"/>
  <c r="K987" i="2"/>
  <c r="K988" i="2"/>
  <c r="K989" i="2"/>
  <c r="K990" i="2"/>
  <c r="K991" i="2"/>
  <c r="K992" i="2"/>
  <c r="K993" i="2"/>
  <c r="K994" i="2"/>
  <c r="K995" i="2"/>
  <c r="K996" i="2"/>
  <c r="K998" i="2"/>
  <c r="K999" i="2"/>
  <c r="K1000" i="2"/>
  <c r="K1001" i="2"/>
  <c r="K1002" i="2"/>
  <c r="K1003" i="2"/>
  <c r="K1004" i="2"/>
  <c r="K1005" i="2"/>
  <c r="K1006" i="2"/>
  <c r="K1007" i="2"/>
  <c r="K1008"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7" i="2"/>
  <c r="K1038" i="2"/>
  <c r="K1039" i="2"/>
  <c r="K1040" i="2"/>
  <c r="K1041" i="2"/>
  <c r="K1042" i="2"/>
  <c r="K1043" i="2"/>
  <c r="K1044" i="2"/>
  <c r="K1045" i="2"/>
  <c r="K1046" i="2"/>
  <c r="K1076" i="2"/>
  <c r="K1077" i="2"/>
  <c r="K1078" i="2"/>
  <c r="K1079" i="2"/>
  <c r="K1080" i="2"/>
  <c r="K1081" i="2"/>
  <c r="K1086" i="2"/>
  <c r="K1087" i="2"/>
  <c r="K1090" i="2"/>
  <c r="K1091"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52" i="2"/>
  <c r="K1153" i="2"/>
  <c r="K1154" i="2"/>
  <c r="K1155" i="2"/>
  <c r="K1156" i="2"/>
  <c r="K1157" i="2"/>
  <c r="K1158" i="2"/>
  <c r="K1159" i="2"/>
  <c r="K1160" i="2"/>
  <c r="K1163" i="2"/>
  <c r="K1166" i="2"/>
  <c r="K1169" i="2"/>
  <c r="K1170" i="2"/>
  <c r="K1171" i="2"/>
  <c r="K1172" i="2"/>
  <c r="K1175" i="2"/>
  <c r="K1178" i="2"/>
  <c r="K1179" i="2"/>
  <c r="K1180" i="2"/>
  <c r="K1181" i="2"/>
  <c r="K1182" i="2"/>
  <c r="K1183" i="2"/>
  <c r="K1184" i="2"/>
  <c r="K1185" i="2"/>
  <c r="K1186" i="2"/>
  <c r="K1187" i="2"/>
  <c r="K1188" i="2"/>
  <c r="K1189" i="2"/>
  <c r="K1190" i="2"/>
  <c r="K1191" i="2"/>
  <c r="K1192" i="2"/>
  <c r="K1193" i="2"/>
  <c r="K1194" i="2"/>
  <c r="K1195" i="2"/>
  <c r="K1196" i="2"/>
  <c r="K1197" i="2"/>
  <c r="K1200" i="2"/>
  <c r="K1203" i="2"/>
  <c r="K1206" i="2"/>
  <c r="K1209" i="2"/>
  <c r="K1210" i="2"/>
  <c r="K1211" i="2"/>
  <c r="K1212" i="2"/>
  <c r="K1244" i="2"/>
  <c r="K1247" i="2"/>
  <c r="K1248" i="2"/>
  <c r="K1249" i="2"/>
  <c r="K1250" i="2"/>
  <c r="K1251" i="2"/>
  <c r="K1252" i="2"/>
  <c r="K1253" i="2"/>
  <c r="K1254" i="2"/>
  <c r="K1255" i="2"/>
  <c r="K1256" i="2"/>
  <c r="K1259" i="2"/>
  <c r="K1262" i="2"/>
  <c r="K1263" i="2"/>
  <c r="K1264" i="2"/>
  <c r="K1265" i="2"/>
  <c r="K1266" i="2"/>
  <c r="K1267" i="2"/>
  <c r="K1268" i="2"/>
  <c r="K1269" i="2"/>
  <c r="K1270" i="2"/>
  <c r="K1271" i="2"/>
  <c r="K1272" i="2"/>
  <c r="K1273" i="2"/>
  <c r="K1274" i="2"/>
  <c r="K1275" i="2"/>
  <c r="K1286" i="2"/>
  <c r="K1287" i="2"/>
  <c r="K1288" i="2"/>
  <c r="K1289" i="2"/>
  <c r="K1290" i="2"/>
  <c r="K1291" i="2"/>
  <c r="K1292"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2" i="2"/>
  <c r="K1363" i="2"/>
  <c r="K1364" i="2"/>
  <c r="K1365" i="2"/>
  <c r="K1366" i="2"/>
  <c r="K1367" i="2"/>
  <c r="K1368" i="2"/>
  <c r="K1369" i="2"/>
  <c r="K1370" i="2"/>
  <c r="K1371" i="2"/>
  <c r="K1372" i="2"/>
  <c r="K1373" i="2"/>
  <c r="K1374" i="2"/>
  <c r="K1375" i="2"/>
  <c r="K1376" i="2"/>
  <c r="K1377" i="2"/>
  <c r="K1378" i="2"/>
  <c r="K1391" i="2"/>
  <c r="K1392" i="2"/>
  <c r="K1393" i="2"/>
  <c r="K1394" i="2"/>
  <c r="K1395" i="2"/>
  <c r="K1396" i="2"/>
  <c r="K1397" i="2"/>
  <c r="K1398" i="2"/>
  <c r="K1399" i="2"/>
  <c r="K1400" i="2"/>
  <c r="K1401" i="2"/>
  <c r="K1425" i="2"/>
  <c r="K1426" i="2"/>
  <c r="K1427" i="2"/>
  <c r="K1428" i="2"/>
  <c r="K1429" i="2"/>
  <c r="K1431" i="2"/>
  <c r="K1432" i="2"/>
  <c r="K1433" i="2"/>
  <c r="K1434" i="2"/>
  <c r="K1435" i="2"/>
  <c r="K1436" i="2"/>
  <c r="K1437" i="2"/>
  <c r="K1438" i="2"/>
  <c r="K1439" i="2"/>
  <c r="K1440" i="2"/>
  <c r="K1441" i="2"/>
  <c r="K1442" i="2"/>
  <c r="K1443" i="2"/>
  <c r="K1444" i="2"/>
  <c r="K1445" i="2"/>
  <c r="K1446" i="2"/>
  <c r="K1447" i="2"/>
  <c r="K1448" i="2"/>
  <c r="K1449" i="2"/>
  <c r="K1450"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3" i="2"/>
  <c r="K1684" i="2"/>
  <c r="K1685"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4" i="2"/>
  <c r="K1745" i="2"/>
  <c r="K1746" i="2"/>
  <c r="K1747" i="2"/>
  <c r="K1748" i="2"/>
  <c r="K1749" i="2"/>
  <c r="K1750" i="2"/>
  <c r="K1751" i="2"/>
  <c r="K1752" i="2"/>
  <c r="K1753" i="2"/>
  <c r="K1754" i="2"/>
  <c r="K1755" i="2"/>
  <c r="K1756" i="2"/>
  <c r="K1757" i="2"/>
  <c r="K1758" i="2"/>
  <c r="K1759" i="2"/>
  <c r="K1762" i="2"/>
  <c r="K1763" i="2"/>
  <c r="K1760"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3" i="2"/>
  <c r="K1794" i="2"/>
  <c r="K1795" i="2"/>
  <c r="K1796" i="2"/>
  <c r="K1797" i="2"/>
  <c r="K1798" i="2"/>
  <c r="K1799" i="2"/>
  <c r="K1800" i="2"/>
  <c r="K1801" i="2"/>
  <c r="K1802" i="2"/>
  <c r="K1803" i="2"/>
  <c r="K1804" i="2"/>
  <c r="K1805" i="2"/>
  <c r="K1806" i="2"/>
  <c r="K1807" i="2"/>
  <c r="K1808" i="2"/>
  <c r="K1809" i="2"/>
  <c r="K1810" i="2"/>
  <c r="K1811" i="2"/>
  <c r="K1815" i="2"/>
  <c r="K1816" i="2"/>
  <c r="K1817" i="2"/>
  <c r="K1818" i="2"/>
  <c r="K1819" i="2"/>
  <c r="K1820" i="2"/>
  <c r="K1821" i="2"/>
  <c r="K1822" i="2"/>
  <c r="K1823" i="2"/>
  <c r="K1824" i="2"/>
  <c r="K1825" i="2"/>
  <c r="K1826" i="2"/>
  <c r="K1827" i="2"/>
  <c r="K1828" i="2"/>
  <c r="K1829" i="2"/>
  <c r="K1830" i="2"/>
  <c r="K1831" i="2"/>
  <c r="K1832" i="2"/>
  <c r="K1833"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9" i="2"/>
  <c r="K1930" i="2"/>
  <c r="K1931" i="2"/>
  <c r="K1932" i="2"/>
  <c r="K1933" i="2"/>
  <c r="K1934" i="2"/>
  <c r="K1935" i="2"/>
  <c r="K1936" i="2"/>
  <c r="K1937" i="2"/>
  <c r="K1938" i="2"/>
  <c r="K1939" i="2"/>
  <c r="K1940" i="2"/>
  <c r="K194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1" i="2"/>
  <c r="K2052" i="2"/>
  <c r="K2053" i="2"/>
  <c r="K2054" i="2"/>
  <c r="K2055" i="2"/>
  <c r="K2056" i="2"/>
  <c r="K2057" i="2"/>
  <c r="K2058" i="2"/>
  <c r="K2059" i="2"/>
  <c r="K2060" i="2"/>
  <c r="K2061" i="2"/>
  <c r="K2062"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12" i="2"/>
  <c r="K13" i="2"/>
  <c r="K14" i="2"/>
  <c r="K20" i="2"/>
  <c r="K21" i="2"/>
  <c r="K22" i="2"/>
  <c r="K23" i="2"/>
  <c r="K24" i="2"/>
  <c r="K25" i="2"/>
  <c r="K26" i="2"/>
  <c r="K27" i="2"/>
  <c r="K28" i="2"/>
  <c r="K29" i="2"/>
  <c r="K30" i="2"/>
  <c r="K31" i="2"/>
  <c r="K32" i="2"/>
  <c r="K33" i="2"/>
  <c r="K34" i="2"/>
  <c r="K50" i="2"/>
  <c r="K51" i="2"/>
  <c r="K55" i="2"/>
  <c r="K56" i="2"/>
  <c r="K57" i="2"/>
  <c r="K58" i="2"/>
  <c r="K59" i="2"/>
  <c r="K60" i="2"/>
  <c r="K11" i="2"/>
  <c r="M14" i="2"/>
  <c r="L10" i="2"/>
  <c r="K10" i="2"/>
  <c r="M441" i="2"/>
  <c r="M442" i="2" s="1"/>
  <c r="M443" i="2" s="1"/>
  <c r="M444" i="2" s="1"/>
  <c r="M445" i="2" s="1"/>
  <c r="M446" i="2" s="1"/>
  <c r="M447" i="2" s="1"/>
  <c r="M448" i="2" s="1"/>
  <c r="M389" i="2"/>
  <c r="M390" i="2" s="1"/>
  <c r="M391" i="2" s="1"/>
  <c r="M392" i="2" s="1"/>
  <c r="M393" i="2" s="1"/>
  <c r="M394" i="2" s="1"/>
  <c r="M395" i="2" s="1"/>
  <c r="M396" i="2" s="1"/>
  <c r="M397" i="2" s="1"/>
  <c r="M398" i="2" s="1"/>
  <c r="M399" i="2" s="1"/>
  <c r="M400" i="2" s="1"/>
  <c r="M401" i="2" s="1"/>
  <c r="M402" i="2" s="1"/>
  <c r="M403" i="2" s="1"/>
  <c r="M404" i="2" s="1"/>
  <c r="M1744" i="2"/>
  <c r="M1745" i="2"/>
  <c r="M1746" i="2"/>
  <c r="M1747" i="2"/>
  <c r="M1743" i="2"/>
  <c r="M1762" i="2"/>
  <c r="M1763" i="2"/>
  <c r="M1760" i="2"/>
  <c r="M1761" i="2"/>
  <c r="M2107" i="2"/>
  <c r="M2106" i="2"/>
  <c r="M2270" i="2"/>
  <c r="M2271" i="2"/>
  <c r="M2278" i="2"/>
  <c r="M681" i="2"/>
  <c r="M682" i="2"/>
  <c r="M680" i="2"/>
  <c r="M588" i="2"/>
  <c r="M589" i="2" s="1"/>
  <c r="M590" i="2" s="1"/>
  <c r="M591" i="2" s="1"/>
  <c r="M592" i="2" s="1"/>
  <c r="M585" i="2"/>
  <c r="M1037" i="2"/>
  <c r="M1038" i="2" s="1"/>
  <c r="M1039" i="2" s="1"/>
  <c r="M1040" i="2" s="1"/>
  <c r="M1041" i="2" s="1"/>
  <c r="M1042" i="2" s="1"/>
  <c r="M1043" i="2" s="1"/>
  <c r="M1044" i="2" s="1"/>
  <c r="M1045" i="2" s="1"/>
  <c r="M1046" i="2" s="1"/>
  <c r="M1047" i="2" s="1"/>
  <c r="M1048" i="2" s="1"/>
  <c r="M1049" i="2" s="1"/>
  <c r="M1050" i="2" s="1"/>
  <c r="M1051" i="2" s="1"/>
  <c r="M1052" i="2" s="1"/>
  <c r="M1053" i="2" s="1"/>
  <c r="M1054" i="2" s="1"/>
  <c r="M778" i="2"/>
  <c r="M779" i="2"/>
  <c r="M777" i="2"/>
  <c r="M769" i="2"/>
  <c r="M770" i="2"/>
  <c r="M771" i="2" s="1"/>
  <c r="M772" i="2" s="1"/>
  <c r="M696" i="2"/>
  <c r="M694" i="2"/>
  <c r="M695" i="2" s="1"/>
  <c r="M872" i="2"/>
  <c r="M336" i="2"/>
  <c r="M335" i="2"/>
  <c r="M337" i="2" s="1"/>
  <c r="M338" i="2" s="1"/>
  <c r="M364" i="2"/>
  <c r="M365" i="2"/>
  <c r="M366" i="2" s="1"/>
  <c r="M367" i="2" s="1"/>
  <c r="M371" i="2" s="1"/>
  <c r="M372" i="2" s="1"/>
  <c r="M289" i="2"/>
  <c r="M290" i="2"/>
  <c r="M153" i="2"/>
  <c r="M154" i="2"/>
  <c r="M85" i="2"/>
  <c r="M296" i="2"/>
  <c r="M297" i="2" s="1"/>
  <c r="M298" i="2" s="1"/>
  <c r="M299" i="2" s="1"/>
  <c r="M300" i="2" s="1"/>
  <c r="M301" i="2"/>
  <c r="M302" i="2"/>
  <c r="M303" i="2"/>
  <c r="M304" i="2" s="1"/>
  <c r="M305" i="2" s="1"/>
  <c r="M306" i="2" s="1"/>
  <c r="M307" i="2" s="1"/>
  <c r="M308" i="2" s="1"/>
  <c r="M309" i="2" s="1"/>
  <c r="M310" i="2" s="1"/>
  <c r="M201" i="2"/>
  <c r="M202" i="2" s="1"/>
  <c r="M2273" i="2"/>
  <c r="M2277" i="2"/>
  <c r="M2281" i="2"/>
  <c r="M373" i="2"/>
  <c r="M374" i="2" s="1"/>
  <c r="M375" i="2" s="1"/>
  <c r="M376" i="2" s="1"/>
  <c r="M369" i="2"/>
  <c r="M370" i="2"/>
  <c r="M1076" i="2" l="1"/>
  <c r="M1077" i="2" s="1"/>
  <c r="M1078" i="2" s="1"/>
  <c r="M1055" i="2"/>
  <c r="M1056" i="2" s="1"/>
  <c r="M1057" i="2" s="1"/>
  <c r="M1058" i="2" s="1"/>
  <c r="M1059" i="2" s="1"/>
  <c r="M1060" i="2" s="1"/>
  <c r="M1061" i="2" s="1"/>
  <c r="M1062" i="2" s="1"/>
  <c r="M1063" i="2" s="1"/>
  <c r="M1064" i="2" s="1"/>
  <c r="M1065" i="2" s="1"/>
  <c r="M1066" i="2" s="1"/>
  <c r="M1067" i="2" s="1"/>
  <c r="M1068" i="2" s="1"/>
  <c r="M1069" i="2" s="1"/>
  <c r="M1070" i="2" s="1"/>
  <c r="M1071" i="2" s="1"/>
  <c r="M1072" i="2" s="1"/>
  <c r="M1073" i="2" s="1"/>
  <c r="M449" i="2"/>
  <c r="M450" i="2"/>
  <c r="M451" i="2" s="1"/>
  <c r="M452" i="2" s="1"/>
  <c r="M453" i="2" s="1"/>
  <c r="M454" i="2" s="1"/>
  <c r="M377" i="2"/>
  <c r="M378" i="2"/>
  <c r="M379" i="2" s="1"/>
  <c r="M380" i="2" s="1"/>
  <c r="M381" i="2" s="1"/>
  <c r="M382" i="2" s="1"/>
  <c r="M383" i="2" s="1"/>
  <c r="M595" i="2"/>
  <c r="M596" i="2" s="1"/>
  <c r="M597" i="2" s="1"/>
  <c r="M598" i="2" s="1"/>
  <c r="M599" i="2" s="1"/>
  <c r="M600" i="2" s="1"/>
  <c r="M601" i="2" s="1"/>
  <c r="M602" i="2" s="1"/>
  <c r="M593" i="2"/>
  <c r="M594" i="2" s="1"/>
  <c r="M312" i="2"/>
  <c r="M313" i="2" s="1"/>
  <c r="M314" i="2" s="1"/>
  <c r="M315" i="2" s="1"/>
  <c r="M316" i="2" s="1"/>
  <c r="M311" i="2"/>
  <c r="M579" i="2"/>
  <c r="M580" i="2"/>
  <c r="M1009" i="2"/>
  <c r="M1010" i="2"/>
  <c r="M1011" i="2" s="1"/>
  <c r="M1012" i="2" s="1"/>
  <c r="M1013" i="2" s="1"/>
  <c r="M937" i="2"/>
  <c r="M934" i="2"/>
  <c r="M935" i="2" s="1"/>
  <c r="M936" i="2" s="1"/>
  <c r="M1083" i="2"/>
  <c r="M1084" i="2" s="1"/>
  <c r="M1085" i="2"/>
  <c r="M1086" i="2" s="1"/>
  <c r="M1087" i="2" s="1"/>
  <c r="M1088" i="2" s="1"/>
  <c r="M1089" i="2" s="1"/>
  <c r="M1090" i="2" s="1"/>
  <c r="M1091" i="2" s="1"/>
  <c r="M1092" i="2" s="1"/>
  <c r="M584" i="2"/>
  <c r="M456" i="2" l="1"/>
  <c r="M457" i="2" s="1"/>
  <c r="M458" i="2" s="1"/>
  <c r="M459" i="2" s="1"/>
  <c r="M460" i="2" s="1"/>
  <c r="M461" i="2" s="1"/>
  <c r="M462" i="2" s="1"/>
  <c r="M463" i="2" s="1"/>
  <c r="M464" i="2" s="1"/>
  <c r="M465" i="2" s="1"/>
  <c r="M466" i="2" s="1"/>
  <c r="M455" i="2"/>
</calcChain>
</file>

<file path=xl/comments1.xml><?xml version="1.0" encoding="utf-8"?>
<comments xmlns="http://schemas.openxmlformats.org/spreadsheetml/2006/main">
  <authors>
    <author>viinapuu</author>
    <author>valler</author>
    <author>ruusmann</author>
    <author>kibur</author>
    <author>altermann1</author>
    <author>kriesenthal</author>
    <author>Anne A.</author>
    <author>Krista Kibur</author>
    <author>Kaidi Oja</author>
    <author>Anne Viinapuu</author>
    <author>roosioja</author>
    <author>englas</author>
    <author>Anne Altermann</author>
    <author>Kristi Urmann</author>
    <author>treimann</author>
    <author>keres</author>
    <author>spulge</author>
  </authors>
  <commentList>
    <comment ref="A15" authorId="0">
      <text>
        <r>
          <rPr>
            <b/>
            <sz val="9"/>
            <color indexed="81"/>
            <rFont val="Tahoma"/>
            <family val="2"/>
            <charset val="186"/>
          </rPr>
          <t>viinapuu:</t>
        </r>
        <r>
          <rPr>
            <sz val="9"/>
            <color indexed="81"/>
            <rFont val="Tahoma"/>
            <family val="2"/>
            <charset val="186"/>
          </rPr>
          <t xml:space="preserve">
tehtud 02.12.09</t>
        </r>
      </text>
    </comment>
    <comment ref="A17" authorId="0">
      <text>
        <r>
          <rPr>
            <b/>
            <sz val="9"/>
            <color indexed="81"/>
            <rFont val="Tahoma"/>
            <family val="2"/>
            <charset val="186"/>
          </rPr>
          <t>viinapuu:</t>
        </r>
        <r>
          <rPr>
            <sz val="9"/>
            <color indexed="81"/>
            <rFont val="Tahoma"/>
            <family val="2"/>
            <charset val="186"/>
          </rPr>
          <t xml:space="preserve">
Tehtud 02.12.09</t>
        </r>
      </text>
    </comment>
    <comment ref="B65" authorId="1">
      <text>
        <r>
          <rPr>
            <b/>
            <sz val="8"/>
            <color indexed="81"/>
            <rFont val="Tahoma"/>
            <family val="2"/>
            <charset val="186"/>
          </rPr>
          <t>valler:</t>
        </r>
        <r>
          <rPr>
            <sz val="8"/>
            <color indexed="81"/>
            <rFont val="Tahoma"/>
            <family val="2"/>
            <charset val="186"/>
          </rPr>
          <t xml:space="preserve">
tehtud 05.12.08</t>
        </r>
      </text>
    </comment>
    <comment ref="B66" authorId="1">
      <text>
        <r>
          <rPr>
            <b/>
            <sz val="8"/>
            <color indexed="81"/>
            <rFont val="Tahoma"/>
            <family val="2"/>
            <charset val="186"/>
          </rPr>
          <t>valler:</t>
        </r>
        <r>
          <rPr>
            <sz val="8"/>
            <color indexed="81"/>
            <rFont val="Tahoma"/>
            <family val="2"/>
            <charset val="186"/>
          </rPr>
          <t xml:space="preserve">
tehtud 07.11.08</t>
        </r>
      </text>
    </comment>
    <comment ref="B110" authorId="1">
      <text>
        <r>
          <rPr>
            <b/>
            <sz val="8"/>
            <color indexed="81"/>
            <rFont val="Tahoma"/>
            <family val="2"/>
            <charset val="186"/>
          </rPr>
          <t>valler:</t>
        </r>
        <r>
          <rPr>
            <sz val="8"/>
            <color indexed="81"/>
            <rFont val="Tahoma"/>
            <family val="2"/>
            <charset val="186"/>
          </rPr>
          <t xml:space="preserve">
lisatud 15.04.09</t>
        </r>
      </text>
    </comment>
    <comment ref="A120" authorId="1">
      <text>
        <r>
          <rPr>
            <b/>
            <sz val="8"/>
            <color indexed="81"/>
            <rFont val="Tahoma"/>
            <family val="2"/>
            <charset val="186"/>
          </rPr>
          <t>valler:</t>
        </r>
        <r>
          <rPr>
            <sz val="8"/>
            <color indexed="81"/>
            <rFont val="Tahoma"/>
            <family val="2"/>
            <charset val="186"/>
          </rPr>
          <t xml:space="preserve">
tehtud 13.01.09</t>
        </r>
      </text>
    </comment>
    <comment ref="A123" authorId="1">
      <text>
        <r>
          <rPr>
            <b/>
            <sz val="8"/>
            <color indexed="81"/>
            <rFont val="Tahoma"/>
            <family val="2"/>
            <charset val="186"/>
          </rPr>
          <t>valler:</t>
        </r>
        <r>
          <rPr>
            <sz val="8"/>
            <color indexed="81"/>
            <rFont val="Tahoma"/>
            <family val="2"/>
            <charset val="186"/>
          </rPr>
          <t xml:space="preserve">
tehtud 13.01.09</t>
        </r>
      </text>
    </comment>
    <comment ref="B127" authorId="1">
      <text>
        <r>
          <rPr>
            <b/>
            <sz val="9"/>
            <color indexed="81"/>
            <rFont val="Tahoma"/>
            <family val="2"/>
            <charset val="186"/>
          </rPr>
          <t>valler:</t>
        </r>
        <r>
          <rPr>
            <sz val="9"/>
            <color indexed="81"/>
            <rFont val="Tahoma"/>
            <family val="2"/>
            <charset val="186"/>
          </rPr>
          <t xml:space="preserve">
alates 2013. a</t>
        </r>
      </text>
    </comment>
    <comment ref="B133" authorId="1">
      <text>
        <r>
          <rPr>
            <b/>
            <sz val="8"/>
            <color indexed="81"/>
            <rFont val="Tahoma"/>
            <family val="2"/>
            <charset val="186"/>
          </rPr>
          <t>valler:</t>
        </r>
        <r>
          <rPr>
            <sz val="8"/>
            <color indexed="81"/>
            <rFont val="Tahoma"/>
            <family val="2"/>
            <charset val="186"/>
          </rPr>
          <t xml:space="preserve">
tehtud 06.041.09</t>
        </r>
      </text>
    </comment>
    <comment ref="B135" authorId="1">
      <text>
        <r>
          <rPr>
            <b/>
            <sz val="8"/>
            <color indexed="81"/>
            <rFont val="Tahoma"/>
            <family val="2"/>
            <charset val="186"/>
          </rPr>
          <t>valler:</t>
        </r>
        <r>
          <rPr>
            <sz val="8"/>
            <color indexed="81"/>
            <rFont val="Tahoma"/>
            <family val="2"/>
            <charset val="186"/>
          </rPr>
          <t xml:space="preserve">
16.09.10</t>
        </r>
      </text>
    </comment>
    <comment ref="B137" authorId="2">
      <text>
        <r>
          <rPr>
            <b/>
            <sz val="8"/>
            <color indexed="81"/>
            <rFont val="Tahoma"/>
            <family val="2"/>
            <charset val="186"/>
          </rPr>
          <t>ruusmann:</t>
        </r>
        <r>
          <rPr>
            <sz val="8"/>
            <color indexed="81"/>
            <rFont val="Tahoma"/>
            <family val="2"/>
            <charset val="186"/>
          </rPr>
          <t xml:space="preserve">
tehtud 30.03.2009</t>
        </r>
      </text>
    </comment>
    <comment ref="B153" authorId="1">
      <text>
        <r>
          <rPr>
            <b/>
            <sz val="9"/>
            <color indexed="81"/>
            <rFont val="Tahoma"/>
            <family val="2"/>
            <charset val="186"/>
          </rPr>
          <t>valler:</t>
        </r>
        <r>
          <rPr>
            <sz val="9"/>
            <color indexed="81"/>
            <rFont val="Tahoma"/>
            <family val="2"/>
            <charset val="186"/>
          </rPr>
          <t xml:space="preserve">
Kuni 31.12.2014</t>
        </r>
      </text>
    </comment>
    <comment ref="B170" authorId="1">
      <text>
        <r>
          <rPr>
            <b/>
            <sz val="8"/>
            <color indexed="81"/>
            <rFont val="Tahoma"/>
            <family val="2"/>
            <charset val="186"/>
          </rPr>
          <t>valler:</t>
        </r>
        <r>
          <rPr>
            <sz val="8"/>
            <color indexed="81"/>
            <rFont val="Tahoma"/>
            <family val="2"/>
            <charset val="186"/>
          </rPr>
          <t xml:space="preserve">
tehtud 08.12.08</t>
        </r>
      </text>
    </comment>
    <comment ref="A174" authorId="3">
      <text>
        <r>
          <rPr>
            <b/>
            <sz val="8"/>
            <color indexed="81"/>
            <rFont val="Tahoma"/>
            <family val="2"/>
            <charset val="186"/>
          </rPr>
          <t>kibur:</t>
        </r>
        <r>
          <rPr>
            <sz val="8"/>
            <color indexed="81"/>
            <rFont val="Tahoma"/>
            <family val="2"/>
            <charset val="186"/>
          </rPr>
          <t xml:space="preserve">
kooskõlas Tiiduga
tehtud 02.10.08</t>
        </r>
      </text>
    </comment>
    <comment ref="B175" authorId="3">
      <text>
        <r>
          <rPr>
            <b/>
            <sz val="8"/>
            <color indexed="81"/>
            <rFont val="Tahoma"/>
            <family val="2"/>
            <charset val="186"/>
          </rPr>
          <t>kibur:</t>
        </r>
        <r>
          <rPr>
            <sz val="8"/>
            <color indexed="81"/>
            <rFont val="Tahoma"/>
            <family val="2"/>
            <charset val="186"/>
          </rPr>
          <t xml:space="preserve">
kooskõlas Tiiduga
tehtud 02.10.08</t>
        </r>
      </text>
    </comment>
    <comment ref="C191" authorId="2">
      <text>
        <r>
          <rPr>
            <b/>
            <sz val="8"/>
            <color indexed="81"/>
            <rFont val="Tahoma"/>
            <family val="2"/>
            <charset val="186"/>
          </rPr>
          <t>ruusmann:</t>
        </r>
        <r>
          <rPr>
            <sz val="8"/>
            <color indexed="81"/>
            <rFont val="Tahoma"/>
            <family val="2"/>
            <charset val="186"/>
          </rPr>
          <t xml:space="preserve">
tehtud 09.02.2009</t>
        </r>
      </text>
    </comment>
    <comment ref="C193" authorId="2">
      <text>
        <r>
          <rPr>
            <b/>
            <sz val="8"/>
            <color indexed="81"/>
            <rFont val="Tahoma"/>
            <family val="2"/>
            <charset val="186"/>
          </rPr>
          <t>ruusmann:</t>
        </r>
        <r>
          <rPr>
            <sz val="8"/>
            <color indexed="81"/>
            <rFont val="Tahoma"/>
            <family val="2"/>
            <charset val="186"/>
          </rPr>
          <t xml:space="preserve">
tehtud 09.02.2009</t>
        </r>
      </text>
    </comment>
    <comment ref="C194" authorId="2">
      <text>
        <r>
          <rPr>
            <b/>
            <sz val="8"/>
            <color indexed="81"/>
            <rFont val="Tahoma"/>
            <family val="2"/>
            <charset val="186"/>
          </rPr>
          <t>ruusmann:</t>
        </r>
        <r>
          <rPr>
            <sz val="8"/>
            <color indexed="81"/>
            <rFont val="Tahoma"/>
            <family val="2"/>
            <charset val="186"/>
          </rPr>
          <t xml:space="preserve">
tehtud 09.02.2009</t>
        </r>
      </text>
    </comment>
    <comment ref="D206" authorId="4">
      <text>
        <r>
          <rPr>
            <b/>
            <sz val="9"/>
            <color indexed="81"/>
            <rFont val="Tahoma"/>
            <family val="2"/>
            <charset val="186"/>
          </rPr>
          <t>altermann1:</t>
        </r>
        <r>
          <rPr>
            <sz val="9"/>
            <color indexed="81"/>
            <rFont val="Tahoma"/>
            <family val="2"/>
            <charset val="186"/>
          </rPr>
          <t xml:space="preserve">
Muusikaoolide tulud</t>
        </r>
      </text>
    </comment>
    <comment ref="D207" authorId="4">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C213" authorId="2">
      <text>
        <r>
          <rPr>
            <b/>
            <sz val="8"/>
            <color indexed="81"/>
            <rFont val="Tahoma"/>
            <family val="2"/>
            <charset val="186"/>
          </rPr>
          <t>ruusmann:</t>
        </r>
        <r>
          <rPr>
            <sz val="8"/>
            <color indexed="81"/>
            <rFont val="Tahoma"/>
            <family val="2"/>
            <charset val="186"/>
          </rPr>
          <t xml:space="preserve">
tehtud 09.02.2009</t>
        </r>
      </text>
    </comment>
    <comment ref="C215" authorId="2">
      <text>
        <r>
          <rPr>
            <b/>
            <sz val="8"/>
            <color indexed="81"/>
            <rFont val="Tahoma"/>
            <family val="2"/>
            <charset val="186"/>
          </rPr>
          <t>ruusmann:</t>
        </r>
        <r>
          <rPr>
            <sz val="8"/>
            <color indexed="81"/>
            <rFont val="Tahoma"/>
            <family val="2"/>
            <charset val="186"/>
          </rPr>
          <t xml:space="preserve">
tehtud 09.02.2008</t>
        </r>
      </text>
    </comment>
    <comment ref="C216" authorId="2">
      <text>
        <r>
          <rPr>
            <b/>
            <sz val="8"/>
            <color indexed="81"/>
            <rFont val="Tahoma"/>
            <family val="2"/>
            <charset val="186"/>
          </rPr>
          <t>ruusmann:</t>
        </r>
        <r>
          <rPr>
            <sz val="8"/>
            <color indexed="81"/>
            <rFont val="Tahoma"/>
            <family val="2"/>
            <charset val="186"/>
          </rPr>
          <t xml:space="preserve">
tehtud 09.02.2009</t>
        </r>
      </text>
    </comment>
    <comment ref="E217" authorId="1">
      <text>
        <r>
          <rPr>
            <b/>
            <sz val="8"/>
            <color indexed="81"/>
            <rFont val="Tahoma"/>
            <family val="2"/>
            <charset val="186"/>
          </rPr>
          <t>valler:</t>
        </r>
        <r>
          <rPr>
            <sz val="8"/>
            <color indexed="81"/>
            <rFont val="Tahoma"/>
            <family val="2"/>
            <charset val="186"/>
          </rPr>
          <t xml:space="preserve">
sh ringitasud</t>
        </r>
      </text>
    </comment>
    <comment ref="B238" authorId="5">
      <text>
        <r>
          <rPr>
            <b/>
            <sz val="10"/>
            <color indexed="81"/>
            <rFont val="Tahoma"/>
            <family val="2"/>
            <charset val="186"/>
          </rPr>
          <t>kriesenthal:</t>
        </r>
        <r>
          <rPr>
            <sz val="10"/>
            <color indexed="81"/>
            <rFont val="Tahoma"/>
            <family val="2"/>
            <charset val="186"/>
          </rPr>
          <t xml:space="preserve">
kehtib alates 01.01.2009
</t>
        </r>
      </text>
    </comment>
    <comment ref="C244" authorId="6">
      <text>
        <r>
          <rPr>
            <b/>
            <sz val="9"/>
            <color indexed="81"/>
            <rFont val="Tahoma"/>
            <family val="2"/>
            <charset val="186"/>
          </rPr>
          <t>Anne A.:</t>
        </r>
        <r>
          <rPr>
            <sz val="9"/>
            <color indexed="81"/>
            <rFont val="Tahoma"/>
            <family val="2"/>
            <charset val="186"/>
          </rPr>
          <t xml:space="preserve">
Seda fondi ei kasutata</t>
        </r>
      </text>
    </comment>
    <comment ref="B256" authorId="4">
      <text>
        <r>
          <rPr>
            <b/>
            <sz val="9"/>
            <color indexed="81"/>
            <rFont val="Tahoma"/>
            <family val="2"/>
            <charset val="186"/>
          </rPr>
          <t>altermann1:</t>
        </r>
        <r>
          <rPr>
            <sz val="9"/>
            <color indexed="81"/>
            <rFont val="Tahoma"/>
            <family val="2"/>
            <charset val="186"/>
          </rPr>
          <t xml:space="preserve">
tehtud 21.02.2012.a.</t>
        </r>
      </text>
    </comment>
    <comment ref="D271" authorId="4">
      <text>
        <r>
          <rPr>
            <b/>
            <sz val="9"/>
            <color indexed="81"/>
            <rFont val="Tahoma"/>
            <family val="2"/>
            <charset val="186"/>
          </rPr>
          <t>altermann1:</t>
        </r>
        <r>
          <rPr>
            <sz val="9"/>
            <color indexed="81"/>
            <rFont val="Tahoma"/>
            <family val="2"/>
            <charset val="186"/>
          </rPr>
          <t xml:space="preserve">
tehtud 23.08.11
huviasutused on HA haldusalas olevad noortemajad ja Kullo</t>
        </r>
      </text>
    </comment>
    <comment ref="C277" authorId="7">
      <text>
        <r>
          <rPr>
            <b/>
            <sz val="9"/>
            <color indexed="81"/>
            <rFont val="Tahoma"/>
            <family val="2"/>
            <charset val="186"/>
          </rPr>
          <t>Krista Kibur:</t>
        </r>
        <r>
          <rPr>
            <sz val="9"/>
            <color indexed="81"/>
            <rFont val="Tahoma"/>
            <family val="2"/>
            <charset val="186"/>
          </rPr>
          <t xml:space="preserve">
tehtud 03.09.2013
</t>
        </r>
      </text>
    </comment>
    <comment ref="A280" authorId="8">
      <text>
        <r>
          <rPr>
            <b/>
            <sz val="9"/>
            <color indexed="81"/>
            <rFont val="Tahoma"/>
            <family val="2"/>
            <charset val="186"/>
          </rPr>
          <t>Kaidi Oja:</t>
        </r>
        <r>
          <rPr>
            <sz val="9"/>
            <color indexed="81"/>
            <rFont val="Tahoma"/>
            <family val="2"/>
            <charset val="186"/>
          </rPr>
          <t xml:space="preserve">
loodud 08.10.2012</t>
        </r>
      </text>
    </comment>
    <comment ref="E280" authorId="8">
      <text>
        <r>
          <rPr>
            <b/>
            <sz val="9"/>
            <color indexed="81"/>
            <rFont val="Tahoma"/>
            <family val="2"/>
            <charset val="186"/>
          </rPr>
          <t>Kaidi Oja:</t>
        </r>
        <r>
          <rPr>
            <sz val="9"/>
            <color indexed="81"/>
            <rFont val="Tahoma"/>
            <family val="2"/>
            <charset val="186"/>
          </rPr>
          <t xml:space="preserve">
Haabersti Vaba Aja Keskusele</t>
        </r>
      </text>
    </comment>
    <comment ref="B282" authorId="7">
      <text>
        <r>
          <rPr>
            <b/>
            <sz val="9"/>
            <color indexed="81"/>
            <rFont val="Tahoma"/>
            <family val="2"/>
            <charset val="186"/>
          </rPr>
          <t>Krista Kibur:</t>
        </r>
        <r>
          <rPr>
            <sz val="9"/>
            <color indexed="81"/>
            <rFont val="Tahoma"/>
            <family val="2"/>
            <charset val="186"/>
          </rPr>
          <t xml:space="preserve">
tehtud 28.04.2014
</t>
        </r>
      </text>
    </comment>
    <comment ref="C284" authorId="7">
      <text>
        <r>
          <rPr>
            <b/>
            <sz val="8"/>
            <color indexed="81"/>
            <rFont val="Tahoma"/>
            <family val="2"/>
            <charset val="186"/>
          </rPr>
          <t>Krista Kibur:</t>
        </r>
        <r>
          <rPr>
            <sz val="8"/>
            <color indexed="81"/>
            <rFont val="Tahoma"/>
            <family val="2"/>
            <charset val="186"/>
          </rPr>
          <t xml:space="preserve">
15.08.2015</t>
        </r>
      </text>
    </comment>
    <comment ref="A291" authorId="0">
      <text>
        <r>
          <rPr>
            <b/>
            <sz val="9"/>
            <color indexed="81"/>
            <rFont val="Tahoma"/>
            <family val="2"/>
            <charset val="186"/>
          </rPr>
          <t>viinapuu:</t>
        </r>
        <r>
          <rPr>
            <sz val="9"/>
            <color indexed="81"/>
            <rFont val="Tahoma"/>
            <family val="2"/>
            <charset val="186"/>
          </rPr>
          <t xml:space="preserve">
tehtud 18.03.2009</t>
        </r>
      </text>
    </comment>
    <comment ref="B292" authorId="9">
      <text>
        <r>
          <rPr>
            <b/>
            <sz val="9"/>
            <color indexed="81"/>
            <rFont val="Tahoma"/>
            <family val="2"/>
            <charset val="186"/>
          </rPr>
          <t>Anne Viinapuu:</t>
        </r>
        <r>
          <rPr>
            <sz val="9"/>
            <color indexed="81"/>
            <rFont val="Tahoma"/>
            <family val="2"/>
            <charset val="186"/>
          </rPr>
          <t xml:space="preserve">
Tehtud 26.03.2015
</t>
        </r>
      </text>
    </comment>
    <comment ref="A293" authorId="0">
      <text>
        <r>
          <rPr>
            <b/>
            <sz val="9"/>
            <color indexed="81"/>
            <rFont val="Tahoma"/>
            <family val="2"/>
            <charset val="186"/>
          </rPr>
          <t>viinapuu:</t>
        </r>
        <r>
          <rPr>
            <sz val="9"/>
            <color indexed="81"/>
            <rFont val="Tahoma"/>
            <family val="2"/>
            <charset val="186"/>
          </rPr>
          <t xml:space="preserve">
tehtud 11.05.10
</t>
        </r>
      </text>
    </comment>
    <comment ref="A294" authorId="0">
      <text>
        <r>
          <rPr>
            <b/>
            <sz val="9"/>
            <color indexed="81"/>
            <rFont val="Tahoma"/>
            <family val="2"/>
            <charset val="186"/>
          </rPr>
          <t>viinapuu:</t>
        </r>
        <r>
          <rPr>
            <sz val="9"/>
            <color indexed="81"/>
            <rFont val="Tahoma"/>
            <family val="2"/>
            <charset val="186"/>
          </rPr>
          <t xml:space="preserve">
tehtud 02.04.2012
</t>
        </r>
      </text>
    </comment>
    <comment ref="A300" authorId="0">
      <text>
        <r>
          <rPr>
            <b/>
            <sz val="9"/>
            <color indexed="81"/>
            <rFont val="Tahoma"/>
            <family val="2"/>
            <charset val="186"/>
          </rPr>
          <t>viinapuu:</t>
        </r>
        <r>
          <rPr>
            <sz val="9"/>
            <color indexed="81"/>
            <rFont val="Tahoma"/>
            <family val="2"/>
            <charset val="186"/>
          </rPr>
          <t xml:space="preserve">
tehtud 24.11.2009 Kehtib alates 01.01.2010</t>
        </r>
      </text>
    </comment>
    <comment ref="A301" authorId="0">
      <text>
        <r>
          <rPr>
            <b/>
            <sz val="9"/>
            <color indexed="81"/>
            <rFont val="Tahoma"/>
            <family val="2"/>
            <charset val="186"/>
          </rPr>
          <t>viinapuu:</t>
        </r>
        <r>
          <rPr>
            <sz val="9"/>
            <color indexed="81"/>
            <rFont val="Tahoma"/>
            <family val="2"/>
            <charset val="186"/>
          </rPr>
          <t xml:space="preserve">
Tehtud 30.11.2009. Kehtib alates 01.01.2010</t>
        </r>
      </text>
    </comment>
    <comment ref="A360" authorId="3">
      <text>
        <r>
          <rPr>
            <b/>
            <sz val="8"/>
            <color indexed="81"/>
            <rFont val="Tahoma"/>
            <family val="2"/>
            <charset val="186"/>
          </rPr>
          <t>kibur:</t>
        </r>
        <r>
          <rPr>
            <sz val="8"/>
            <color indexed="81"/>
            <rFont val="Tahoma"/>
            <family val="2"/>
            <charset val="186"/>
          </rPr>
          <t xml:space="preserve">
tehtud 26.11.09
kehtib alates 01.01.2010</t>
        </r>
      </text>
    </comment>
    <comment ref="D379" authorId="6">
      <text>
        <r>
          <rPr>
            <b/>
            <sz val="9"/>
            <color indexed="81"/>
            <rFont val="Tahoma"/>
            <family val="2"/>
            <charset val="186"/>
          </rPr>
          <t>Anne A.:</t>
        </r>
        <r>
          <rPr>
            <sz val="9"/>
            <color indexed="81"/>
            <rFont val="Tahoma"/>
            <family val="2"/>
            <charset val="186"/>
          </rPr>
          <t xml:space="preserve">
sh ka Linnamuuseumi kohvikud
Loomaaia toitlustus;</t>
        </r>
      </text>
    </comment>
    <comment ref="A402" authorId="9">
      <text>
        <r>
          <rPr>
            <b/>
            <sz val="9"/>
            <color indexed="81"/>
            <rFont val="Tahoma"/>
            <family val="2"/>
            <charset val="186"/>
          </rPr>
          <t>Anne Viinapuu:</t>
        </r>
        <r>
          <rPr>
            <sz val="9"/>
            <color indexed="81"/>
            <rFont val="Tahoma"/>
            <family val="2"/>
            <charset val="186"/>
          </rPr>
          <t xml:space="preserve">
tehtud 19.05.2014
</t>
        </r>
      </text>
    </comment>
    <comment ref="A411" authorId="6">
      <text>
        <r>
          <rPr>
            <b/>
            <sz val="9"/>
            <color indexed="81"/>
            <rFont val="Tahoma"/>
            <family val="2"/>
            <charset val="186"/>
          </rPr>
          <t>Anne A.:</t>
        </r>
        <r>
          <rPr>
            <sz val="9"/>
            <color indexed="81"/>
            <rFont val="Tahoma"/>
            <family val="2"/>
            <charset val="186"/>
          </rPr>
          <t xml:space="preserve">
tehtud 02.09.2013</t>
        </r>
      </text>
    </comment>
    <comment ref="C411" authorId="6">
      <text>
        <r>
          <rPr>
            <b/>
            <sz val="9"/>
            <color indexed="81"/>
            <rFont val="Tahoma"/>
            <family val="2"/>
            <charset val="186"/>
          </rPr>
          <t>Anne A.:</t>
        </r>
        <r>
          <rPr>
            <sz val="9"/>
            <color indexed="81"/>
            <rFont val="Tahoma"/>
            <family val="2"/>
            <charset val="186"/>
          </rPr>
          <t xml:space="preserve">
Raua saun
Valdeku saun</t>
        </r>
      </text>
    </comment>
    <comment ref="E413" authorId="6">
      <text>
        <r>
          <rPr>
            <b/>
            <sz val="9"/>
            <color indexed="81"/>
            <rFont val="Tahoma"/>
            <family val="2"/>
            <charset val="186"/>
          </rPr>
          <t xml:space="preserve">Anne A.:
</t>
        </r>
        <r>
          <rPr>
            <sz val="9"/>
            <color indexed="81"/>
            <rFont val="Tahoma"/>
            <family val="2"/>
            <charset val="186"/>
          </rPr>
          <t>saunakapi võtme kaotamine</t>
        </r>
      </text>
    </comment>
    <comment ref="B418" authorId="7">
      <text>
        <r>
          <rPr>
            <b/>
            <sz val="9"/>
            <color indexed="81"/>
            <rFont val="Tahoma"/>
            <family val="2"/>
            <charset val="186"/>
          </rPr>
          <t>Krista Kibur:</t>
        </r>
        <r>
          <rPr>
            <sz val="9"/>
            <color indexed="81"/>
            <rFont val="Tahoma"/>
            <family val="2"/>
            <charset val="186"/>
          </rPr>
          <t xml:space="preserve">
tehtud 27.12.2012
</t>
        </r>
      </text>
    </comment>
    <comment ref="B424" authorId="0">
      <text>
        <r>
          <rPr>
            <b/>
            <sz val="9"/>
            <color indexed="81"/>
            <rFont val="Tahoma"/>
            <family val="2"/>
            <charset val="186"/>
          </rPr>
          <t>viinapuu:</t>
        </r>
        <r>
          <rPr>
            <sz val="9"/>
            <color indexed="81"/>
            <rFont val="Tahoma"/>
            <family val="2"/>
            <charset val="186"/>
          </rPr>
          <t xml:space="preserve">
tehtud 14.09.2010</t>
        </r>
      </text>
    </comment>
    <comment ref="B425" authorId="4">
      <text>
        <r>
          <rPr>
            <b/>
            <sz val="9"/>
            <color indexed="81"/>
            <rFont val="Tahoma"/>
            <family val="2"/>
            <charset val="186"/>
          </rPr>
          <t>Anne A:</t>
        </r>
        <r>
          <rPr>
            <sz val="9"/>
            <color indexed="81"/>
            <rFont val="Tahoma"/>
            <family val="2"/>
            <charset val="186"/>
          </rPr>
          <t xml:space="preserve">
Tehtud 11.10.10 Nõmme Turu liuvälja piletitulu</t>
        </r>
      </text>
    </comment>
    <comment ref="B440" authorId="10">
      <text>
        <r>
          <rPr>
            <b/>
            <sz val="8"/>
            <color indexed="81"/>
            <rFont val="Tahoma"/>
            <family val="2"/>
            <charset val="186"/>
          </rPr>
          <t>roosioja:</t>
        </r>
        <r>
          <rPr>
            <sz val="8"/>
            <color indexed="81"/>
            <rFont val="Tahoma"/>
            <family val="2"/>
            <charset val="186"/>
          </rPr>
          <t xml:space="preserve">
tehtud 31.01</t>
        </r>
      </text>
    </comment>
    <comment ref="B441" authorId="1">
      <text>
        <r>
          <rPr>
            <b/>
            <sz val="8"/>
            <color indexed="81"/>
            <rFont val="Tahoma"/>
            <family val="2"/>
            <charset val="186"/>
          </rPr>
          <t>valler:</t>
        </r>
        <r>
          <rPr>
            <sz val="8"/>
            <color indexed="81"/>
            <rFont val="Tahoma"/>
            <family val="2"/>
            <charset val="186"/>
          </rPr>
          <t xml:space="preserve">
tehtud 19.03</t>
        </r>
      </text>
    </comment>
    <comment ref="B442" authorId="1">
      <text>
        <r>
          <rPr>
            <b/>
            <sz val="8"/>
            <color indexed="81"/>
            <rFont val="Tahoma"/>
            <family val="2"/>
            <charset val="186"/>
          </rPr>
          <t>valler:</t>
        </r>
        <r>
          <rPr>
            <sz val="8"/>
            <color indexed="81"/>
            <rFont val="Tahoma"/>
            <family val="2"/>
            <charset val="186"/>
          </rPr>
          <t xml:space="preserve">
tehtud 19.03</t>
        </r>
      </text>
    </comment>
    <comment ref="B443" authorId="1">
      <text>
        <r>
          <rPr>
            <b/>
            <sz val="8"/>
            <color indexed="81"/>
            <rFont val="Tahoma"/>
            <family val="2"/>
            <charset val="186"/>
          </rPr>
          <t>valler:</t>
        </r>
        <r>
          <rPr>
            <sz val="8"/>
            <color indexed="81"/>
            <rFont val="Tahoma"/>
            <family val="2"/>
            <charset val="186"/>
          </rPr>
          <t xml:space="preserve">
tehtud 10.04.07</t>
        </r>
      </text>
    </comment>
    <comment ref="B444" authorId="1">
      <text>
        <r>
          <rPr>
            <b/>
            <sz val="8"/>
            <color indexed="81"/>
            <rFont val="Tahoma"/>
            <family val="2"/>
            <charset val="186"/>
          </rPr>
          <t>valler:</t>
        </r>
        <r>
          <rPr>
            <sz val="8"/>
            <color indexed="81"/>
            <rFont val="Tahoma"/>
            <family val="2"/>
            <charset val="186"/>
          </rPr>
          <t xml:space="preserve">
tehtud 03.05.07</t>
        </r>
      </text>
    </comment>
    <comment ref="B445" authorId="1">
      <text>
        <r>
          <rPr>
            <b/>
            <sz val="8"/>
            <color indexed="81"/>
            <rFont val="Tahoma"/>
            <family val="2"/>
            <charset val="186"/>
          </rPr>
          <t>valler:</t>
        </r>
        <r>
          <rPr>
            <sz val="8"/>
            <color indexed="81"/>
            <rFont val="Tahoma"/>
            <family val="2"/>
            <charset val="186"/>
          </rPr>
          <t xml:space="preserve">
tehtud 03.05.07</t>
        </r>
      </text>
    </comment>
    <comment ref="B446" authorId="1">
      <text>
        <r>
          <rPr>
            <b/>
            <sz val="8"/>
            <color indexed="81"/>
            <rFont val="Tahoma"/>
            <family val="2"/>
            <charset val="186"/>
          </rPr>
          <t>valler:</t>
        </r>
        <r>
          <rPr>
            <sz val="8"/>
            <color indexed="81"/>
            <rFont val="Tahoma"/>
            <family val="2"/>
            <charset val="186"/>
          </rPr>
          <t xml:space="preserve">
tehtud 03.05.07</t>
        </r>
      </text>
    </comment>
    <comment ref="B447" authorId="1">
      <text>
        <r>
          <rPr>
            <b/>
            <sz val="8"/>
            <color indexed="81"/>
            <rFont val="Tahoma"/>
            <family val="2"/>
            <charset val="186"/>
          </rPr>
          <t>valler:</t>
        </r>
        <r>
          <rPr>
            <sz val="8"/>
            <color indexed="81"/>
            <rFont val="Tahoma"/>
            <family val="2"/>
            <charset val="186"/>
          </rPr>
          <t xml:space="preserve">
tehtud 03.05.07</t>
        </r>
      </text>
    </comment>
    <comment ref="B448" authorId="1">
      <text>
        <r>
          <rPr>
            <b/>
            <sz val="8"/>
            <color indexed="81"/>
            <rFont val="Tahoma"/>
            <family val="2"/>
            <charset val="186"/>
          </rPr>
          <t>valler:</t>
        </r>
        <r>
          <rPr>
            <sz val="8"/>
            <color indexed="81"/>
            <rFont val="Tahoma"/>
            <family val="2"/>
            <charset val="186"/>
          </rPr>
          <t xml:space="preserve">
tehtud 08.05.07</t>
        </r>
      </text>
    </comment>
    <comment ref="B449" authorId="1">
      <text>
        <r>
          <rPr>
            <b/>
            <sz val="8"/>
            <color indexed="81"/>
            <rFont val="Tahoma"/>
            <family val="2"/>
            <charset val="186"/>
          </rPr>
          <t>valler:</t>
        </r>
        <r>
          <rPr>
            <sz val="8"/>
            <color indexed="81"/>
            <rFont val="Tahoma"/>
            <family val="2"/>
            <charset val="186"/>
          </rPr>
          <t xml:space="preserve">
tehtud 09.05.07</t>
        </r>
      </text>
    </comment>
    <comment ref="B450" authorId="1">
      <text>
        <r>
          <rPr>
            <b/>
            <sz val="8"/>
            <color indexed="81"/>
            <rFont val="Tahoma"/>
            <family val="2"/>
            <charset val="186"/>
          </rPr>
          <t>valler:</t>
        </r>
        <r>
          <rPr>
            <sz val="8"/>
            <color indexed="81"/>
            <rFont val="Tahoma"/>
            <family val="2"/>
            <charset val="186"/>
          </rPr>
          <t xml:space="preserve">
tehtud 22.05.07</t>
        </r>
      </text>
    </comment>
    <comment ref="B455" authorId="11">
      <text>
        <r>
          <rPr>
            <b/>
            <sz val="8"/>
            <color indexed="81"/>
            <rFont val="Tahoma"/>
            <family val="2"/>
            <charset val="186"/>
          </rPr>
          <t>englas:</t>
        </r>
        <r>
          <rPr>
            <sz val="8"/>
            <color indexed="81"/>
            <rFont val="Tahoma"/>
            <family val="2"/>
            <charset val="186"/>
          </rPr>
          <t xml:space="preserve">
tehtud 31.10.07</t>
        </r>
      </text>
    </comment>
    <comment ref="B456" authorId="11">
      <text>
        <r>
          <rPr>
            <b/>
            <sz val="8"/>
            <color indexed="81"/>
            <rFont val="Tahoma"/>
            <family val="2"/>
            <charset val="186"/>
          </rPr>
          <t>englas:</t>
        </r>
        <r>
          <rPr>
            <sz val="8"/>
            <color indexed="81"/>
            <rFont val="Tahoma"/>
            <family val="2"/>
            <charset val="186"/>
          </rPr>
          <t xml:space="preserve">
31.10.07</t>
        </r>
      </text>
    </comment>
    <comment ref="B457" authorId="1">
      <text>
        <r>
          <rPr>
            <b/>
            <sz val="8"/>
            <color indexed="81"/>
            <rFont val="Tahoma"/>
            <family val="2"/>
            <charset val="186"/>
          </rPr>
          <t>valler:</t>
        </r>
        <r>
          <rPr>
            <sz val="8"/>
            <color indexed="81"/>
            <rFont val="Tahoma"/>
            <family val="2"/>
            <charset val="186"/>
          </rPr>
          <t xml:space="preserve">
tehtud 20.11.07</t>
        </r>
      </text>
    </comment>
    <comment ref="B458" authorId="11">
      <text>
        <r>
          <rPr>
            <b/>
            <sz val="8"/>
            <color indexed="81"/>
            <rFont val="Tahoma"/>
            <family val="2"/>
            <charset val="186"/>
          </rPr>
          <t>englas:</t>
        </r>
        <r>
          <rPr>
            <sz val="8"/>
            <color indexed="81"/>
            <rFont val="Tahoma"/>
            <family val="2"/>
            <charset val="186"/>
          </rPr>
          <t xml:space="preserve">
10.12.2007</t>
        </r>
      </text>
    </comment>
    <comment ref="B459" authorId="11">
      <text>
        <r>
          <rPr>
            <b/>
            <sz val="8"/>
            <color indexed="81"/>
            <rFont val="Tahoma"/>
            <family val="2"/>
            <charset val="186"/>
          </rPr>
          <t>englas:</t>
        </r>
        <r>
          <rPr>
            <sz val="8"/>
            <color indexed="81"/>
            <rFont val="Tahoma"/>
            <family val="2"/>
            <charset val="186"/>
          </rPr>
          <t xml:space="preserve">
tehtud 10.12.2007</t>
        </r>
      </text>
    </comment>
    <comment ref="E459" authorId="11">
      <text>
        <r>
          <rPr>
            <b/>
            <sz val="8"/>
            <color indexed="81"/>
            <rFont val="Tahoma"/>
            <family val="2"/>
            <charset val="186"/>
          </rPr>
          <t>englas:</t>
        </r>
        <r>
          <rPr>
            <sz val="8"/>
            <color indexed="81"/>
            <rFont val="Tahoma"/>
            <family val="2"/>
            <charset val="186"/>
          </rPr>
          <t xml:space="preserve">
toetus Eesti Noorsootöö Keskuselt</t>
        </r>
      </text>
    </comment>
    <comment ref="B460" authorId="11">
      <text>
        <r>
          <rPr>
            <b/>
            <sz val="8"/>
            <color indexed="81"/>
            <rFont val="Tahoma"/>
            <family val="2"/>
            <charset val="186"/>
          </rPr>
          <t>englas:</t>
        </r>
        <r>
          <rPr>
            <sz val="8"/>
            <color indexed="81"/>
            <rFont val="Tahoma"/>
            <family val="2"/>
            <charset val="186"/>
          </rPr>
          <t xml:space="preserve">
10.12.2007</t>
        </r>
      </text>
    </comment>
    <comment ref="B461" authorId="11">
      <text>
        <r>
          <rPr>
            <b/>
            <sz val="8"/>
            <color indexed="81"/>
            <rFont val="Tahoma"/>
            <family val="2"/>
            <charset val="186"/>
          </rPr>
          <t>englas:</t>
        </r>
        <r>
          <rPr>
            <sz val="8"/>
            <color indexed="81"/>
            <rFont val="Tahoma"/>
            <family val="2"/>
            <charset val="186"/>
          </rPr>
          <t xml:space="preserve">
tehtud 12.12.2007</t>
        </r>
      </text>
    </comment>
    <comment ref="B462" authorId="1">
      <text>
        <r>
          <rPr>
            <b/>
            <sz val="8"/>
            <color indexed="81"/>
            <rFont val="Tahoma"/>
            <family val="2"/>
            <charset val="186"/>
          </rPr>
          <t>valler:</t>
        </r>
        <r>
          <rPr>
            <sz val="8"/>
            <color indexed="81"/>
            <rFont val="Tahoma"/>
            <family val="2"/>
            <charset val="186"/>
          </rPr>
          <t xml:space="preserve">
tehtud 28.03.08</t>
        </r>
      </text>
    </comment>
    <comment ref="B463" authorId="1">
      <text>
        <r>
          <rPr>
            <b/>
            <sz val="8"/>
            <color indexed="81"/>
            <rFont val="Tahoma"/>
            <family val="2"/>
            <charset val="186"/>
          </rPr>
          <t>valler:</t>
        </r>
        <r>
          <rPr>
            <sz val="8"/>
            <color indexed="81"/>
            <rFont val="Tahoma"/>
            <family val="2"/>
            <charset val="186"/>
          </rPr>
          <t xml:space="preserve">
tehtud 31.03.08</t>
        </r>
      </text>
    </comment>
    <comment ref="B464" authorId="1">
      <text>
        <r>
          <rPr>
            <b/>
            <sz val="8"/>
            <color indexed="81"/>
            <rFont val="Tahoma"/>
            <family val="2"/>
            <charset val="186"/>
          </rPr>
          <t>valler:</t>
        </r>
        <r>
          <rPr>
            <sz val="8"/>
            <color indexed="81"/>
            <rFont val="Tahoma"/>
            <family val="2"/>
            <charset val="186"/>
          </rPr>
          <t xml:space="preserve">
tehtud 24.04.08</t>
        </r>
      </text>
    </comment>
    <comment ref="B465" authorId="2">
      <text>
        <r>
          <rPr>
            <b/>
            <sz val="8"/>
            <color indexed="81"/>
            <rFont val="Tahoma"/>
            <family val="2"/>
            <charset val="186"/>
          </rPr>
          <t>ruusmann:</t>
        </r>
        <r>
          <rPr>
            <sz val="8"/>
            <color indexed="81"/>
            <rFont val="Tahoma"/>
            <family val="2"/>
            <charset val="186"/>
          </rPr>
          <t xml:space="preserve">
tehtud 26.05.2008</t>
        </r>
      </text>
    </comment>
    <comment ref="B466" authorId="2">
      <text>
        <r>
          <rPr>
            <b/>
            <sz val="8"/>
            <color indexed="81"/>
            <rFont val="Tahoma"/>
            <family val="2"/>
            <charset val="186"/>
          </rPr>
          <t>ruusmann:</t>
        </r>
        <r>
          <rPr>
            <sz val="8"/>
            <color indexed="81"/>
            <rFont val="Tahoma"/>
            <family val="2"/>
            <charset val="186"/>
          </rPr>
          <t xml:space="preserve">
tehtud 04.07.2008</t>
        </r>
      </text>
    </comment>
    <comment ref="B467" authorId="2">
      <text>
        <r>
          <rPr>
            <b/>
            <sz val="8"/>
            <color indexed="81"/>
            <rFont val="Tahoma"/>
            <family val="2"/>
            <charset val="186"/>
          </rPr>
          <t>ruusmann:</t>
        </r>
        <r>
          <rPr>
            <sz val="8"/>
            <color indexed="81"/>
            <rFont val="Tahoma"/>
            <family val="2"/>
            <charset val="186"/>
          </rPr>
          <t xml:space="preserve">
tehtud 14.08.2008</t>
        </r>
      </text>
    </comment>
    <comment ref="B468" authorId="2">
      <text>
        <r>
          <rPr>
            <b/>
            <sz val="8"/>
            <color indexed="81"/>
            <rFont val="Tahoma"/>
            <family val="2"/>
            <charset val="186"/>
          </rPr>
          <t>ruusmann:</t>
        </r>
        <r>
          <rPr>
            <sz val="8"/>
            <color indexed="81"/>
            <rFont val="Tahoma"/>
            <family val="2"/>
            <charset val="186"/>
          </rPr>
          <t xml:space="preserve">
tehtud 14.08.2008</t>
        </r>
      </text>
    </comment>
    <comment ref="B469" authorId="2">
      <text>
        <r>
          <rPr>
            <b/>
            <sz val="8"/>
            <color indexed="81"/>
            <rFont val="Tahoma"/>
            <family val="2"/>
            <charset val="186"/>
          </rPr>
          <t>ruusmann:</t>
        </r>
        <r>
          <rPr>
            <sz val="8"/>
            <color indexed="81"/>
            <rFont val="Tahoma"/>
            <family val="2"/>
            <charset val="186"/>
          </rPr>
          <t xml:space="preserve">
tehtud 14.08.2008</t>
        </r>
      </text>
    </comment>
    <comment ref="B470" authorId="2">
      <text>
        <r>
          <rPr>
            <b/>
            <sz val="8"/>
            <color indexed="81"/>
            <rFont val="Tahoma"/>
            <family val="2"/>
            <charset val="186"/>
          </rPr>
          <t>ruusmann:</t>
        </r>
        <r>
          <rPr>
            <sz val="8"/>
            <color indexed="81"/>
            <rFont val="Tahoma"/>
            <family val="2"/>
            <charset val="186"/>
          </rPr>
          <t xml:space="preserve">
tehtud 29.09.08</t>
        </r>
      </text>
    </comment>
    <comment ref="B471" authorId="2">
      <text>
        <r>
          <rPr>
            <b/>
            <sz val="8"/>
            <color indexed="81"/>
            <rFont val="Tahoma"/>
            <family val="2"/>
            <charset val="186"/>
          </rPr>
          <t>ruusmann:</t>
        </r>
        <r>
          <rPr>
            <sz val="8"/>
            <color indexed="81"/>
            <rFont val="Tahoma"/>
            <family val="2"/>
            <charset val="186"/>
          </rPr>
          <t xml:space="preserve">
29.09.08</t>
        </r>
      </text>
    </comment>
    <comment ref="B472" authorId="2">
      <text>
        <r>
          <rPr>
            <b/>
            <sz val="8"/>
            <color indexed="81"/>
            <rFont val="Tahoma"/>
            <family val="2"/>
            <charset val="186"/>
          </rPr>
          <t>ruusmann:</t>
        </r>
        <r>
          <rPr>
            <sz val="8"/>
            <color indexed="81"/>
            <rFont val="Tahoma"/>
            <family val="2"/>
            <charset val="186"/>
          </rPr>
          <t xml:space="preserve">
tehtud 20.10.08</t>
        </r>
      </text>
    </comment>
    <comment ref="E472" authorId="2">
      <text>
        <r>
          <rPr>
            <b/>
            <sz val="8"/>
            <color indexed="81"/>
            <rFont val="Tahoma"/>
            <family val="2"/>
            <charset val="186"/>
          </rPr>
          <t>ruusmann:</t>
        </r>
        <r>
          <rPr>
            <sz val="8"/>
            <color indexed="81"/>
            <rFont val="Tahoma"/>
            <family val="2"/>
            <charset val="186"/>
          </rPr>
          <t xml:space="preserve">
Tallinna Reaalkool</t>
        </r>
      </text>
    </comment>
    <comment ref="B473" authorId="2">
      <text>
        <r>
          <rPr>
            <b/>
            <sz val="8"/>
            <color indexed="81"/>
            <rFont val="Tahoma"/>
            <family val="2"/>
            <charset val="186"/>
          </rPr>
          <t>ruusmann:</t>
        </r>
        <r>
          <rPr>
            <sz val="8"/>
            <color indexed="81"/>
            <rFont val="Tahoma"/>
            <family val="2"/>
            <charset val="186"/>
          </rPr>
          <t xml:space="preserve">
tehtud 21.10.2008</t>
        </r>
      </text>
    </comment>
    <comment ref="B474" authorId="2">
      <text>
        <r>
          <rPr>
            <b/>
            <sz val="8"/>
            <color indexed="81"/>
            <rFont val="Tahoma"/>
            <family val="2"/>
            <charset val="186"/>
          </rPr>
          <t>ruusmann:</t>
        </r>
        <r>
          <rPr>
            <sz val="8"/>
            <color indexed="81"/>
            <rFont val="Tahoma"/>
            <family val="2"/>
            <charset val="186"/>
          </rPr>
          <t xml:space="preserve">
tehtud 03.11.2008</t>
        </r>
      </text>
    </comment>
    <comment ref="E474" authorId="2">
      <text>
        <r>
          <rPr>
            <b/>
            <sz val="8"/>
            <color indexed="81"/>
            <rFont val="Tahoma"/>
            <family val="2"/>
            <charset val="186"/>
          </rPr>
          <t>ruusmann:</t>
        </r>
        <r>
          <rPr>
            <sz val="8"/>
            <color indexed="81"/>
            <rFont val="Tahoma"/>
            <family val="2"/>
            <charset val="186"/>
          </rPr>
          <t xml:space="preserve">
Kopli Ametikool</t>
        </r>
      </text>
    </comment>
    <comment ref="B475" authorId="2">
      <text>
        <r>
          <rPr>
            <b/>
            <sz val="8"/>
            <color indexed="81"/>
            <rFont val="Tahoma"/>
            <family val="2"/>
            <charset val="186"/>
          </rPr>
          <t>ruusmann:</t>
        </r>
        <r>
          <rPr>
            <sz val="8"/>
            <color indexed="81"/>
            <rFont val="Tahoma"/>
            <family val="2"/>
            <charset val="186"/>
          </rPr>
          <t xml:space="preserve">
tehtud 19.11.2008</t>
        </r>
      </text>
    </comment>
    <comment ref="E475" authorId="2">
      <text>
        <r>
          <rPr>
            <b/>
            <sz val="8"/>
            <color indexed="81"/>
            <rFont val="Tahoma"/>
            <family val="2"/>
            <charset val="186"/>
          </rPr>
          <t>ruusmann:</t>
        </r>
        <r>
          <rPr>
            <sz val="8"/>
            <color indexed="81"/>
            <rFont val="Tahoma"/>
            <family val="2"/>
            <charset val="186"/>
          </rPr>
          <t xml:space="preserve">
Tallinna Kopli Ametikool</t>
        </r>
      </text>
    </comment>
    <comment ref="B476" authorId="2">
      <text>
        <r>
          <rPr>
            <b/>
            <sz val="8"/>
            <color indexed="81"/>
            <rFont val="Tahoma"/>
            <family val="2"/>
            <charset val="186"/>
          </rPr>
          <t>ruusmann:</t>
        </r>
        <r>
          <rPr>
            <sz val="8"/>
            <color indexed="81"/>
            <rFont val="Tahoma"/>
            <family val="2"/>
            <charset val="186"/>
          </rPr>
          <t xml:space="preserve">
tehtud 19.02.2009</t>
        </r>
      </text>
    </comment>
    <comment ref="B477" authorId="2">
      <text>
        <r>
          <rPr>
            <b/>
            <sz val="8"/>
            <color indexed="81"/>
            <rFont val="Tahoma"/>
            <family val="2"/>
            <charset val="186"/>
          </rPr>
          <t>ruusmann:</t>
        </r>
        <r>
          <rPr>
            <sz val="8"/>
            <color indexed="81"/>
            <rFont val="Tahoma"/>
            <family val="2"/>
            <charset val="186"/>
          </rPr>
          <t xml:space="preserve">
tehtud 01.06.2009</t>
        </r>
      </text>
    </comment>
    <comment ref="E477" authorId="2">
      <text>
        <r>
          <rPr>
            <b/>
            <sz val="8"/>
            <color indexed="81"/>
            <rFont val="Tahoma"/>
            <family val="2"/>
            <charset val="186"/>
          </rPr>
          <t>ruusmann:</t>
        </r>
        <r>
          <rPr>
            <sz val="8"/>
            <color indexed="81"/>
            <rFont val="Tahoma"/>
            <family val="2"/>
            <charset val="186"/>
          </rPr>
          <t xml:space="preserve">
Tln Järveotsa Gümnaasiumile
</t>
        </r>
      </text>
    </comment>
    <comment ref="B478" authorId="2">
      <text>
        <r>
          <rPr>
            <b/>
            <sz val="8"/>
            <color indexed="81"/>
            <rFont val="Tahoma"/>
            <family val="2"/>
            <charset val="186"/>
          </rPr>
          <t>ruusmann:</t>
        </r>
        <r>
          <rPr>
            <sz val="8"/>
            <color indexed="81"/>
            <rFont val="Tahoma"/>
            <family val="2"/>
            <charset val="186"/>
          </rPr>
          <t xml:space="preserve">
tehtud 01.06.2009</t>
        </r>
      </text>
    </comment>
    <comment ref="B479" authorId="2">
      <text>
        <r>
          <rPr>
            <b/>
            <sz val="8"/>
            <color indexed="81"/>
            <rFont val="Tahoma"/>
            <family val="2"/>
            <charset val="186"/>
          </rPr>
          <t>ruusmann:</t>
        </r>
        <r>
          <rPr>
            <sz val="8"/>
            <color indexed="81"/>
            <rFont val="Tahoma"/>
            <family val="2"/>
            <charset val="186"/>
          </rPr>
          <t xml:space="preserve">
tehtud 23.09.2009</t>
        </r>
      </text>
    </comment>
    <comment ref="B480" authorId="2">
      <text>
        <r>
          <rPr>
            <b/>
            <sz val="8"/>
            <color indexed="81"/>
            <rFont val="Tahoma"/>
            <family val="2"/>
            <charset val="186"/>
          </rPr>
          <t>ruusmann:</t>
        </r>
        <r>
          <rPr>
            <sz val="8"/>
            <color indexed="81"/>
            <rFont val="Tahoma"/>
            <family val="2"/>
            <charset val="186"/>
          </rPr>
          <t xml:space="preserve">
tehtud 24.09.2009</t>
        </r>
      </text>
    </comment>
    <comment ref="B481" authorId="2">
      <text>
        <r>
          <rPr>
            <b/>
            <sz val="8"/>
            <color indexed="81"/>
            <rFont val="Tahoma"/>
            <family val="2"/>
            <charset val="186"/>
          </rPr>
          <t>ruusmann:</t>
        </r>
        <r>
          <rPr>
            <sz val="8"/>
            <color indexed="81"/>
            <rFont val="Tahoma"/>
            <family val="2"/>
            <charset val="186"/>
          </rPr>
          <t xml:space="preserve">
tehtud 12.11.2009</t>
        </r>
      </text>
    </comment>
    <comment ref="B482" authorId="2">
      <text>
        <r>
          <rPr>
            <b/>
            <sz val="8"/>
            <color indexed="81"/>
            <rFont val="Tahoma"/>
            <family val="2"/>
            <charset val="186"/>
          </rPr>
          <t>ruusmann:</t>
        </r>
        <r>
          <rPr>
            <sz val="8"/>
            <color indexed="81"/>
            <rFont val="Tahoma"/>
            <family val="2"/>
            <charset val="186"/>
          </rPr>
          <t xml:space="preserve">
tehtud 10.12.2009</t>
        </r>
      </text>
    </comment>
    <comment ref="B483" authorId="2">
      <text>
        <r>
          <rPr>
            <b/>
            <sz val="8"/>
            <color indexed="81"/>
            <rFont val="Tahoma"/>
            <family val="2"/>
            <charset val="186"/>
          </rPr>
          <t>ruusmann:</t>
        </r>
        <r>
          <rPr>
            <sz val="8"/>
            <color indexed="81"/>
            <rFont val="Tahoma"/>
            <family val="2"/>
            <charset val="186"/>
          </rPr>
          <t xml:space="preserve">
tehtud 18.01.2010</t>
        </r>
      </text>
    </comment>
    <comment ref="E483" authorId="2">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484" authorId="2">
      <text>
        <r>
          <rPr>
            <b/>
            <sz val="8"/>
            <color indexed="81"/>
            <rFont val="Tahoma"/>
            <family val="2"/>
            <charset val="186"/>
          </rPr>
          <t>ruusmann:</t>
        </r>
        <r>
          <rPr>
            <sz val="8"/>
            <color indexed="81"/>
            <rFont val="Tahoma"/>
            <family val="2"/>
            <charset val="186"/>
          </rPr>
          <t xml:space="preserve">
tehtud 28.01.2010</t>
        </r>
      </text>
    </comment>
    <comment ref="B485" authorId="2">
      <text>
        <r>
          <rPr>
            <b/>
            <sz val="8"/>
            <color indexed="81"/>
            <rFont val="Tahoma"/>
            <family val="2"/>
            <charset val="186"/>
          </rPr>
          <t>ruusmann:</t>
        </r>
        <r>
          <rPr>
            <sz val="8"/>
            <color indexed="81"/>
            <rFont val="Tahoma"/>
            <family val="2"/>
            <charset val="186"/>
          </rPr>
          <t xml:space="preserve">
tehtud 03.06.2010</t>
        </r>
      </text>
    </comment>
    <comment ref="B486" authorId="2">
      <text>
        <r>
          <rPr>
            <b/>
            <sz val="8"/>
            <color indexed="81"/>
            <rFont val="Tahoma"/>
            <family val="2"/>
            <charset val="186"/>
          </rPr>
          <t>ruusmann:</t>
        </r>
        <r>
          <rPr>
            <sz val="8"/>
            <color indexed="81"/>
            <rFont val="Tahoma"/>
            <family val="2"/>
            <charset val="186"/>
          </rPr>
          <t xml:space="preserve">
tehtud 03.06.2010</t>
        </r>
      </text>
    </comment>
    <comment ref="B487" authorId="2">
      <text>
        <r>
          <rPr>
            <b/>
            <sz val="8"/>
            <color indexed="81"/>
            <rFont val="Tahoma"/>
            <family val="2"/>
            <charset val="186"/>
          </rPr>
          <t>ruusmann:</t>
        </r>
        <r>
          <rPr>
            <sz val="8"/>
            <color indexed="81"/>
            <rFont val="Tahoma"/>
            <family val="2"/>
            <charset val="186"/>
          </rPr>
          <t xml:space="preserve">
tehtud 03.06.2010</t>
        </r>
      </text>
    </comment>
    <comment ref="B488" authorId="2">
      <text>
        <r>
          <rPr>
            <b/>
            <sz val="8"/>
            <color indexed="81"/>
            <rFont val="Tahoma"/>
            <family val="2"/>
            <charset val="186"/>
          </rPr>
          <t>ruusmann:</t>
        </r>
        <r>
          <rPr>
            <sz val="8"/>
            <color indexed="81"/>
            <rFont val="Tahoma"/>
            <family val="2"/>
            <charset val="186"/>
          </rPr>
          <t xml:space="preserve">
tehtud 15.06.2010</t>
        </r>
      </text>
    </comment>
    <comment ref="B489" authorId="4">
      <text>
        <r>
          <rPr>
            <b/>
            <sz val="9"/>
            <color indexed="81"/>
            <rFont val="Tahoma"/>
            <family val="2"/>
            <charset val="186"/>
          </rPr>
          <t>altermann1:</t>
        </r>
        <r>
          <rPr>
            <sz val="9"/>
            <color indexed="81"/>
            <rFont val="Tahoma"/>
            <family val="2"/>
            <charset val="186"/>
          </rPr>
          <t xml:space="preserve">
tehtud 13.09.10</t>
        </r>
      </text>
    </comment>
    <comment ref="B490" authorId="4">
      <text>
        <r>
          <rPr>
            <b/>
            <sz val="9"/>
            <color indexed="81"/>
            <rFont val="Tahoma"/>
            <family val="2"/>
            <charset val="186"/>
          </rPr>
          <t>altermann1:</t>
        </r>
        <r>
          <rPr>
            <sz val="9"/>
            <color indexed="81"/>
            <rFont val="Tahoma"/>
            <family val="2"/>
            <charset val="186"/>
          </rPr>
          <t xml:space="preserve">
Tehtud 20.01.2011</t>
        </r>
      </text>
    </comment>
    <comment ref="B491" authorId="4">
      <text>
        <r>
          <rPr>
            <b/>
            <sz val="9"/>
            <color indexed="81"/>
            <rFont val="Tahoma"/>
            <family val="2"/>
            <charset val="186"/>
          </rPr>
          <t>altermann1:</t>
        </r>
        <r>
          <rPr>
            <sz val="9"/>
            <color indexed="81"/>
            <rFont val="Tahoma"/>
            <family val="2"/>
            <charset val="186"/>
          </rPr>
          <t xml:space="preserve">
18.03.11</t>
        </r>
      </text>
    </comment>
    <comment ref="B492" authorId="4">
      <text>
        <r>
          <rPr>
            <b/>
            <sz val="9"/>
            <color indexed="81"/>
            <rFont val="Tahoma"/>
            <family val="2"/>
            <charset val="186"/>
          </rPr>
          <t>altermann1:</t>
        </r>
        <r>
          <rPr>
            <sz val="9"/>
            <color indexed="81"/>
            <rFont val="Tahoma"/>
            <family val="2"/>
            <charset val="186"/>
          </rPr>
          <t xml:space="preserve">
18.03.11</t>
        </r>
      </text>
    </comment>
    <comment ref="E492" authorId="4">
      <text>
        <r>
          <rPr>
            <b/>
            <sz val="9"/>
            <color indexed="81"/>
            <rFont val="Tahoma"/>
            <family val="2"/>
            <charset val="186"/>
          </rPr>
          <t>altermann1:</t>
        </r>
        <r>
          <rPr>
            <sz val="9"/>
            <color indexed="81"/>
            <rFont val="Tahoma"/>
            <family val="2"/>
            <charset val="186"/>
          </rPr>
          <t xml:space="preserve">
 Tallinna Huvikeskusele "Kullo" </t>
        </r>
      </text>
    </comment>
    <comment ref="B493" authorId="4">
      <text>
        <r>
          <rPr>
            <b/>
            <sz val="9"/>
            <color indexed="81"/>
            <rFont val="Tahoma"/>
            <family val="2"/>
            <charset val="186"/>
          </rPr>
          <t>altermann1:</t>
        </r>
        <r>
          <rPr>
            <sz val="9"/>
            <color indexed="81"/>
            <rFont val="Tahoma"/>
            <family val="2"/>
            <charset val="186"/>
          </rPr>
          <t xml:space="preserve">
18.03.11</t>
        </r>
      </text>
    </comment>
    <comment ref="B494" authorId="4">
      <text>
        <r>
          <rPr>
            <b/>
            <sz val="9"/>
            <color indexed="81"/>
            <rFont val="Tahoma"/>
            <family val="2"/>
            <charset val="186"/>
          </rPr>
          <t>altermann1:</t>
        </r>
        <r>
          <rPr>
            <sz val="9"/>
            <color indexed="81"/>
            <rFont val="Tahoma"/>
            <family val="2"/>
            <charset val="186"/>
          </rPr>
          <t xml:space="preserve">
tehtud 06.06.11</t>
        </r>
      </text>
    </comment>
    <comment ref="B495" authorId="4">
      <text>
        <r>
          <rPr>
            <b/>
            <sz val="9"/>
            <color indexed="81"/>
            <rFont val="Tahoma"/>
            <family val="2"/>
            <charset val="186"/>
          </rPr>
          <t>altermann1:</t>
        </r>
        <r>
          <rPr>
            <sz val="9"/>
            <color indexed="81"/>
            <rFont val="Tahoma"/>
            <family val="2"/>
            <charset val="186"/>
          </rPr>
          <t xml:space="preserve">
tehtud 06.06.11</t>
        </r>
      </text>
    </comment>
    <comment ref="B496" authorId="0">
      <text>
        <r>
          <rPr>
            <b/>
            <sz val="9"/>
            <color indexed="81"/>
            <rFont val="Tahoma"/>
            <family val="2"/>
            <charset val="186"/>
          </rPr>
          <t>viinapuu:</t>
        </r>
        <r>
          <rPr>
            <sz val="9"/>
            <color indexed="81"/>
            <rFont val="Tahoma"/>
            <family val="2"/>
            <charset val="186"/>
          </rPr>
          <t xml:space="preserve">
tehtud 26.07.2011</t>
        </r>
      </text>
    </comment>
    <comment ref="B497" authorId="4">
      <text>
        <r>
          <rPr>
            <b/>
            <sz val="8"/>
            <color indexed="81"/>
            <rFont val="Tahoma"/>
            <family val="2"/>
            <charset val="186"/>
          </rPr>
          <t>altermann1:</t>
        </r>
        <r>
          <rPr>
            <sz val="8"/>
            <color indexed="81"/>
            <rFont val="Tahoma"/>
            <family val="2"/>
            <charset val="186"/>
          </rPr>
          <t xml:space="preserve">
tehtud 24.11.11</t>
        </r>
      </text>
    </comment>
    <comment ref="B498" authorId="4">
      <text>
        <r>
          <rPr>
            <b/>
            <sz val="9"/>
            <color indexed="81"/>
            <rFont val="Tahoma"/>
            <family val="2"/>
            <charset val="186"/>
          </rPr>
          <t>altermann1:</t>
        </r>
        <r>
          <rPr>
            <sz val="9"/>
            <color indexed="81"/>
            <rFont val="Tahoma"/>
            <family val="2"/>
            <charset val="186"/>
          </rPr>
          <t xml:space="preserve">
tehtud 08.12.11</t>
        </r>
      </text>
    </comment>
    <comment ref="B499" authorId="4">
      <text>
        <r>
          <rPr>
            <b/>
            <sz val="9"/>
            <color indexed="81"/>
            <rFont val="Tahoma"/>
            <family val="2"/>
            <charset val="186"/>
          </rPr>
          <t>altermann1:</t>
        </r>
        <r>
          <rPr>
            <sz val="9"/>
            <color indexed="81"/>
            <rFont val="Tahoma"/>
            <family val="2"/>
            <charset val="186"/>
          </rPr>
          <t xml:space="preserve">
tehtud 08.12.11</t>
        </r>
      </text>
    </comment>
    <comment ref="B500" authorId="4">
      <text>
        <r>
          <rPr>
            <b/>
            <sz val="9"/>
            <color indexed="81"/>
            <rFont val="Tahoma"/>
            <family val="2"/>
            <charset val="186"/>
          </rPr>
          <t>altermann1:</t>
        </r>
        <r>
          <rPr>
            <sz val="9"/>
            <color indexed="81"/>
            <rFont val="Tahoma"/>
            <family val="2"/>
            <charset val="186"/>
          </rPr>
          <t xml:space="preserve">
tehtud 08.12.11</t>
        </r>
      </text>
    </comment>
    <comment ref="B503" authorId="12">
      <text>
        <r>
          <rPr>
            <b/>
            <sz val="9"/>
            <color indexed="81"/>
            <rFont val="Tahoma"/>
            <family val="2"/>
            <charset val="186"/>
          </rPr>
          <t>Anne Altermann:</t>
        </r>
        <r>
          <rPr>
            <sz val="9"/>
            <color indexed="81"/>
            <rFont val="Tahoma"/>
            <family val="2"/>
            <charset val="186"/>
          </rPr>
          <t xml:space="preserve">
tehtud 12.09.12</t>
        </r>
      </text>
    </comment>
    <comment ref="B504" authorId="12">
      <text>
        <r>
          <rPr>
            <b/>
            <sz val="9"/>
            <color indexed="81"/>
            <rFont val="Tahoma"/>
            <family val="2"/>
            <charset val="186"/>
          </rPr>
          <t>Anne Altermann:</t>
        </r>
        <r>
          <rPr>
            <sz val="9"/>
            <color indexed="81"/>
            <rFont val="Tahoma"/>
            <family val="2"/>
            <charset val="186"/>
          </rPr>
          <t xml:space="preserve">
tehtud 02.10.12</t>
        </r>
      </text>
    </comment>
    <comment ref="B505" authorId="6">
      <text>
        <r>
          <rPr>
            <b/>
            <sz val="9"/>
            <color indexed="81"/>
            <rFont val="Tahoma"/>
            <family val="2"/>
            <charset val="186"/>
          </rPr>
          <t>Anne A.:</t>
        </r>
        <r>
          <rPr>
            <sz val="9"/>
            <color indexed="81"/>
            <rFont val="Tahoma"/>
            <family val="2"/>
            <charset val="186"/>
          </rPr>
          <t xml:space="preserve">
tehtud 03.12.12</t>
        </r>
      </text>
    </comment>
    <comment ref="B508" authorId="6">
      <text>
        <r>
          <rPr>
            <b/>
            <sz val="9"/>
            <color indexed="81"/>
            <rFont val="Tahoma"/>
            <family val="2"/>
            <charset val="186"/>
          </rPr>
          <t>Anne A.:</t>
        </r>
        <r>
          <rPr>
            <sz val="9"/>
            <color indexed="81"/>
            <rFont val="Tahoma"/>
            <family val="2"/>
            <charset val="186"/>
          </rPr>
          <t xml:space="preserve">
tehtud 27.02.13</t>
        </r>
      </text>
    </comment>
    <comment ref="B509" authorId="7">
      <text>
        <r>
          <rPr>
            <b/>
            <sz val="9"/>
            <color indexed="81"/>
            <rFont val="Tahoma"/>
            <family val="2"/>
            <charset val="186"/>
          </rPr>
          <t>Krista Kibur:</t>
        </r>
        <r>
          <rPr>
            <sz val="9"/>
            <color indexed="81"/>
            <rFont val="Tahoma"/>
            <family val="2"/>
            <charset val="186"/>
          </rPr>
          <t xml:space="preserve">
tehtud 20.03.2013</t>
        </r>
      </text>
    </comment>
    <comment ref="B510" authorId="12">
      <text>
        <r>
          <rPr>
            <b/>
            <sz val="8"/>
            <color indexed="81"/>
            <rFont val="Tahoma"/>
            <family val="2"/>
            <charset val="186"/>
          </rPr>
          <t>Anne Altermann:</t>
        </r>
        <r>
          <rPr>
            <sz val="8"/>
            <color indexed="81"/>
            <rFont val="Tahoma"/>
            <family val="2"/>
            <charset val="186"/>
          </rPr>
          <t xml:space="preserve">
tehtud 21.04.2013</t>
        </r>
      </text>
    </comment>
    <comment ref="B511" authorId="12">
      <text>
        <r>
          <rPr>
            <b/>
            <sz val="8"/>
            <color indexed="81"/>
            <rFont val="Tahoma"/>
            <family val="2"/>
            <charset val="186"/>
          </rPr>
          <t>Anne Altermann:</t>
        </r>
        <r>
          <rPr>
            <sz val="8"/>
            <color indexed="81"/>
            <rFont val="Tahoma"/>
            <family val="2"/>
            <charset val="186"/>
          </rPr>
          <t xml:space="preserve">
tehtud 21.04.2013</t>
        </r>
      </text>
    </comment>
    <comment ref="B512" authorId="6">
      <text>
        <r>
          <rPr>
            <b/>
            <sz val="9"/>
            <color indexed="81"/>
            <rFont val="Tahoma"/>
            <family val="2"/>
            <charset val="186"/>
          </rPr>
          <t>Anne A.:</t>
        </r>
        <r>
          <rPr>
            <sz val="9"/>
            <color indexed="81"/>
            <rFont val="Tahoma"/>
            <family val="2"/>
            <charset val="186"/>
          </rPr>
          <t xml:space="preserve">
tehtud 27.05.13</t>
        </r>
      </text>
    </comment>
    <comment ref="B513" authorId="6">
      <text>
        <r>
          <rPr>
            <b/>
            <sz val="9"/>
            <color indexed="81"/>
            <rFont val="Tahoma"/>
            <family val="2"/>
            <charset val="186"/>
          </rPr>
          <t>Anne A.:</t>
        </r>
        <r>
          <rPr>
            <sz val="9"/>
            <color indexed="81"/>
            <rFont val="Tahoma"/>
            <family val="2"/>
            <charset val="186"/>
          </rPr>
          <t xml:space="preserve">
tehtud 27.05.13</t>
        </r>
      </text>
    </comment>
    <comment ref="B514" authorId="6">
      <text>
        <r>
          <rPr>
            <b/>
            <sz val="9"/>
            <color indexed="81"/>
            <rFont val="Tahoma"/>
            <family val="2"/>
            <charset val="186"/>
          </rPr>
          <t>Anne A.:</t>
        </r>
        <r>
          <rPr>
            <sz val="9"/>
            <color indexed="81"/>
            <rFont val="Tahoma"/>
            <family val="2"/>
            <charset val="186"/>
          </rPr>
          <t xml:space="preserve">
tehtud 04.07.2013</t>
        </r>
      </text>
    </comment>
    <comment ref="B515" authorId="6">
      <text>
        <r>
          <rPr>
            <b/>
            <sz val="9"/>
            <color indexed="81"/>
            <rFont val="Tahoma"/>
            <family val="2"/>
            <charset val="186"/>
          </rPr>
          <t>Anne A.:</t>
        </r>
        <r>
          <rPr>
            <sz val="9"/>
            <color indexed="81"/>
            <rFont val="Tahoma"/>
            <family val="2"/>
            <charset val="186"/>
          </rPr>
          <t xml:space="preserve">
tehtud 17.09.2013</t>
        </r>
      </text>
    </comment>
    <comment ref="B516" authorId="6">
      <text>
        <r>
          <rPr>
            <b/>
            <sz val="9"/>
            <color indexed="81"/>
            <rFont val="Tahoma"/>
            <family val="2"/>
            <charset val="186"/>
          </rPr>
          <t>Anne A.:</t>
        </r>
        <r>
          <rPr>
            <sz val="9"/>
            <color indexed="81"/>
            <rFont val="Tahoma"/>
            <family val="2"/>
            <charset val="186"/>
          </rPr>
          <t xml:space="preserve">
tehtud 17.09.2013</t>
        </r>
      </text>
    </comment>
    <comment ref="B517" authorId="6">
      <text>
        <r>
          <rPr>
            <b/>
            <sz val="9"/>
            <color indexed="81"/>
            <rFont val="Tahoma"/>
            <family val="2"/>
            <charset val="186"/>
          </rPr>
          <t>Anne A.:</t>
        </r>
        <r>
          <rPr>
            <sz val="9"/>
            <color indexed="81"/>
            <rFont val="Tahoma"/>
            <family val="2"/>
            <charset val="186"/>
          </rPr>
          <t xml:space="preserve">
tehtud 23.12.2013</t>
        </r>
      </text>
    </comment>
    <comment ref="B520" authorId="6">
      <text>
        <r>
          <rPr>
            <b/>
            <sz val="9"/>
            <color indexed="81"/>
            <rFont val="Tahoma"/>
            <family val="2"/>
            <charset val="186"/>
          </rPr>
          <t>Anne A.:</t>
        </r>
        <r>
          <rPr>
            <sz val="9"/>
            <color indexed="81"/>
            <rFont val="Tahoma"/>
            <family val="2"/>
            <charset val="186"/>
          </rPr>
          <t xml:space="preserve">
tehtud 13.02.14
</t>
        </r>
      </text>
    </comment>
    <comment ref="B521" authorId="6">
      <text>
        <r>
          <rPr>
            <b/>
            <sz val="9"/>
            <color indexed="81"/>
            <rFont val="Tahoma"/>
            <family val="2"/>
            <charset val="186"/>
          </rPr>
          <t>Anne A.:</t>
        </r>
        <r>
          <rPr>
            <sz val="9"/>
            <color indexed="81"/>
            <rFont val="Tahoma"/>
            <family val="2"/>
            <charset val="186"/>
          </rPr>
          <t xml:space="preserve">
tehtud 12.03.2014</t>
        </r>
      </text>
    </comment>
    <comment ref="B522" authorId="6">
      <text>
        <r>
          <rPr>
            <b/>
            <sz val="9"/>
            <color indexed="81"/>
            <rFont val="Tahoma"/>
            <family val="2"/>
            <charset val="186"/>
          </rPr>
          <t>Anne A.:</t>
        </r>
        <r>
          <rPr>
            <sz val="9"/>
            <color indexed="81"/>
            <rFont val="Tahoma"/>
            <family val="2"/>
            <charset val="186"/>
          </rPr>
          <t xml:space="preserve">
tehtud 20.03.2014</t>
        </r>
      </text>
    </comment>
    <comment ref="B523" authorId="6">
      <text>
        <r>
          <rPr>
            <b/>
            <sz val="9"/>
            <color indexed="81"/>
            <rFont val="Tahoma"/>
            <family val="2"/>
            <charset val="186"/>
          </rPr>
          <t>Anne A.:</t>
        </r>
        <r>
          <rPr>
            <sz val="9"/>
            <color indexed="81"/>
            <rFont val="Tahoma"/>
            <family val="2"/>
            <charset val="186"/>
          </rPr>
          <t xml:space="preserve">
tehtud 04.09.2014</t>
        </r>
      </text>
    </comment>
    <comment ref="B526" authorId="6">
      <text>
        <r>
          <rPr>
            <b/>
            <sz val="9"/>
            <color indexed="81"/>
            <rFont val="Tahoma"/>
            <family val="2"/>
            <charset val="186"/>
          </rPr>
          <t>Anne A.:</t>
        </r>
        <r>
          <rPr>
            <sz val="9"/>
            <color indexed="81"/>
            <rFont val="Tahoma"/>
            <family val="2"/>
            <charset val="186"/>
          </rPr>
          <t xml:space="preserve">
tehtud 23.04.2015</t>
        </r>
      </text>
    </comment>
    <comment ref="B527" authorId="6">
      <text>
        <r>
          <rPr>
            <b/>
            <sz val="9"/>
            <color indexed="81"/>
            <rFont val="Tahoma"/>
            <family val="2"/>
            <charset val="186"/>
          </rPr>
          <t>Anne A.:</t>
        </r>
        <r>
          <rPr>
            <sz val="9"/>
            <color indexed="81"/>
            <rFont val="Tahoma"/>
            <family val="2"/>
            <charset val="186"/>
          </rPr>
          <t xml:space="preserve">
tehtud 12.05.2015</t>
        </r>
      </text>
    </comment>
    <comment ref="B528" authorId="6">
      <text>
        <r>
          <rPr>
            <b/>
            <sz val="9"/>
            <color indexed="81"/>
            <rFont val="Tahoma"/>
            <family val="2"/>
            <charset val="186"/>
          </rPr>
          <t>Anne A.:</t>
        </r>
        <r>
          <rPr>
            <sz val="9"/>
            <color indexed="81"/>
            <rFont val="Tahoma"/>
            <family val="2"/>
            <charset val="186"/>
          </rPr>
          <t xml:space="preserve">
tehtud 15.06.2015</t>
        </r>
      </text>
    </comment>
    <comment ref="E528" authorId="6">
      <text>
        <r>
          <rPr>
            <b/>
            <sz val="9"/>
            <color indexed="81"/>
            <rFont val="Tahoma"/>
            <family val="2"/>
            <charset val="186"/>
          </rPr>
          <t>Anne A.:</t>
        </r>
        <r>
          <rPr>
            <sz val="9"/>
            <color indexed="81"/>
            <rFont val="Tahoma"/>
            <family val="2"/>
            <charset val="186"/>
          </rPr>
          <t xml:space="preserve">
vastavalt esitatud aruannetele 2015. aasta kulude hüvitamine</t>
        </r>
      </text>
    </comment>
    <comment ref="B531" authorId="4">
      <text>
        <r>
          <rPr>
            <b/>
            <sz val="9"/>
            <color indexed="81"/>
            <rFont val="Tahoma"/>
            <family val="2"/>
            <charset val="186"/>
          </rPr>
          <t>Anne A:</t>
        </r>
        <r>
          <rPr>
            <sz val="9"/>
            <color indexed="81"/>
            <rFont val="Tahoma"/>
            <family val="2"/>
            <charset val="186"/>
          </rPr>
          <t xml:space="preserve">
Tehtud 17.05.10</t>
        </r>
      </text>
    </comment>
    <comment ref="E531" authorId="4">
      <text>
        <r>
          <rPr>
            <b/>
            <sz val="9"/>
            <color indexed="81"/>
            <rFont val="Tahoma"/>
            <family val="2"/>
            <charset val="186"/>
          </rPr>
          <t>Anne A:</t>
        </r>
        <r>
          <rPr>
            <sz val="9"/>
            <color indexed="81"/>
            <rFont val="Tahoma"/>
            <family val="2"/>
            <charset val="186"/>
          </rPr>
          <t xml:space="preserve">
toetuse saaja Tallinna Linnamuuseum</t>
        </r>
      </text>
    </comment>
    <comment ref="B532" authorId="4">
      <text>
        <r>
          <rPr>
            <b/>
            <sz val="9"/>
            <color indexed="81"/>
            <rFont val="Tahoma"/>
            <family val="2"/>
            <charset val="186"/>
          </rPr>
          <t>altermann1:</t>
        </r>
        <r>
          <rPr>
            <sz val="9"/>
            <color indexed="81"/>
            <rFont val="Tahoma"/>
            <family val="2"/>
            <charset val="186"/>
          </rPr>
          <t xml:space="preserve">
tehtud 17.0311</t>
        </r>
      </text>
    </comment>
    <comment ref="B533" authorId="1">
      <text>
        <r>
          <rPr>
            <b/>
            <sz val="9"/>
            <color indexed="81"/>
            <rFont val="Tahoma"/>
            <family val="2"/>
            <charset val="186"/>
          </rPr>
          <t>valler:</t>
        </r>
        <r>
          <rPr>
            <sz val="9"/>
            <color indexed="81"/>
            <rFont val="Tahoma"/>
            <family val="2"/>
            <charset val="186"/>
          </rPr>
          <t xml:space="preserve">
13.07.12</t>
        </r>
      </text>
    </comment>
    <comment ref="E533" authorId="1">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34" authorId="12">
      <text>
        <r>
          <rPr>
            <b/>
            <sz val="8"/>
            <color indexed="81"/>
            <rFont val="Tahoma"/>
            <family val="2"/>
            <charset val="186"/>
          </rPr>
          <t>Anne Altermann:</t>
        </r>
        <r>
          <rPr>
            <sz val="8"/>
            <color indexed="81"/>
            <rFont val="Tahoma"/>
            <family val="2"/>
            <charset val="186"/>
          </rPr>
          <t xml:space="preserve">
06.05.2013</t>
        </r>
      </text>
    </comment>
    <comment ref="B535" authorId="6">
      <text>
        <r>
          <rPr>
            <b/>
            <sz val="9"/>
            <color indexed="81"/>
            <rFont val="Tahoma"/>
            <family val="2"/>
            <charset val="186"/>
          </rPr>
          <t>Anne A.:</t>
        </r>
        <r>
          <rPr>
            <sz val="9"/>
            <color indexed="81"/>
            <rFont val="Tahoma"/>
            <family val="2"/>
            <charset val="186"/>
          </rPr>
          <t xml:space="preserve">
tehtud 17.09.2014</t>
        </r>
      </text>
    </comment>
    <comment ref="B536" authorId="6">
      <text>
        <r>
          <rPr>
            <b/>
            <sz val="9"/>
            <color indexed="81"/>
            <rFont val="Tahoma"/>
            <family val="2"/>
            <charset val="186"/>
          </rPr>
          <t>Anne A.:</t>
        </r>
        <r>
          <rPr>
            <sz val="9"/>
            <color indexed="81"/>
            <rFont val="Tahoma"/>
            <family val="2"/>
            <charset val="186"/>
          </rPr>
          <t xml:space="preserve">
tehtud 29.09.2014</t>
        </r>
      </text>
    </comment>
    <comment ref="B539" authorId="10">
      <text>
        <r>
          <rPr>
            <b/>
            <sz val="8"/>
            <color indexed="81"/>
            <rFont val="Tahoma"/>
            <family val="2"/>
            <charset val="186"/>
          </rPr>
          <t>roosioja:</t>
        </r>
        <r>
          <rPr>
            <sz val="8"/>
            <color indexed="81"/>
            <rFont val="Tahoma"/>
            <family val="2"/>
            <charset val="186"/>
          </rPr>
          <t xml:space="preserve">
tehtud 260207</t>
        </r>
      </text>
    </comment>
    <comment ref="B540" authorId="10">
      <text>
        <r>
          <rPr>
            <b/>
            <sz val="8"/>
            <color indexed="81"/>
            <rFont val="Tahoma"/>
            <family val="2"/>
            <charset val="186"/>
          </rPr>
          <t>roosioja:</t>
        </r>
        <r>
          <rPr>
            <sz val="8"/>
            <color indexed="81"/>
            <rFont val="Tahoma"/>
            <family val="2"/>
            <charset val="186"/>
          </rPr>
          <t xml:space="preserve">
tehtud 260207
</t>
        </r>
      </text>
    </comment>
    <comment ref="B541" authorId="10">
      <text>
        <r>
          <rPr>
            <b/>
            <sz val="8"/>
            <color indexed="81"/>
            <rFont val="Tahoma"/>
            <family val="2"/>
            <charset val="186"/>
          </rPr>
          <t>roosioja:</t>
        </r>
        <r>
          <rPr>
            <sz val="8"/>
            <color indexed="81"/>
            <rFont val="Tahoma"/>
            <family val="2"/>
            <charset val="186"/>
          </rPr>
          <t xml:space="preserve">
tehtud 260207
</t>
        </r>
      </text>
    </comment>
    <comment ref="B542" authorId="10">
      <text>
        <r>
          <rPr>
            <b/>
            <sz val="8"/>
            <color indexed="81"/>
            <rFont val="Tahoma"/>
            <family val="2"/>
            <charset val="186"/>
          </rPr>
          <t>keres</t>
        </r>
        <r>
          <rPr>
            <sz val="8"/>
            <color indexed="81"/>
            <rFont val="Tahoma"/>
            <family val="2"/>
            <charset val="186"/>
          </rPr>
          <t xml:space="preserve">
tehtud 0205</t>
        </r>
      </text>
    </comment>
    <comment ref="B543" authorId="10">
      <text>
        <r>
          <rPr>
            <b/>
            <sz val="8"/>
            <color indexed="81"/>
            <rFont val="Tahoma"/>
            <family val="2"/>
            <charset val="186"/>
          </rPr>
          <t>keres</t>
        </r>
        <r>
          <rPr>
            <sz val="8"/>
            <color indexed="81"/>
            <rFont val="Tahoma"/>
            <family val="2"/>
            <charset val="186"/>
          </rPr>
          <t xml:space="preserve">
tehtud 0205</t>
        </r>
      </text>
    </comment>
    <comment ref="B544" authorId="3">
      <text>
        <r>
          <rPr>
            <b/>
            <sz val="8"/>
            <color indexed="81"/>
            <rFont val="Tahoma"/>
            <family val="2"/>
            <charset val="186"/>
          </rPr>
          <t>kibur:</t>
        </r>
        <r>
          <rPr>
            <sz val="8"/>
            <color indexed="81"/>
            <rFont val="Tahoma"/>
            <family val="2"/>
            <charset val="186"/>
          </rPr>
          <t xml:space="preserve">
tehtud 18.05.07
</t>
        </r>
      </text>
    </comment>
    <comment ref="B545" authorId="1">
      <text>
        <r>
          <rPr>
            <b/>
            <sz val="8"/>
            <color indexed="81"/>
            <rFont val="Tahoma"/>
            <family val="2"/>
            <charset val="186"/>
          </rPr>
          <t>valler:</t>
        </r>
        <r>
          <rPr>
            <sz val="8"/>
            <color indexed="81"/>
            <rFont val="Tahoma"/>
            <family val="2"/>
            <charset val="186"/>
          </rPr>
          <t xml:space="preserve">
tehtud 23.05.07</t>
        </r>
      </text>
    </comment>
    <comment ref="B546" authorId="1">
      <text>
        <r>
          <rPr>
            <b/>
            <sz val="8"/>
            <color indexed="81"/>
            <rFont val="Tahoma"/>
            <family val="2"/>
            <charset val="186"/>
          </rPr>
          <t>valler:</t>
        </r>
        <r>
          <rPr>
            <sz val="8"/>
            <color indexed="81"/>
            <rFont val="Tahoma"/>
            <family val="2"/>
            <charset val="186"/>
          </rPr>
          <t xml:space="preserve">
tehtud 25.09.07</t>
        </r>
      </text>
    </comment>
    <comment ref="B547" authorId="1">
      <text>
        <r>
          <rPr>
            <b/>
            <sz val="8"/>
            <color indexed="81"/>
            <rFont val="Tahoma"/>
            <family val="2"/>
            <charset val="186"/>
          </rPr>
          <t>valler:</t>
        </r>
        <r>
          <rPr>
            <sz val="8"/>
            <color indexed="81"/>
            <rFont val="Tahoma"/>
            <family val="2"/>
            <charset val="186"/>
          </rPr>
          <t xml:space="preserve">
tehtud 13.02.08</t>
        </r>
      </text>
    </comment>
    <comment ref="B548" authorId="3">
      <text>
        <r>
          <rPr>
            <b/>
            <sz val="8"/>
            <color indexed="81"/>
            <rFont val="Tahoma"/>
            <family val="2"/>
            <charset val="186"/>
          </rPr>
          <t>kibur:</t>
        </r>
        <r>
          <rPr>
            <sz val="8"/>
            <color indexed="81"/>
            <rFont val="Tahoma"/>
            <family val="2"/>
            <charset val="186"/>
          </rPr>
          <t xml:space="preserve">
tehtud 23.09.08
</t>
        </r>
      </text>
    </comment>
    <comment ref="B549" authorId="2">
      <text>
        <r>
          <rPr>
            <b/>
            <sz val="8"/>
            <color indexed="81"/>
            <rFont val="Tahoma"/>
            <family val="2"/>
            <charset val="186"/>
          </rPr>
          <t>ruusmann:</t>
        </r>
        <r>
          <rPr>
            <sz val="8"/>
            <color indexed="81"/>
            <rFont val="Tahoma"/>
            <family val="2"/>
            <charset val="186"/>
          </rPr>
          <t xml:space="preserve">
tehtud 15.12.2008</t>
        </r>
      </text>
    </comment>
    <comment ref="E549" authorId="2">
      <text>
        <r>
          <rPr>
            <b/>
            <sz val="8"/>
            <color indexed="81"/>
            <rFont val="Tahoma"/>
            <family val="2"/>
            <charset val="186"/>
          </rPr>
          <t>ruusmann:</t>
        </r>
        <r>
          <rPr>
            <sz val="8"/>
            <color indexed="81"/>
            <rFont val="Tahoma"/>
            <family val="2"/>
            <charset val="186"/>
          </rPr>
          <t xml:space="preserve">
Pirita VAK</t>
        </r>
      </text>
    </comment>
    <comment ref="B550" authorId="1">
      <text>
        <r>
          <rPr>
            <b/>
            <sz val="8"/>
            <color indexed="81"/>
            <rFont val="Tahoma"/>
            <family val="2"/>
            <charset val="186"/>
          </rPr>
          <t>valler:</t>
        </r>
        <r>
          <rPr>
            <sz val="8"/>
            <color indexed="81"/>
            <rFont val="Tahoma"/>
            <family val="2"/>
            <charset val="186"/>
          </rPr>
          <t xml:space="preserve">
30.03.09</t>
        </r>
      </text>
    </comment>
    <comment ref="B551" authorId="3">
      <text>
        <r>
          <rPr>
            <b/>
            <sz val="9"/>
            <color indexed="81"/>
            <rFont val="Tahoma"/>
            <family val="2"/>
            <charset val="186"/>
          </rPr>
          <t>kibur:</t>
        </r>
        <r>
          <rPr>
            <sz val="9"/>
            <color indexed="81"/>
            <rFont val="Tahoma"/>
            <family val="2"/>
            <charset val="186"/>
          </rPr>
          <t xml:space="preserve">
tehtud 16.09.2011
</t>
        </r>
      </text>
    </comment>
    <comment ref="B552" authorId="13">
      <text>
        <r>
          <rPr>
            <b/>
            <sz val="9"/>
            <color indexed="81"/>
            <rFont val="Tahoma"/>
            <family val="2"/>
            <charset val="186"/>
          </rPr>
          <t>Kristi Urmann:</t>
        </r>
        <r>
          <rPr>
            <sz val="9"/>
            <color indexed="81"/>
            <rFont val="Tahoma"/>
            <family val="2"/>
            <charset val="186"/>
          </rPr>
          <t xml:space="preserve">
24.03.2014
</t>
        </r>
      </text>
    </comment>
    <comment ref="B553" authorId="6">
      <text>
        <r>
          <rPr>
            <b/>
            <sz val="9"/>
            <color indexed="81"/>
            <rFont val="Tahoma"/>
            <family val="2"/>
            <charset val="186"/>
          </rPr>
          <t>Anne A.:</t>
        </r>
        <r>
          <rPr>
            <sz val="9"/>
            <color indexed="81"/>
            <rFont val="Tahoma"/>
            <family val="2"/>
            <charset val="186"/>
          </rPr>
          <t xml:space="preserve">
tehtud 03.07.2014 
RR II 2014</t>
        </r>
      </text>
    </comment>
    <comment ref="B554" authorId="7">
      <text>
        <r>
          <rPr>
            <b/>
            <sz val="8"/>
            <color indexed="81"/>
            <rFont val="Tahoma"/>
            <family val="2"/>
            <charset val="186"/>
          </rPr>
          <t>Krista Kibur:</t>
        </r>
        <r>
          <rPr>
            <sz val="8"/>
            <color indexed="81"/>
            <rFont val="Tahoma"/>
            <family val="2"/>
            <charset val="186"/>
          </rPr>
          <t xml:space="preserve">
01.06.2015
</t>
        </r>
      </text>
    </comment>
    <comment ref="B555" authorId="0">
      <text>
        <r>
          <rPr>
            <b/>
            <sz val="8"/>
            <color indexed="81"/>
            <rFont val="Tahoma"/>
            <family val="2"/>
            <charset val="186"/>
          </rPr>
          <t>viinapuu:</t>
        </r>
        <r>
          <rPr>
            <sz val="8"/>
            <color indexed="81"/>
            <rFont val="Tahoma"/>
            <family val="2"/>
            <charset val="186"/>
          </rPr>
          <t xml:space="preserve">
tehtud 03.06.08</t>
        </r>
      </text>
    </comment>
    <comment ref="C556" authorId="6">
      <text>
        <r>
          <rPr>
            <b/>
            <sz val="9"/>
            <color indexed="81"/>
            <rFont val="Tahoma"/>
            <family val="2"/>
            <charset val="186"/>
          </rPr>
          <t>Anne A.:</t>
        </r>
        <r>
          <rPr>
            <sz val="9"/>
            <color indexed="81"/>
            <rFont val="Tahoma"/>
            <family val="2"/>
            <charset val="186"/>
          </rPr>
          <t xml:space="preserve">
tehtud 29.07.2014</t>
        </r>
      </text>
    </comment>
    <comment ref="E556" authorId="6">
      <text>
        <r>
          <rPr>
            <b/>
            <sz val="9"/>
            <color indexed="81"/>
            <rFont val="Tahoma"/>
            <family val="2"/>
            <charset val="186"/>
          </rPr>
          <t>Anne A.:</t>
        </r>
        <r>
          <rPr>
            <sz val="9"/>
            <color indexed="81"/>
            <rFont val="Tahoma"/>
            <family val="2"/>
            <charset val="186"/>
          </rPr>
          <t xml:space="preserve">
Leping nr 426 Pärnumaa Kutsehariduskeskus (HTM hallatav asutus) </t>
        </r>
      </text>
    </comment>
    <comment ref="B558" authorId="13">
      <text>
        <r>
          <rPr>
            <b/>
            <sz val="9"/>
            <color indexed="81"/>
            <rFont val="Tahoma"/>
            <family val="2"/>
            <charset val="186"/>
          </rPr>
          <t>Kristi Urmann:</t>
        </r>
        <r>
          <rPr>
            <sz val="9"/>
            <color indexed="81"/>
            <rFont val="Tahoma"/>
            <family val="2"/>
            <charset val="186"/>
          </rPr>
          <t xml:space="preserve">
Tehtud 28.11.2014</t>
        </r>
      </text>
    </comment>
    <comment ref="E558" authorId="13">
      <text>
        <r>
          <rPr>
            <b/>
            <sz val="9"/>
            <color indexed="81"/>
            <rFont val="Tahoma"/>
            <family val="2"/>
            <charset val="186"/>
          </rPr>
          <t>Kristi Urmann:</t>
        </r>
        <r>
          <rPr>
            <sz val="9"/>
            <color indexed="81"/>
            <rFont val="Tahoma"/>
            <family val="2"/>
            <charset val="186"/>
          </rPr>
          <t xml:space="preserve">
Nõmme LOV</t>
        </r>
      </text>
    </comment>
    <comment ref="C560" authorId="1">
      <text>
        <r>
          <rPr>
            <b/>
            <sz val="8"/>
            <color indexed="81"/>
            <rFont val="Tahoma"/>
            <family val="2"/>
            <charset val="186"/>
          </rPr>
          <t>valler:</t>
        </r>
        <r>
          <rPr>
            <sz val="8"/>
            <color indexed="81"/>
            <rFont val="Tahoma"/>
            <family val="2"/>
            <charset val="186"/>
          </rPr>
          <t xml:space="preserve">
tehtud 19.10.07</t>
        </r>
      </text>
    </comment>
    <comment ref="B563" authorId="4">
      <text>
        <r>
          <rPr>
            <b/>
            <sz val="9"/>
            <color indexed="81"/>
            <rFont val="Tahoma"/>
            <family val="2"/>
            <charset val="186"/>
          </rPr>
          <t>altermann1:</t>
        </r>
        <r>
          <rPr>
            <sz val="9"/>
            <color indexed="81"/>
            <rFont val="Tahoma"/>
            <family val="2"/>
            <charset val="186"/>
          </rPr>
          <t xml:space="preserve">
Tehtud 09.12.10</t>
        </r>
      </text>
    </comment>
    <comment ref="B564" authorId="4">
      <text>
        <r>
          <rPr>
            <b/>
            <sz val="9"/>
            <color indexed="81"/>
            <rFont val="Tahoma"/>
            <family val="2"/>
            <charset val="186"/>
          </rPr>
          <t>altermann1:</t>
        </r>
        <r>
          <rPr>
            <sz val="9"/>
            <color indexed="81"/>
            <rFont val="Tahoma"/>
            <family val="2"/>
            <charset val="186"/>
          </rPr>
          <t xml:space="preserve">
Tehtud 09.12.10</t>
        </r>
      </text>
    </comment>
    <comment ref="B568" authorId="1">
      <text>
        <r>
          <rPr>
            <b/>
            <sz val="8"/>
            <color indexed="81"/>
            <rFont val="Tahoma"/>
            <family val="2"/>
            <charset val="186"/>
          </rPr>
          <t>valler:</t>
        </r>
        <r>
          <rPr>
            <sz val="8"/>
            <color indexed="81"/>
            <rFont val="Tahoma"/>
            <family val="2"/>
            <charset val="186"/>
          </rPr>
          <t xml:space="preserve">
tehtud 03.05.07</t>
        </r>
      </text>
    </comment>
    <comment ref="B569" authorId="1">
      <text>
        <r>
          <rPr>
            <b/>
            <sz val="8"/>
            <color indexed="81"/>
            <rFont val="Tahoma"/>
            <family val="2"/>
            <charset val="186"/>
          </rPr>
          <t>valler:</t>
        </r>
        <r>
          <rPr>
            <sz val="8"/>
            <color indexed="81"/>
            <rFont val="Tahoma"/>
            <family val="2"/>
            <charset val="186"/>
          </rPr>
          <t xml:space="preserve">
tehtud 03.05.07</t>
        </r>
      </text>
    </comment>
    <comment ref="B570" authorId="1">
      <text>
        <r>
          <rPr>
            <b/>
            <sz val="8"/>
            <color indexed="81"/>
            <rFont val="Tahoma"/>
            <family val="2"/>
            <charset val="186"/>
          </rPr>
          <t>valler:</t>
        </r>
        <r>
          <rPr>
            <sz val="8"/>
            <color indexed="81"/>
            <rFont val="Tahoma"/>
            <family val="2"/>
            <charset val="186"/>
          </rPr>
          <t xml:space="preserve">
tehtud 03.05.07</t>
        </r>
      </text>
    </comment>
    <comment ref="B571" authorId="1">
      <text>
        <r>
          <rPr>
            <b/>
            <sz val="8"/>
            <color indexed="81"/>
            <rFont val="Tahoma"/>
            <family val="2"/>
            <charset val="186"/>
          </rPr>
          <t>valler:</t>
        </r>
        <r>
          <rPr>
            <sz val="8"/>
            <color indexed="81"/>
            <rFont val="Tahoma"/>
            <family val="2"/>
            <charset val="186"/>
          </rPr>
          <t xml:space="preserve">
tehtud 03.05.07</t>
        </r>
      </text>
    </comment>
    <comment ref="B572" authorId="1">
      <text>
        <r>
          <rPr>
            <b/>
            <sz val="8"/>
            <color indexed="81"/>
            <rFont val="Tahoma"/>
            <family val="2"/>
            <charset val="186"/>
          </rPr>
          <t>valler:</t>
        </r>
        <r>
          <rPr>
            <sz val="8"/>
            <color indexed="81"/>
            <rFont val="Tahoma"/>
            <family val="2"/>
            <charset val="186"/>
          </rPr>
          <t xml:space="preserve">
tehtud 03.05.07</t>
        </r>
      </text>
    </comment>
    <comment ref="B573" authorId="1">
      <text>
        <r>
          <rPr>
            <b/>
            <sz val="8"/>
            <color indexed="81"/>
            <rFont val="Tahoma"/>
            <family val="2"/>
            <charset val="186"/>
          </rPr>
          <t>valler:</t>
        </r>
        <r>
          <rPr>
            <sz val="8"/>
            <color indexed="81"/>
            <rFont val="Tahoma"/>
            <family val="2"/>
            <charset val="186"/>
          </rPr>
          <t xml:space="preserve">
tehtud 03.05.07</t>
        </r>
      </text>
    </comment>
    <comment ref="B574" authorId="1">
      <text>
        <r>
          <rPr>
            <b/>
            <sz val="8"/>
            <color indexed="81"/>
            <rFont val="Tahoma"/>
            <family val="2"/>
            <charset val="186"/>
          </rPr>
          <t>valler:</t>
        </r>
        <r>
          <rPr>
            <sz val="8"/>
            <color indexed="81"/>
            <rFont val="Tahoma"/>
            <family val="2"/>
            <charset val="186"/>
          </rPr>
          <t xml:space="preserve">
tehtud 25.06.07</t>
        </r>
      </text>
    </comment>
    <comment ref="B575" authorId="1">
      <text>
        <r>
          <rPr>
            <b/>
            <sz val="8"/>
            <color indexed="81"/>
            <rFont val="Tahoma"/>
            <family val="2"/>
            <charset val="186"/>
          </rPr>
          <t>valler:</t>
        </r>
        <r>
          <rPr>
            <sz val="8"/>
            <color indexed="81"/>
            <rFont val="Tahoma"/>
            <family val="2"/>
            <charset val="186"/>
          </rPr>
          <t xml:space="preserve">
tehtud 12.07.07</t>
        </r>
      </text>
    </comment>
    <comment ref="B576" authorId="1">
      <text>
        <r>
          <rPr>
            <b/>
            <sz val="8"/>
            <color indexed="81"/>
            <rFont val="Tahoma"/>
            <family val="2"/>
            <charset val="186"/>
          </rPr>
          <t>valler:</t>
        </r>
        <r>
          <rPr>
            <sz val="8"/>
            <color indexed="81"/>
            <rFont val="Tahoma"/>
            <family val="2"/>
            <charset val="186"/>
          </rPr>
          <t xml:space="preserve">
tehtud 12.07.07</t>
        </r>
      </text>
    </comment>
    <comment ref="B577" authorId="2">
      <text>
        <r>
          <rPr>
            <b/>
            <sz val="8"/>
            <color indexed="81"/>
            <rFont val="Tahoma"/>
            <family val="2"/>
            <charset val="186"/>
          </rPr>
          <t>ruusmann:</t>
        </r>
        <r>
          <rPr>
            <sz val="8"/>
            <color indexed="81"/>
            <rFont val="Tahoma"/>
            <family val="2"/>
            <charset val="186"/>
          </rPr>
          <t xml:space="preserve">
tehtud 26.05.2008
</t>
        </r>
      </text>
    </comment>
    <comment ref="B578" authorId="2">
      <text>
        <r>
          <rPr>
            <b/>
            <sz val="8"/>
            <color indexed="81"/>
            <rFont val="Tahoma"/>
            <family val="2"/>
            <charset val="186"/>
          </rPr>
          <t>ruusmann:</t>
        </r>
        <r>
          <rPr>
            <sz val="8"/>
            <color indexed="81"/>
            <rFont val="Tahoma"/>
            <family val="2"/>
            <charset val="186"/>
          </rPr>
          <t xml:space="preserve">
tehtud 26.05.2006</t>
        </r>
      </text>
    </comment>
    <comment ref="B579" authorId="2">
      <text>
        <r>
          <rPr>
            <b/>
            <sz val="8"/>
            <color indexed="81"/>
            <rFont val="Tahoma"/>
            <family val="2"/>
            <charset val="186"/>
          </rPr>
          <t>ruusmann:</t>
        </r>
        <r>
          <rPr>
            <sz val="8"/>
            <color indexed="81"/>
            <rFont val="Tahoma"/>
            <family val="2"/>
            <charset val="186"/>
          </rPr>
          <t xml:space="preserve">
tehtud 26.05.2008</t>
        </r>
      </text>
    </comment>
    <comment ref="B580" authorId="1">
      <text>
        <r>
          <rPr>
            <b/>
            <sz val="8"/>
            <color indexed="81"/>
            <rFont val="Tahoma"/>
            <family val="2"/>
            <charset val="186"/>
          </rPr>
          <t>valler:</t>
        </r>
        <r>
          <rPr>
            <sz val="8"/>
            <color indexed="81"/>
            <rFont val="Tahoma"/>
            <family val="2"/>
            <charset val="186"/>
          </rPr>
          <t xml:space="preserve">
tehtud 19.06.08</t>
        </r>
      </text>
    </comment>
    <comment ref="B581" authorId="2">
      <text>
        <r>
          <rPr>
            <b/>
            <sz val="8"/>
            <color indexed="81"/>
            <rFont val="Tahoma"/>
            <family val="2"/>
            <charset val="186"/>
          </rPr>
          <t>ruusmann:</t>
        </r>
        <r>
          <rPr>
            <sz val="8"/>
            <color indexed="81"/>
            <rFont val="Tahoma"/>
            <family val="2"/>
            <charset val="186"/>
          </rPr>
          <t xml:space="preserve">
tehtud 02.12.08</t>
        </r>
      </text>
    </comment>
    <comment ref="B582" authorId="2">
      <text>
        <r>
          <rPr>
            <b/>
            <sz val="8"/>
            <color indexed="81"/>
            <rFont val="Tahoma"/>
            <family val="2"/>
            <charset val="186"/>
          </rPr>
          <t>ruusmann:</t>
        </r>
        <r>
          <rPr>
            <sz val="8"/>
            <color indexed="81"/>
            <rFont val="Tahoma"/>
            <family val="2"/>
            <charset val="186"/>
          </rPr>
          <t xml:space="preserve">
tehtud 08.06.2009</t>
        </r>
      </text>
    </comment>
    <comment ref="B583" authorId="2">
      <text>
        <r>
          <rPr>
            <b/>
            <sz val="8"/>
            <color indexed="81"/>
            <rFont val="Tahoma"/>
            <family val="2"/>
            <charset val="186"/>
          </rPr>
          <t>ruusmann:</t>
        </r>
        <r>
          <rPr>
            <sz val="8"/>
            <color indexed="81"/>
            <rFont val="Tahoma"/>
            <family val="2"/>
            <charset val="186"/>
          </rPr>
          <t xml:space="preserve">
tehtud 03.03.2010</t>
        </r>
      </text>
    </comment>
    <comment ref="B584" authorId="2">
      <text>
        <r>
          <rPr>
            <b/>
            <sz val="8"/>
            <color indexed="81"/>
            <rFont val="Tahoma"/>
            <family val="2"/>
            <charset val="186"/>
          </rPr>
          <t>ruusmann:</t>
        </r>
        <r>
          <rPr>
            <sz val="8"/>
            <color indexed="81"/>
            <rFont val="Tahoma"/>
            <family val="2"/>
            <charset val="186"/>
          </rPr>
          <t xml:space="preserve">
tehtud 15.06.2010</t>
        </r>
      </text>
    </comment>
    <comment ref="B585" authorId="4">
      <text>
        <r>
          <rPr>
            <b/>
            <sz val="9"/>
            <color indexed="81"/>
            <rFont val="Tahoma"/>
            <family val="2"/>
            <charset val="186"/>
          </rPr>
          <t>altermann1:</t>
        </r>
        <r>
          <rPr>
            <sz val="9"/>
            <color indexed="81"/>
            <rFont val="Tahoma"/>
            <family val="2"/>
            <charset val="186"/>
          </rPr>
          <t xml:space="preserve">
tehtud 06.06.11</t>
        </r>
      </text>
    </comment>
    <comment ref="B586" authorId="4">
      <text>
        <r>
          <rPr>
            <b/>
            <sz val="8"/>
            <color indexed="81"/>
            <rFont val="Tahoma"/>
            <family val="2"/>
            <charset val="186"/>
          </rPr>
          <t>altermann1:</t>
        </r>
        <r>
          <rPr>
            <sz val="8"/>
            <color indexed="81"/>
            <rFont val="Tahoma"/>
            <family val="2"/>
            <charset val="186"/>
          </rPr>
          <t xml:space="preserve">
tehtud 24.11.11</t>
        </r>
      </text>
    </comment>
    <comment ref="B587" authorId="4">
      <text>
        <r>
          <rPr>
            <b/>
            <sz val="9"/>
            <color indexed="81"/>
            <rFont val="Tahoma"/>
            <family val="2"/>
            <charset val="186"/>
          </rPr>
          <t>altermann1:</t>
        </r>
        <r>
          <rPr>
            <sz val="9"/>
            <color indexed="81"/>
            <rFont val="Tahoma"/>
            <family val="2"/>
            <charset val="186"/>
          </rPr>
          <t xml:space="preserve">
tehtud 10.040.12</t>
        </r>
      </text>
    </comment>
    <comment ref="B588" authorId="4">
      <text>
        <r>
          <rPr>
            <b/>
            <sz val="9"/>
            <color indexed="81"/>
            <rFont val="Tahoma"/>
            <family val="2"/>
            <charset val="186"/>
          </rPr>
          <t>altermann1:</t>
        </r>
        <r>
          <rPr>
            <sz val="9"/>
            <color indexed="81"/>
            <rFont val="Tahoma"/>
            <family val="2"/>
            <charset val="186"/>
          </rPr>
          <t xml:space="preserve">
tehtud 10.040.12</t>
        </r>
      </text>
    </comment>
    <comment ref="B589" authorId="4">
      <text>
        <r>
          <rPr>
            <b/>
            <sz val="9"/>
            <color indexed="81"/>
            <rFont val="Tahoma"/>
            <family val="2"/>
            <charset val="186"/>
          </rPr>
          <t>altermann1:</t>
        </r>
        <r>
          <rPr>
            <sz val="9"/>
            <color indexed="81"/>
            <rFont val="Tahoma"/>
            <family val="2"/>
            <charset val="186"/>
          </rPr>
          <t xml:space="preserve">
tehtud 31.05.12</t>
        </r>
      </text>
    </comment>
    <comment ref="B590" authorId="6">
      <text>
        <r>
          <rPr>
            <b/>
            <sz val="9"/>
            <color indexed="81"/>
            <rFont val="Tahoma"/>
            <family val="2"/>
            <charset val="186"/>
          </rPr>
          <t>Anne A.:</t>
        </r>
        <r>
          <rPr>
            <sz val="9"/>
            <color indexed="81"/>
            <rFont val="Tahoma"/>
            <family val="2"/>
            <charset val="186"/>
          </rPr>
          <t xml:space="preserve">
tehtud 02.04.2013</t>
        </r>
      </text>
    </comment>
    <comment ref="B591" authorId="6">
      <text>
        <r>
          <rPr>
            <b/>
            <sz val="9"/>
            <color indexed="81"/>
            <rFont val="Tahoma"/>
            <family val="2"/>
            <charset val="186"/>
          </rPr>
          <t>Anne A.:</t>
        </r>
        <r>
          <rPr>
            <sz val="9"/>
            <color indexed="81"/>
            <rFont val="Tahoma"/>
            <family val="2"/>
            <charset val="186"/>
          </rPr>
          <t xml:space="preserve">
29.09.2014
</t>
        </r>
      </text>
    </comment>
    <comment ref="B592" authorId="6">
      <text>
        <r>
          <rPr>
            <b/>
            <sz val="9"/>
            <color indexed="81"/>
            <rFont val="Tahoma"/>
            <family val="2"/>
            <charset val="186"/>
          </rPr>
          <t>Anne A.:</t>
        </r>
        <r>
          <rPr>
            <sz val="9"/>
            <color indexed="81"/>
            <rFont val="Tahoma"/>
            <family val="2"/>
            <charset val="186"/>
          </rPr>
          <t xml:space="preserve">
tehtud 27.05.2015</t>
        </r>
      </text>
    </comment>
    <comment ref="B598" authorId="1">
      <text>
        <r>
          <rPr>
            <b/>
            <sz val="8"/>
            <color indexed="81"/>
            <rFont val="Tahoma"/>
            <family val="2"/>
            <charset val="186"/>
          </rPr>
          <t>valler:</t>
        </r>
        <r>
          <rPr>
            <sz val="8"/>
            <color indexed="81"/>
            <rFont val="Tahoma"/>
            <family val="2"/>
            <charset val="186"/>
          </rPr>
          <t xml:space="preserve">
tehtud 12.02.07</t>
        </r>
      </text>
    </comment>
    <comment ref="B599" authorId="1">
      <text>
        <r>
          <rPr>
            <b/>
            <sz val="8"/>
            <color indexed="81"/>
            <rFont val="Tahoma"/>
            <family val="2"/>
            <charset val="186"/>
          </rPr>
          <t>valler:</t>
        </r>
        <r>
          <rPr>
            <sz val="8"/>
            <color indexed="81"/>
            <rFont val="Tahoma"/>
            <family val="2"/>
            <charset val="186"/>
          </rPr>
          <t xml:space="preserve">
tehtud 26.02.07</t>
        </r>
      </text>
    </comment>
    <comment ref="B600" authorId="1">
      <text>
        <r>
          <rPr>
            <b/>
            <sz val="8"/>
            <color indexed="81"/>
            <rFont val="Tahoma"/>
            <family val="2"/>
            <charset val="186"/>
          </rPr>
          <t>valler:</t>
        </r>
        <r>
          <rPr>
            <sz val="8"/>
            <color indexed="81"/>
            <rFont val="Tahoma"/>
            <family val="2"/>
            <charset val="186"/>
          </rPr>
          <t xml:space="preserve">
tehtud 16.03.07</t>
        </r>
      </text>
    </comment>
    <comment ref="B601" authorId="1">
      <text>
        <r>
          <rPr>
            <b/>
            <sz val="8"/>
            <color indexed="81"/>
            <rFont val="Tahoma"/>
            <family val="2"/>
            <charset val="186"/>
          </rPr>
          <t>valler:</t>
        </r>
        <r>
          <rPr>
            <sz val="8"/>
            <color indexed="81"/>
            <rFont val="Tahoma"/>
            <family val="2"/>
            <charset val="186"/>
          </rPr>
          <t xml:space="preserve">
tehtud 27.04.07</t>
        </r>
      </text>
    </comment>
    <comment ref="B602" authorId="1">
      <text>
        <r>
          <rPr>
            <b/>
            <sz val="8"/>
            <color indexed="81"/>
            <rFont val="Tahoma"/>
            <family val="2"/>
            <charset val="186"/>
          </rPr>
          <t>valler:</t>
        </r>
        <r>
          <rPr>
            <sz val="8"/>
            <color indexed="81"/>
            <rFont val="Tahoma"/>
            <family val="2"/>
            <charset val="186"/>
          </rPr>
          <t xml:space="preserve">
tehtud 17.05.07</t>
        </r>
      </text>
    </comment>
    <comment ref="B603" authorId="1">
      <text>
        <r>
          <rPr>
            <b/>
            <sz val="8"/>
            <color indexed="81"/>
            <rFont val="Tahoma"/>
            <family val="2"/>
            <charset val="186"/>
          </rPr>
          <t>valler:</t>
        </r>
        <r>
          <rPr>
            <sz val="8"/>
            <color indexed="81"/>
            <rFont val="Tahoma"/>
            <family val="2"/>
            <charset val="186"/>
          </rPr>
          <t xml:space="preserve">
tehtud 06.06.07</t>
        </r>
      </text>
    </comment>
    <comment ref="B604" authorId="1">
      <text>
        <r>
          <rPr>
            <b/>
            <sz val="8"/>
            <color indexed="81"/>
            <rFont val="Tahoma"/>
            <family val="2"/>
            <charset val="186"/>
          </rPr>
          <t>valler:</t>
        </r>
        <r>
          <rPr>
            <sz val="8"/>
            <color indexed="81"/>
            <rFont val="Tahoma"/>
            <family val="2"/>
            <charset val="186"/>
          </rPr>
          <t xml:space="preserve">
tehtud 17.09.07</t>
        </r>
      </text>
    </comment>
    <comment ref="B605" authorId="1">
      <text>
        <r>
          <rPr>
            <b/>
            <sz val="8"/>
            <color indexed="81"/>
            <rFont val="Tahoma"/>
            <family val="2"/>
            <charset val="186"/>
          </rPr>
          <t>valler:</t>
        </r>
        <r>
          <rPr>
            <sz val="8"/>
            <color indexed="81"/>
            <rFont val="Tahoma"/>
            <family val="2"/>
            <charset val="186"/>
          </rPr>
          <t xml:space="preserve">
tehtud 28.09.07</t>
        </r>
      </text>
    </comment>
    <comment ref="B606" authorId="1">
      <text>
        <r>
          <rPr>
            <b/>
            <sz val="8"/>
            <color indexed="81"/>
            <rFont val="Tahoma"/>
            <family val="2"/>
            <charset val="186"/>
          </rPr>
          <t>valler:</t>
        </r>
        <r>
          <rPr>
            <sz val="8"/>
            <color indexed="81"/>
            <rFont val="Tahoma"/>
            <family val="2"/>
            <charset val="186"/>
          </rPr>
          <t xml:space="preserve">
tehtud 15.10.07</t>
        </r>
      </text>
    </comment>
    <comment ref="B607" authorId="11">
      <text>
        <r>
          <rPr>
            <b/>
            <sz val="8"/>
            <color indexed="81"/>
            <rFont val="Tahoma"/>
            <family val="2"/>
            <charset val="186"/>
          </rPr>
          <t>englas:</t>
        </r>
        <r>
          <rPr>
            <sz val="8"/>
            <color indexed="81"/>
            <rFont val="Tahoma"/>
            <family val="2"/>
            <charset val="186"/>
          </rPr>
          <t xml:space="preserve">
tehtud 16.10.07</t>
        </r>
      </text>
    </comment>
    <comment ref="B608" authorId="1">
      <text>
        <r>
          <rPr>
            <b/>
            <sz val="8"/>
            <color indexed="81"/>
            <rFont val="Tahoma"/>
            <family val="2"/>
            <charset val="186"/>
          </rPr>
          <t>valler:</t>
        </r>
        <r>
          <rPr>
            <sz val="8"/>
            <color indexed="81"/>
            <rFont val="Tahoma"/>
            <family val="2"/>
            <charset val="186"/>
          </rPr>
          <t xml:space="preserve">
tehtud 07.02.08</t>
        </r>
      </text>
    </comment>
    <comment ref="B609" authorId="1">
      <text>
        <r>
          <rPr>
            <b/>
            <sz val="8"/>
            <color indexed="81"/>
            <rFont val="Tahoma"/>
            <family val="2"/>
            <charset val="186"/>
          </rPr>
          <t>valler:</t>
        </r>
        <r>
          <rPr>
            <sz val="8"/>
            <color indexed="81"/>
            <rFont val="Tahoma"/>
            <family val="2"/>
            <charset val="186"/>
          </rPr>
          <t xml:space="preserve">
tehtud 7.02.08</t>
        </r>
      </text>
    </comment>
    <comment ref="B610" authorId="1">
      <text>
        <r>
          <rPr>
            <b/>
            <sz val="8"/>
            <color indexed="81"/>
            <rFont val="Tahoma"/>
            <family val="2"/>
            <charset val="186"/>
          </rPr>
          <t>valler:</t>
        </r>
        <r>
          <rPr>
            <sz val="8"/>
            <color indexed="81"/>
            <rFont val="Tahoma"/>
            <family val="2"/>
            <charset val="186"/>
          </rPr>
          <t xml:space="preserve">
tehtud 25.02.08
</t>
        </r>
      </text>
    </comment>
    <comment ref="B611" authorId="1">
      <text>
        <r>
          <rPr>
            <b/>
            <sz val="8"/>
            <color indexed="81"/>
            <rFont val="Tahoma"/>
            <family val="2"/>
            <charset val="186"/>
          </rPr>
          <t>valler:</t>
        </r>
        <r>
          <rPr>
            <sz val="8"/>
            <color indexed="81"/>
            <rFont val="Tahoma"/>
            <family val="2"/>
            <charset val="186"/>
          </rPr>
          <t xml:space="preserve">
tehtud 11.03.08</t>
        </r>
      </text>
    </comment>
    <comment ref="B612" authorId="1">
      <text>
        <r>
          <rPr>
            <b/>
            <sz val="8"/>
            <color indexed="81"/>
            <rFont val="Tahoma"/>
            <family val="2"/>
            <charset val="186"/>
          </rPr>
          <t>valler:</t>
        </r>
        <r>
          <rPr>
            <sz val="8"/>
            <color indexed="81"/>
            <rFont val="Tahoma"/>
            <family val="2"/>
            <charset val="186"/>
          </rPr>
          <t xml:space="preserve">
tehtud 11.03.08</t>
        </r>
      </text>
    </comment>
    <comment ref="B613" authorId="1">
      <text>
        <r>
          <rPr>
            <b/>
            <sz val="8"/>
            <color indexed="81"/>
            <rFont val="Tahoma"/>
            <family val="2"/>
            <charset val="186"/>
          </rPr>
          <t>valler:</t>
        </r>
        <r>
          <rPr>
            <sz val="8"/>
            <color indexed="81"/>
            <rFont val="Tahoma"/>
            <family val="2"/>
            <charset val="186"/>
          </rPr>
          <t xml:space="preserve">
tehtud 21.04.08</t>
        </r>
      </text>
    </comment>
    <comment ref="B614" authorId="1">
      <text>
        <r>
          <rPr>
            <b/>
            <sz val="8"/>
            <color indexed="81"/>
            <rFont val="Tahoma"/>
            <family val="2"/>
            <charset val="186"/>
          </rPr>
          <t>valler:</t>
        </r>
        <r>
          <rPr>
            <sz val="8"/>
            <color indexed="81"/>
            <rFont val="Tahoma"/>
            <family val="2"/>
            <charset val="186"/>
          </rPr>
          <t xml:space="preserve">
tehtud 21.04.08</t>
        </r>
      </text>
    </comment>
    <comment ref="B615" authorId="1">
      <text>
        <r>
          <rPr>
            <b/>
            <sz val="8"/>
            <color indexed="81"/>
            <rFont val="Tahoma"/>
            <family val="2"/>
            <charset val="186"/>
          </rPr>
          <t>valler:</t>
        </r>
        <r>
          <rPr>
            <sz val="8"/>
            <color indexed="81"/>
            <rFont val="Tahoma"/>
            <family val="2"/>
            <charset val="186"/>
          </rPr>
          <t xml:space="preserve">
tehtud 25.04.08</t>
        </r>
      </text>
    </comment>
    <comment ref="B616" authorId="2">
      <text>
        <r>
          <rPr>
            <b/>
            <sz val="8"/>
            <color indexed="81"/>
            <rFont val="Tahoma"/>
            <family val="2"/>
            <charset val="186"/>
          </rPr>
          <t>ruusmann:</t>
        </r>
        <r>
          <rPr>
            <sz val="8"/>
            <color indexed="81"/>
            <rFont val="Tahoma"/>
            <family val="2"/>
            <charset val="186"/>
          </rPr>
          <t xml:space="preserve">
tehtud 21.05.2008
</t>
        </r>
      </text>
    </comment>
    <comment ref="B617" authorId="2">
      <text>
        <r>
          <rPr>
            <b/>
            <sz val="8"/>
            <color indexed="81"/>
            <rFont val="Tahoma"/>
            <family val="2"/>
            <charset val="186"/>
          </rPr>
          <t>ruusmann:</t>
        </r>
        <r>
          <rPr>
            <sz val="8"/>
            <color indexed="81"/>
            <rFont val="Tahoma"/>
            <family val="2"/>
            <charset val="186"/>
          </rPr>
          <t xml:space="preserve">
tehtud 28.05.08</t>
        </r>
      </text>
    </comment>
    <comment ref="B618" authorId="2">
      <text>
        <r>
          <rPr>
            <b/>
            <sz val="8"/>
            <color indexed="81"/>
            <rFont val="Tahoma"/>
            <family val="2"/>
            <charset val="186"/>
          </rPr>
          <t>ruusmann:</t>
        </r>
        <r>
          <rPr>
            <sz val="8"/>
            <color indexed="81"/>
            <rFont val="Tahoma"/>
            <family val="2"/>
            <charset val="186"/>
          </rPr>
          <t xml:space="preserve">
tehtud 28.05.08</t>
        </r>
      </text>
    </comment>
    <comment ref="B619" authorId="2">
      <text>
        <r>
          <rPr>
            <b/>
            <sz val="8"/>
            <color indexed="81"/>
            <rFont val="Tahoma"/>
            <family val="2"/>
            <charset val="186"/>
          </rPr>
          <t>ruusmann:</t>
        </r>
        <r>
          <rPr>
            <sz val="8"/>
            <color indexed="81"/>
            <rFont val="Tahoma"/>
            <family val="2"/>
            <charset val="186"/>
          </rPr>
          <t xml:space="preserve">
tehtud 30.05.2008</t>
        </r>
      </text>
    </comment>
    <comment ref="B620" authorId="2">
      <text>
        <r>
          <rPr>
            <b/>
            <sz val="8"/>
            <color indexed="81"/>
            <rFont val="Tahoma"/>
            <family val="2"/>
            <charset val="186"/>
          </rPr>
          <t>ruusmann:</t>
        </r>
        <r>
          <rPr>
            <sz val="8"/>
            <color indexed="81"/>
            <rFont val="Tahoma"/>
            <family val="2"/>
            <charset val="186"/>
          </rPr>
          <t xml:space="preserve">
tehtud 02.07.2008</t>
        </r>
      </text>
    </comment>
    <comment ref="B621" authorId="2">
      <text>
        <r>
          <rPr>
            <b/>
            <sz val="8"/>
            <color indexed="81"/>
            <rFont val="Tahoma"/>
            <family val="2"/>
            <charset val="186"/>
          </rPr>
          <t>ruusmann:</t>
        </r>
        <r>
          <rPr>
            <sz val="8"/>
            <color indexed="81"/>
            <rFont val="Tahoma"/>
            <family val="2"/>
            <charset val="186"/>
          </rPr>
          <t xml:space="preserve">
tehtud 29.07.08</t>
        </r>
      </text>
    </comment>
    <comment ref="B622" authorId="2">
      <text>
        <r>
          <rPr>
            <b/>
            <sz val="8"/>
            <color indexed="81"/>
            <rFont val="Tahoma"/>
            <family val="2"/>
            <charset val="186"/>
          </rPr>
          <t>ruusmann:</t>
        </r>
        <r>
          <rPr>
            <sz val="8"/>
            <color indexed="81"/>
            <rFont val="Tahoma"/>
            <family val="2"/>
            <charset val="186"/>
          </rPr>
          <t xml:space="preserve">
tehtud 29.07.08</t>
        </r>
      </text>
    </comment>
    <comment ref="B623" authorId="2">
      <text>
        <r>
          <rPr>
            <b/>
            <sz val="8"/>
            <color indexed="81"/>
            <rFont val="Tahoma"/>
            <family val="2"/>
            <charset val="186"/>
          </rPr>
          <t>ruusmann:</t>
        </r>
        <r>
          <rPr>
            <sz val="8"/>
            <color indexed="81"/>
            <rFont val="Tahoma"/>
            <family val="2"/>
            <charset val="186"/>
          </rPr>
          <t xml:space="preserve">
tehtud 05.08.2008</t>
        </r>
      </text>
    </comment>
    <comment ref="B624" authorId="2">
      <text>
        <r>
          <rPr>
            <b/>
            <sz val="8"/>
            <color indexed="81"/>
            <rFont val="Tahoma"/>
            <family val="2"/>
            <charset val="186"/>
          </rPr>
          <t>ruusmann:</t>
        </r>
        <r>
          <rPr>
            <sz val="8"/>
            <color indexed="81"/>
            <rFont val="Tahoma"/>
            <family val="2"/>
            <charset val="186"/>
          </rPr>
          <t xml:space="preserve">
tehtud 05.09.2008</t>
        </r>
      </text>
    </comment>
    <comment ref="E624" authorId="2">
      <text>
        <r>
          <rPr>
            <b/>
            <sz val="8"/>
            <color indexed="81"/>
            <rFont val="Tahoma"/>
            <family val="2"/>
            <charset val="186"/>
          </rPr>
          <t>ruusmann:</t>
        </r>
        <r>
          <rPr>
            <sz val="8"/>
            <color indexed="81"/>
            <rFont val="Tahoma"/>
            <family val="2"/>
            <charset val="186"/>
          </rPr>
          <t xml:space="preserve">
Tallinna Filharmooniale</t>
        </r>
      </text>
    </comment>
    <comment ref="B625" authorId="2">
      <text>
        <r>
          <rPr>
            <b/>
            <sz val="8"/>
            <color indexed="81"/>
            <rFont val="Tahoma"/>
            <family val="2"/>
            <charset val="186"/>
          </rPr>
          <t>ruusmann:</t>
        </r>
        <r>
          <rPr>
            <sz val="8"/>
            <color indexed="81"/>
            <rFont val="Tahoma"/>
            <family val="2"/>
            <charset val="186"/>
          </rPr>
          <t xml:space="preserve">
22.09.2008</t>
        </r>
      </text>
    </comment>
    <comment ref="E625" authorId="2">
      <text>
        <r>
          <rPr>
            <b/>
            <sz val="8"/>
            <color indexed="81"/>
            <rFont val="Tahoma"/>
            <family val="2"/>
            <charset val="186"/>
          </rPr>
          <t>ruusmann:</t>
        </r>
        <r>
          <rPr>
            <sz val="8"/>
            <color indexed="81"/>
            <rFont val="Tahoma"/>
            <family val="2"/>
            <charset val="186"/>
          </rPr>
          <t xml:space="preserve">
Tallinna Filharmooniale</t>
        </r>
      </text>
    </comment>
    <comment ref="B626" authorId="2">
      <text>
        <r>
          <rPr>
            <b/>
            <sz val="8"/>
            <color indexed="81"/>
            <rFont val="Tahoma"/>
            <family val="2"/>
            <charset val="186"/>
          </rPr>
          <t>ruusmann:</t>
        </r>
        <r>
          <rPr>
            <sz val="8"/>
            <color indexed="81"/>
            <rFont val="Tahoma"/>
            <family val="2"/>
            <charset val="186"/>
          </rPr>
          <t xml:space="preserve">
tehtud 24.09.2008</t>
        </r>
      </text>
    </comment>
    <comment ref="B627" authorId="2">
      <text>
        <r>
          <rPr>
            <b/>
            <sz val="8"/>
            <color indexed="81"/>
            <rFont val="Tahoma"/>
            <family val="2"/>
            <charset val="186"/>
          </rPr>
          <t>ruusmann:</t>
        </r>
        <r>
          <rPr>
            <sz val="8"/>
            <color indexed="81"/>
            <rFont val="Tahoma"/>
            <family val="2"/>
            <charset val="186"/>
          </rPr>
          <t xml:space="preserve">
tehtud 03.10.2008</t>
        </r>
      </text>
    </comment>
    <comment ref="B628" authorId="2">
      <text>
        <r>
          <rPr>
            <b/>
            <sz val="8"/>
            <color indexed="81"/>
            <rFont val="Tahoma"/>
            <family val="2"/>
            <charset val="186"/>
          </rPr>
          <t>ruusmann:</t>
        </r>
        <r>
          <rPr>
            <sz val="8"/>
            <color indexed="81"/>
            <rFont val="Tahoma"/>
            <family val="2"/>
            <charset val="186"/>
          </rPr>
          <t xml:space="preserve">
tehtud 17.11.2008</t>
        </r>
      </text>
    </comment>
    <comment ref="E628" authorId="2">
      <text>
        <r>
          <rPr>
            <b/>
            <sz val="8"/>
            <color indexed="81"/>
            <rFont val="Tahoma"/>
            <family val="2"/>
            <charset val="186"/>
          </rPr>
          <t>ruusmann:</t>
        </r>
        <r>
          <rPr>
            <sz val="8"/>
            <color indexed="81"/>
            <rFont val="Tahoma"/>
            <family val="2"/>
            <charset val="186"/>
          </rPr>
          <t xml:space="preserve">
Tallinna Filharmooniale</t>
        </r>
      </text>
    </comment>
    <comment ref="B629" authorId="2">
      <text>
        <r>
          <rPr>
            <b/>
            <sz val="8"/>
            <color indexed="81"/>
            <rFont val="Tahoma"/>
            <family val="2"/>
            <charset val="186"/>
          </rPr>
          <t>ruusmann:</t>
        </r>
        <r>
          <rPr>
            <sz val="8"/>
            <color indexed="81"/>
            <rFont val="Tahoma"/>
            <family val="2"/>
            <charset val="186"/>
          </rPr>
          <t xml:space="preserve">
tehtud 17.11.2008
</t>
        </r>
      </text>
    </comment>
    <comment ref="E629" authorId="2">
      <text>
        <r>
          <rPr>
            <b/>
            <sz val="8"/>
            <color indexed="81"/>
            <rFont val="Tahoma"/>
            <family val="2"/>
            <charset val="186"/>
          </rPr>
          <t>ruusmann:</t>
        </r>
        <r>
          <rPr>
            <sz val="8"/>
            <color indexed="81"/>
            <rFont val="Tahoma"/>
            <family val="2"/>
            <charset val="186"/>
          </rPr>
          <t xml:space="preserve">
Tallinna Linnateatrile</t>
        </r>
      </text>
    </comment>
    <comment ref="B630" authorId="2">
      <text>
        <r>
          <rPr>
            <b/>
            <sz val="8"/>
            <color indexed="81"/>
            <rFont val="Tahoma"/>
            <family val="2"/>
            <charset val="186"/>
          </rPr>
          <t>ruusmann:</t>
        </r>
        <r>
          <rPr>
            <sz val="8"/>
            <color indexed="81"/>
            <rFont val="Tahoma"/>
            <family val="2"/>
            <charset val="186"/>
          </rPr>
          <t xml:space="preserve">
tehtud 15.12.2008</t>
        </r>
      </text>
    </comment>
    <comment ref="E630" authorId="2">
      <text>
        <r>
          <rPr>
            <b/>
            <sz val="8"/>
            <color indexed="81"/>
            <rFont val="Tahoma"/>
            <family val="2"/>
            <charset val="186"/>
          </rPr>
          <t>ruusmann:</t>
        </r>
        <r>
          <rPr>
            <sz val="8"/>
            <color indexed="81"/>
            <rFont val="Tahoma"/>
            <family val="2"/>
            <charset val="186"/>
          </rPr>
          <t xml:space="preserve">
Tallinna Filharmooniale</t>
        </r>
      </text>
    </comment>
    <comment ref="B631" authorId="2">
      <text>
        <r>
          <rPr>
            <b/>
            <sz val="8"/>
            <color indexed="81"/>
            <rFont val="Tahoma"/>
            <family val="2"/>
            <charset val="186"/>
          </rPr>
          <t>ruusmann:</t>
        </r>
        <r>
          <rPr>
            <sz val="8"/>
            <color indexed="81"/>
            <rFont val="Tahoma"/>
            <family val="2"/>
            <charset val="186"/>
          </rPr>
          <t xml:space="preserve">
tehtud 27.03.2009</t>
        </r>
      </text>
    </comment>
    <comment ref="E631" authorId="2">
      <text>
        <r>
          <rPr>
            <b/>
            <sz val="8"/>
            <color indexed="81"/>
            <rFont val="Tahoma"/>
            <family val="2"/>
            <charset val="186"/>
          </rPr>
          <t>ruusmann:</t>
        </r>
        <r>
          <rPr>
            <sz val="8"/>
            <color indexed="81"/>
            <rFont val="Tahoma"/>
            <family val="2"/>
            <charset val="186"/>
          </rPr>
          <t xml:space="preserve">
Keskraamatukogule</t>
        </r>
      </text>
    </comment>
    <comment ref="B632" authorId="2">
      <text>
        <r>
          <rPr>
            <b/>
            <sz val="8"/>
            <color indexed="81"/>
            <rFont val="Tahoma"/>
            <family val="2"/>
            <charset val="186"/>
          </rPr>
          <t>ruusmann:</t>
        </r>
        <r>
          <rPr>
            <sz val="8"/>
            <color indexed="81"/>
            <rFont val="Tahoma"/>
            <family val="2"/>
            <charset val="186"/>
          </rPr>
          <t xml:space="preserve">
tehtud 27.03.2009</t>
        </r>
      </text>
    </comment>
    <comment ref="E632" authorId="2">
      <text>
        <r>
          <rPr>
            <b/>
            <sz val="8"/>
            <color indexed="81"/>
            <rFont val="Tahoma"/>
            <family val="2"/>
            <charset val="186"/>
          </rPr>
          <t>ruusmann:</t>
        </r>
        <r>
          <rPr>
            <sz val="8"/>
            <color indexed="81"/>
            <rFont val="Tahoma"/>
            <family val="2"/>
            <charset val="186"/>
          </rPr>
          <t xml:space="preserve">
Linnamuuseumile</t>
        </r>
      </text>
    </comment>
    <comment ref="B633" authorId="2">
      <text>
        <r>
          <rPr>
            <b/>
            <sz val="8"/>
            <color indexed="81"/>
            <rFont val="Tahoma"/>
            <family val="2"/>
            <charset val="186"/>
          </rPr>
          <t>ruusmann:</t>
        </r>
        <r>
          <rPr>
            <sz val="8"/>
            <color indexed="81"/>
            <rFont val="Tahoma"/>
            <family val="2"/>
            <charset val="186"/>
          </rPr>
          <t xml:space="preserve">
tehtud 30.03.2009</t>
        </r>
      </text>
    </comment>
    <comment ref="B634" authorId="2">
      <text>
        <r>
          <rPr>
            <b/>
            <sz val="8"/>
            <color indexed="81"/>
            <rFont val="Tahoma"/>
            <family val="2"/>
            <charset val="186"/>
          </rPr>
          <t>ruusmann:</t>
        </r>
        <r>
          <rPr>
            <sz val="8"/>
            <color indexed="81"/>
            <rFont val="Tahoma"/>
            <family val="2"/>
            <charset val="186"/>
          </rPr>
          <t xml:space="preserve">
tehtud 05.05.2009</t>
        </r>
      </text>
    </comment>
    <comment ref="B635" authorId="2">
      <text>
        <r>
          <rPr>
            <b/>
            <sz val="8"/>
            <color indexed="81"/>
            <rFont val="Tahoma"/>
            <family val="2"/>
            <charset val="186"/>
          </rPr>
          <t>ruusmann:</t>
        </r>
        <r>
          <rPr>
            <sz val="8"/>
            <color indexed="81"/>
            <rFont val="Tahoma"/>
            <family val="2"/>
            <charset val="186"/>
          </rPr>
          <t xml:space="preserve">
tehtud 08.06.2009</t>
        </r>
      </text>
    </comment>
    <comment ref="B636" authorId="2">
      <text>
        <r>
          <rPr>
            <b/>
            <sz val="8"/>
            <color indexed="81"/>
            <rFont val="Tahoma"/>
            <family val="2"/>
            <charset val="186"/>
          </rPr>
          <t>ruusmann:</t>
        </r>
        <r>
          <rPr>
            <sz val="8"/>
            <color indexed="81"/>
            <rFont val="Tahoma"/>
            <family val="2"/>
            <charset val="186"/>
          </rPr>
          <t xml:space="preserve">
tehtud 08.06.2009</t>
        </r>
      </text>
    </comment>
    <comment ref="B637" authorId="2">
      <text>
        <r>
          <rPr>
            <b/>
            <sz val="8"/>
            <color indexed="81"/>
            <rFont val="Tahoma"/>
            <family val="2"/>
            <charset val="186"/>
          </rPr>
          <t>ruusmann:</t>
        </r>
        <r>
          <rPr>
            <sz val="8"/>
            <color indexed="81"/>
            <rFont val="Tahoma"/>
            <family val="2"/>
            <charset val="186"/>
          </rPr>
          <t xml:space="preserve">
tehtud 08.06.2009</t>
        </r>
      </text>
    </comment>
    <comment ref="B638" authorId="2">
      <text>
        <r>
          <rPr>
            <b/>
            <sz val="8"/>
            <color indexed="81"/>
            <rFont val="Tahoma"/>
            <family val="2"/>
            <charset val="186"/>
          </rPr>
          <t>ruusmann:</t>
        </r>
        <r>
          <rPr>
            <sz val="8"/>
            <color indexed="81"/>
            <rFont val="Tahoma"/>
            <family val="2"/>
            <charset val="186"/>
          </rPr>
          <t xml:space="preserve">
tehtud 08.06.2009</t>
        </r>
      </text>
    </comment>
    <comment ref="B639" authorId="2">
      <text>
        <r>
          <rPr>
            <b/>
            <sz val="8"/>
            <color indexed="81"/>
            <rFont val="Tahoma"/>
            <family val="2"/>
            <charset val="186"/>
          </rPr>
          <t>ruusmann:</t>
        </r>
        <r>
          <rPr>
            <sz val="8"/>
            <color indexed="81"/>
            <rFont val="Tahoma"/>
            <family val="2"/>
            <charset val="186"/>
          </rPr>
          <t xml:space="preserve">
tehtud 10.08.2009</t>
        </r>
      </text>
    </comment>
    <comment ref="B640" authorId="2">
      <text>
        <r>
          <rPr>
            <b/>
            <sz val="8"/>
            <color indexed="81"/>
            <rFont val="Tahoma"/>
            <family val="2"/>
            <charset val="186"/>
          </rPr>
          <t>ruusmann:</t>
        </r>
        <r>
          <rPr>
            <sz val="8"/>
            <color indexed="81"/>
            <rFont val="Tahoma"/>
            <family val="2"/>
            <charset val="186"/>
          </rPr>
          <t xml:space="preserve">
tehtud 11.09.2009</t>
        </r>
      </text>
    </comment>
    <comment ref="B641" authorId="2">
      <text>
        <r>
          <rPr>
            <b/>
            <sz val="8"/>
            <color indexed="81"/>
            <rFont val="Tahoma"/>
            <family val="2"/>
            <charset val="186"/>
          </rPr>
          <t>ruusmann:</t>
        </r>
        <r>
          <rPr>
            <sz val="8"/>
            <color indexed="81"/>
            <rFont val="Tahoma"/>
            <family val="2"/>
            <charset val="186"/>
          </rPr>
          <t xml:space="preserve">
tehtud 03.12.2009</t>
        </r>
      </text>
    </comment>
    <comment ref="B642" authorId="2">
      <text>
        <r>
          <rPr>
            <b/>
            <sz val="8"/>
            <color indexed="81"/>
            <rFont val="Tahoma"/>
            <family val="2"/>
            <charset val="186"/>
          </rPr>
          <t>ruusmann:</t>
        </r>
        <r>
          <rPr>
            <sz val="8"/>
            <color indexed="81"/>
            <rFont val="Tahoma"/>
            <family val="2"/>
            <charset val="186"/>
          </rPr>
          <t xml:space="preserve">
tehtud 03.12.2009</t>
        </r>
      </text>
    </comment>
    <comment ref="B643" authorId="2">
      <text>
        <r>
          <rPr>
            <b/>
            <sz val="8"/>
            <color indexed="81"/>
            <rFont val="Tahoma"/>
            <family val="2"/>
            <charset val="186"/>
          </rPr>
          <t>ruusmann:</t>
        </r>
        <r>
          <rPr>
            <sz val="8"/>
            <color indexed="81"/>
            <rFont val="Tahoma"/>
            <family val="2"/>
            <charset val="186"/>
          </rPr>
          <t xml:space="preserve">
tehtud 20.01.2010</t>
        </r>
      </text>
    </comment>
    <comment ref="B644" authorId="1">
      <text>
        <r>
          <rPr>
            <b/>
            <sz val="8"/>
            <color indexed="81"/>
            <rFont val="Tahoma"/>
            <family val="2"/>
            <charset val="186"/>
          </rPr>
          <t>valler:</t>
        </r>
        <r>
          <rPr>
            <sz val="8"/>
            <color indexed="81"/>
            <rFont val="Tahoma"/>
            <family val="2"/>
            <charset val="186"/>
          </rPr>
          <t xml:space="preserve">
tehtud 13.04.10</t>
        </r>
      </text>
    </comment>
    <comment ref="B645" authorId="4">
      <text>
        <r>
          <rPr>
            <b/>
            <sz val="9"/>
            <color indexed="81"/>
            <rFont val="Tahoma"/>
            <family val="2"/>
            <charset val="186"/>
          </rPr>
          <t>Anne A:</t>
        </r>
        <r>
          <rPr>
            <sz val="9"/>
            <color indexed="81"/>
            <rFont val="Tahoma"/>
            <family val="2"/>
            <charset val="186"/>
          </rPr>
          <t xml:space="preserve">
tehtud 23.04.10</t>
        </r>
      </text>
    </comment>
    <comment ref="E645" authorId="4">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646" authorId="2">
      <text>
        <r>
          <rPr>
            <b/>
            <sz val="8"/>
            <color indexed="81"/>
            <rFont val="Tahoma"/>
            <family val="2"/>
            <charset val="186"/>
          </rPr>
          <t>ruusmann:</t>
        </r>
        <r>
          <rPr>
            <sz val="8"/>
            <color indexed="81"/>
            <rFont val="Tahoma"/>
            <family val="2"/>
            <charset val="186"/>
          </rPr>
          <t xml:space="preserve">
tehtud 01.06.2010</t>
        </r>
      </text>
    </comment>
    <comment ref="E647" authorId="2">
      <text>
        <r>
          <rPr>
            <b/>
            <sz val="8"/>
            <color indexed="81"/>
            <rFont val="Tahoma"/>
            <family val="2"/>
            <charset val="186"/>
          </rPr>
          <t>ruusmann:</t>
        </r>
        <r>
          <rPr>
            <sz val="8"/>
            <color indexed="81"/>
            <rFont val="Tahoma"/>
            <family val="2"/>
            <charset val="186"/>
          </rPr>
          <t xml:space="preserve">
investeering</t>
        </r>
      </text>
    </comment>
    <comment ref="B648" authorId="2">
      <text>
        <r>
          <rPr>
            <b/>
            <sz val="8"/>
            <color indexed="81"/>
            <rFont val="Tahoma"/>
            <family val="2"/>
            <charset val="186"/>
          </rPr>
          <t>ruusmann:</t>
        </r>
        <r>
          <rPr>
            <sz val="8"/>
            <color indexed="81"/>
            <rFont val="Tahoma"/>
            <family val="2"/>
            <charset val="186"/>
          </rPr>
          <t xml:space="preserve">
tehtud 01.06.2010</t>
        </r>
      </text>
    </comment>
    <comment ref="B649" authorId="2">
      <text>
        <r>
          <rPr>
            <b/>
            <sz val="8"/>
            <color indexed="81"/>
            <rFont val="Tahoma"/>
            <family val="2"/>
            <charset val="186"/>
          </rPr>
          <t>ruusmann:</t>
        </r>
        <r>
          <rPr>
            <sz val="8"/>
            <color indexed="81"/>
            <rFont val="Tahoma"/>
            <family val="2"/>
            <charset val="186"/>
          </rPr>
          <t xml:space="preserve">
tehtud 14.06.2010</t>
        </r>
      </text>
    </comment>
    <comment ref="B650" authorId="2">
      <text>
        <r>
          <rPr>
            <b/>
            <sz val="8"/>
            <color indexed="81"/>
            <rFont val="Tahoma"/>
            <family val="2"/>
            <charset val="186"/>
          </rPr>
          <t>ruusmann:</t>
        </r>
        <r>
          <rPr>
            <sz val="8"/>
            <color indexed="81"/>
            <rFont val="Tahoma"/>
            <family val="2"/>
            <charset val="186"/>
          </rPr>
          <t xml:space="preserve">
tehtud 21.07.2010</t>
        </r>
      </text>
    </comment>
    <comment ref="E650" authorId="2">
      <text>
        <r>
          <rPr>
            <b/>
            <sz val="8"/>
            <color indexed="81"/>
            <rFont val="Tahoma"/>
            <family val="2"/>
            <charset val="186"/>
          </rPr>
          <t>ruusmann:</t>
        </r>
        <r>
          <rPr>
            <sz val="8"/>
            <color indexed="81"/>
            <rFont val="Tahoma"/>
            <family val="2"/>
            <charset val="186"/>
          </rPr>
          <t xml:space="preserve">
Tln Filharmoonia</t>
        </r>
      </text>
    </comment>
    <comment ref="B651" authorId="2">
      <text>
        <r>
          <rPr>
            <b/>
            <sz val="8"/>
            <color indexed="81"/>
            <rFont val="Tahoma"/>
            <family val="2"/>
            <charset val="186"/>
          </rPr>
          <t>ruusmann:</t>
        </r>
        <r>
          <rPr>
            <sz val="8"/>
            <color indexed="81"/>
            <rFont val="Tahoma"/>
            <family val="2"/>
            <charset val="186"/>
          </rPr>
          <t xml:space="preserve">
tehtud 21.07.2010</t>
        </r>
      </text>
    </comment>
    <comment ref="E651" authorId="2">
      <text>
        <r>
          <rPr>
            <b/>
            <sz val="8"/>
            <color indexed="81"/>
            <rFont val="Tahoma"/>
            <family val="2"/>
            <charset val="186"/>
          </rPr>
          <t>ruusmann:</t>
        </r>
        <r>
          <rPr>
            <sz val="8"/>
            <color indexed="81"/>
            <rFont val="Tahoma"/>
            <family val="2"/>
            <charset val="186"/>
          </rPr>
          <t xml:space="preserve">
Tln Filharmoonia</t>
        </r>
      </text>
    </comment>
    <comment ref="B652" authorId="2">
      <text>
        <r>
          <rPr>
            <b/>
            <sz val="8"/>
            <color indexed="81"/>
            <rFont val="Tahoma"/>
            <family val="2"/>
            <charset val="186"/>
          </rPr>
          <t>ruusmann:</t>
        </r>
        <r>
          <rPr>
            <sz val="8"/>
            <color indexed="81"/>
            <rFont val="Tahoma"/>
            <family val="2"/>
            <charset val="186"/>
          </rPr>
          <t xml:space="preserve">
tehtud 21.07.2010</t>
        </r>
      </text>
    </comment>
    <comment ref="E652" authorId="2">
      <text>
        <r>
          <rPr>
            <b/>
            <sz val="8"/>
            <color indexed="81"/>
            <rFont val="Tahoma"/>
            <family val="2"/>
            <charset val="186"/>
          </rPr>
          <t>ruusmann:</t>
        </r>
        <r>
          <rPr>
            <sz val="8"/>
            <color indexed="81"/>
            <rFont val="Tahoma"/>
            <family val="2"/>
            <charset val="186"/>
          </rPr>
          <t xml:space="preserve">
Tln Filharmoonia</t>
        </r>
      </text>
    </comment>
    <comment ref="B653" authorId="2">
      <text>
        <r>
          <rPr>
            <b/>
            <sz val="8"/>
            <color indexed="81"/>
            <rFont val="Tahoma"/>
            <family val="2"/>
            <charset val="186"/>
          </rPr>
          <t>ruusmann:</t>
        </r>
        <r>
          <rPr>
            <sz val="8"/>
            <color indexed="81"/>
            <rFont val="Tahoma"/>
            <family val="2"/>
            <charset val="186"/>
          </rPr>
          <t xml:space="preserve">
tehtud 21.07.2010</t>
        </r>
      </text>
    </comment>
    <comment ref="E653" authorId="2">
      <text>
        <r>
          <rPr>
            <b/>
            <sz val="8"/>
            <color indexed="81"/>
            <rFont val="Tahoma"/>
            <family val="2"/>
            <charset val="186"/>
          </rPr>
          <t>ruusmann:</t>
        </r>
        <r>
          <rPr>
            <sz val="8"/>
            <color indexed="81"/>
            <rFont val="Tahoma"/>
            <family val="2"/>
            <charset val="186"/>
          </rPr>
          <t xml:space="preserve">
Tln Filharmoonia</t>
        </r>
      </text>
    </comment>
    <comment ref="B654" authorId="2">
      <text>
        <r>
          <rPr>
            <b/>
            <sz val="8"/>
            <color indexed="81"/>
            <rFont val="Tahoma"/>
            <family val="2"/>
            <charset val="186"/>
          </rPr>
          <t>ruusmann:</t>
        </r>
        <r>
          <rPr>
            <sz val="8"/>
            <color indexed="81"/>
            <rFont val="Tahoma"/>
            <family val="2"/>
            <charset val="186"/>
          </rPr>
          <t xml:space="preserve">
tehtud 29.07.2010</t>
        </r>
      </text>
    </comment>
    <comment ref="B655" authorId="2">
      <text>
        <r>
          <rPr>
            <b/>
            <sz val="8"/>
            <color indexed="81"/>
            <rFont val="Tahoma"/>
            <family val="2"/>
            <charset val="186"/>
          </rPr>
          <t>ruusmann:</t>
        </r>
        <r>
          <rPr>
            <sz val="8"/>
            <color indexed="81"/>
            <rFont val="Tahoma"/>
            <family val="2"/>
            <charset val="186"/>
          </rPr>
          <t xml:space="preserve">
tehtud 29.07.2010</t>
        </r>
      </text>
    </comment>
    <comment ref="B656" authorId="2">
      <text>
        <r>
          <rPr>
            <b/>
            <sz val="8"/>
            <color indexed="81"/>
            <rFont val="Tahoma"/>
            <family val="2"/>
            <charset val="186"/>
          </rPr>
          <t>ruusmann:</t>
        </r>
        <r>
          <rPr>
            <sz val="8"/>
            <color indexed="81"/>
            <rFont val="Tahoma"/>
            <family val="2"/>
            <charset val="186"/>
          </rPr>
          <t xml:space="preserve">
tehtud 13.08.2010</t>
        </r>
      </text>
    </comment>
    <comment ref="B657" authorId="4">
      <text>
        <r>
          <rPr>
            <b/>
            <sz val="9"/>
            <color indexed="81"/>
            <rFont val="Tahoma"/>
            <family val="2"/>
            <charset val="186"/>
          </rPr>
          <t>altermann1:</t>
        </r>
        <r>
          <rPr>
            <sz val="9"/>
            <color indexed="81"/>
            <rFont val="Tahoma"/>
            <family val="2"/>
            <charset val="186"/>
          </rPr>
          <t xml:space="preserve">
Tehtud 19.10.10</t>
        </r>
      </text>
    </comment>
    <comment ref="B658" authorId="4">
      <text>
        <r>
          <rPr>
            <b/>
            <sz val="8"/>
            <color indexed="81"/>
            <rFont val="Tahoma"/>
            <family val="2"/>
            <charset val="186"/>
          </rPr>
          <t>altermann1:</t>
        </r>
        <r>
          <rPr>
            <sz val="8"/>
            <color indexed="81"/>
            <rFont val="Tahoma"/>
            <family val="2"/>
            <charset val="186"/>
          </rPr>
          <t xml:space="preserve">
15.04.11</t>
        </r>
      </text>
    </comment>
    <comment ref="B659" authorId="4">
      <text>
        <r>
          <rPr>
            <b/>
            <sz val="8"/>
            <color indexed="81"/>
            <rFont val="Tahoma"/>
            <family val="2"/>
            <charset val="186"/>
          </rPr>
          <t>altermann1:</t>
        </r>
        <r>
          <rPr>
            <sz val="8"/>
            <color indexed="81"/>
            <rFont val="Tahoma"/>
            <family val="2"/>
            <charset val="186"/>
          </rPr>
          <t xml:space="preserve">
15.04.11</t>
        </r>
      </text>
    </comment>
    <comment ref="E659"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660" authorId="4">
      <text>
        <r>
          <rPr>
            <b/>
            <sz val="9"/>
            <color indexed="81"/>
            <rFont val="Tahoma"/>
            <family val="2"/>
            <charset val="186"/>
          </rPr>
          <t>altermann1:</t>
        </r>
        <r>
          <rPr>
            <sz val="9"/>
            <color indexed="81"/>
            <rFont val="Tahoma"/>
            <family val="2"/>
            <charset val="186"/>
          </rPr>
          <t xml:space="preserve">
tehtud 31.05.11</t>
        </r>
      </text>
    </comment>
    <comment ref="B661" authorId="1">
      <text>
        <r>
          <rPr>
            <b/>
            <sz val="9"/>
            <color indexed="81"/>
            <rFont val="Tahoma"/>
            <family val="2"/>
            <charset val="186"/>
          </rPr>
          <t>valler:</t>
        </r>
        <r>
          <rPr>
            <sz val="9"/>
            <color indexed="81"/>
            <rFont val="Tahoma"/>
            <family val="2"/>
            <charset val="186"/>
          </rPr>
          <t xml:space="preserve">
tehtud 12.07.11</t>
        </r>
      </text>
    </comment>
    <comment ref="B662" authorId="1">
      <text>
        <r>
          <rPr>
            <b/>
            <sz val="9"/>
            <color indexed="81"/>
            <rFont val="Tahoma"/>
            <family val="2"/>
            <charset val="186"/>
          </rPr>
          <t>valler:</t>
        </r>
        <r>
          <rPr>
            <sz val="9"/>
            <color indexed="81"/>
            <rFont val="Tahoma"/>
            <family val="2"/>
            <charset val="186"/>
          </rPr>
          <t xml:space="preserve">
tehtud 14.07.11
</t>
        </r>
      </text>
    </comment>
    <comment ref="B663" authorId="1">
      <text>
        <r>
          <rPr>
            <b/>
            <sz val="9"/>
            <color indexed="81"/>
            <rFont val="Tahoma"/>
            <family val="2"/>
            <charset val="186"/>
          </rPr>
          <t>valler:</t>
        </r>
        <r>
          <rPr>
            <sz val="9"/>
            <color indexed="81"/>
            <rFont val="Tahoma"/>
            <family val="2"/>
            <charset val="186"/>
          </rPr>
          <t xml:space="preserve">
tehtud 14.07.11
</t>
        </r>
      </text>
    </comment>
    <comment ref="B664" authorId="14">
      <text>
        <r>
          <rPr>
            <b/>
            <sz val="8"/>
            <color indexed="81"/>
            <rFont val="Tahoma"/>
            <family val="2"/>
            <charset val="186"/>
          </rPr>
          <t>treimann:</t>
        </r>
        <r>
          <rPr>
            <sz val="8"/>
            <color indexed="81"/>
            <rFont val="Tahoma"/>
            <family val="2"/>
            <charset val="186"/>
          </rPr>
          <t xml:space="preserve">
tehtud 26.07.11
</t>
        </r>
      </text>
    </comment>
    <comment ref="B665" authorId="4">
      <text>
        <r>
          <rPr>
            <b/>
            <sz val="9"/>
            <color indexed="81"/>
            <rFont val="Tahoma"/>
            <family val="2"/>
            <charset val="186"/>
          </rPr>
          <t>altermann1:</t>
        </r>
        <r>
          <rPr>
            <sz val="9"/>
            <color indexed="81"/>
            <rFont val="Tahoma"/>
            <family val="2"/>
            <charset val="186"/>
          </rPr>
          <t xml:space="preserve">
tehtud 13.10.11</t>
        </r>
      </text>
    </comment>
    <comment ref="B666" authorId="4">
      <text>
        <r>
          <rPr>
            <b/>
            <sz val="9"/>
            <color indexed="81"/>
            <rFont val="Tahoma"/>
            <family val="2"/>
            <charset val="186"/>
          </rPr>
          <t>altermann1:</t>
        </r>
        <r>
          <rPr>
            <sz val="9"/>
            <color indexed="81"/>
            <rFont val="Tahoma"/>
            <family val="2"/>
            <charset val="186"/>
          </rPr>
          <t xml:space="preserve">
tehtud 20.12.11</t>
        </r>
      </text>
    </comment>
    <comment ref="E670" authorId="4">
      <text>
        <r>
          <rPr>
            <b/>
            <sz val="9"/>
            <color indexed="81"/>
            <rFont val="Tahoma"/>
            <family val="2"/>
            <charset val="186"/>
          </rPr>
          <t>altermann1:</t>
        </r>
        <r>
          <rPr>
            <sz val="9"/>
            <color indexed="81"/>
            <rFont val="Tahoma"/>
            <family val="2"/>
            <charset val="186"/>
          </rPr>
          <t xml:space="preserve">
investeeringuks - Paksunahaliste maja ninasarvikute osa</t>
        </r>
      </text>
    </comment>
    <comment ref="E671" authorId="4">
      <text>
        <r>
          <rPr>
            <b/>
            <sz val="9"/>
            <color indexed="81"/>
            <rFont val="Tahoma"/>
            <family val="2"/>
            <charset val="186"/>
          </rPr>
          <t>altermann1:</t>
        </r>
        <r>
          <rPr>
            <sz val="9"/>
            <color indexed="81"/>
            <rFont val="Tahoma"/>
            <family val="2"/>
            <charset val="186"/>
          </rPr>
          <t xml:space="preserve">
tehtud 20.01.12</t>
        </r>
      </text>
    </comment>
    <comment ref="B672" authorId="4">
      <text>
        <r>
          <rPr>
            <b/>
            <sz val="9"/>
            <color indexed="81"/>
            <rFont val="Tahoma"/>
            <family val="2"/>
            <charset val="186"/>
          </rPr>
          <t>altermann1:</t>
        </r>
        <r>
          <rPr>
            <sz val="9"/>
            <color indexed="81"/>
            <rFont val="Tahoma"/>
            <family val="2"/>
            <charset val="186"/>
          </rPr>
          <t xml:space="preserve">
22.03.12
</t>
        </r>
      </text>
    </comment>
    <comment ref="B673" authorId="4">
      <text>
        <r>
          <rPr>
            <b/>
            <sz val="9"/>
            <color indexed="81"/>
            <rFont val="Tahoma"/>
            <family val="2"/>
            <charset val="186"/>
          </rPr>
          <t xml:space="preserve">altermann1:
</t>
        </r>
        <r>
          <rPr>
            <sz val="9"/>
            <color indexed="81"/>
            <rFont val="Tahoma"/>
            <family val="2"/>
            <charset val="186"/>
          </rPr>
          <t>22.03.12</t>
        </r>
      </text>
    </comment>
    <comment ref="B674" authorId="4">
      <text>
        <r>
          <rPr>
            <b/>
            <sz val="9"/>
            <color indexed="81"/>
            <rFont val="Tahoma"/>
            <family val="2"/>
            <charset val="186"/>
          </rPr>
          <t>altermann1:</t>
        </r>
        <r>
          <rPr>
            <sz val="9"/>
            <color indexed="81"/>
            <rFont val="Tahoma"/>
            <family val="2"/>
            <charset val="186"/>
          </rPr>
          <t xml:space="preserve">
tehtud 11.04.12</t>
        </r>
      </text>
    </comment>
    <comment ref="B675" authorId="4">
      <text>
        <r>
          <rPr>
            <b/>
            <sz val="9"/>
            <color indexed="81"/>
            <rFont val="Tahoma"/>
            <family val="2"/>
            <charset val="186"/>
          </rPr>
          <t>altermann1:</t>
        </r>
        <r>
          <rPr>
            <sz val="9"/>
            <color indexed="81"/>
            <rFont val="Tahoma"/>
            <family val="2"/>
            <charset val="186"/>
          </rPr>
          <t xml:space="preserve">
tehtud 11.04.12</t>
        </r>
      </text>
    </comment>
    <comment ref="B676" authorId="4">
      <text>
        <r>
          <rPr>
            <b/>
            <sz val="9"/>
            <color indexed="81"/>
            <rFont val="Tahoma"/>
            <family val="2"/>
            <charset val="186"/>
          </rPr>
          <t>altermann1:</t>
        </r>
        <r>
          <rPr>
            <sz val="9"/>
            <color indexed="81"/>
            <rFont val="Tahoma"/>
            <family val="2"/>
            <charset val="186"/>
          </rPr>
          <t xml:space="preserve">
tehtud 13.04.12</t>
        </r>
      </text>
    </comment>
    <comment ref="B677" authorId="4">
      <text>
        <r>
          <rPr>
            <b/>
            <sz val="9"/>
            <color indexed="81"/>
            <rFont val="Tahoma"/>
            <family val="2"/>
            <charset val="186"/>
          </rPr>
          <t>altermann1:</t>
        </r>
        <r>
          <rPr>
            <sz val="9"/>
            <color indexed="81"/>
            <rFont val="Tahoma"/>
            <family val="2"/>
            <charset val="186"/>
          </rPr>
          <t xml:space="preserve">
tehtud 09 05 12</t>
        </r>
      </text>
    </comment>
    <comment ref="B678" authorId="4">
      <text>
        <r>
          <rPr>
            <b/>
            <sz val="9"/>
            <color indexed="81"/>
            <rFont val="Tahoma"/>
            <family val="2"/>
            <charset val="186"/>
          </rPr>
          <t>altermann1:</t>
        </r>
        <r>
          <rPr>
            <sz val="9"/>
            <color indexed="81"/>
            <rFont val="Tahoma"/>
            <family val="2"/>
            <charset val="186"/>
          </rPr>
          <t xml:space="preserve">
tehtud 21.05.12</t>
        </r>
      </text>
    </comment>
    <comment ref="B679" authorId="4">
      <text>
        <r>
          <rPr>
            <b/>
            <sz val="9"/>
            <color indexed="81"/>
            <rFont val="Tahoma"/>
            <family val="2"/>
            <charset val="186"/>
          </rPr>
          <t>altermann1:</t>
        </r>
        <r>
          <rPr>
            <sz val="9"/>
            <color indexed="81"/>
            <rFont val="Tahoma"/>
            <family val="2"/>
            <charset val="186"/>
          </rPr>
          <t xml:space="preserve">
tehtud 21.05.12</t>
        </r>
      </text>
    </comment>
    <comment ref="B680" authorId="4">
      <text>
        <r>
          <rPr>
            <b/>
            <sz val="9"/>
            <color indexed="81"/>
            <rFont val="Tahoma"/>
            <family val="2"/>
            <charset val="186"/>
          </rPr>
          <t>altermann1:</t>
        </r>
        <r>
          <rPr>
            <sz val="9"/>
            <color indexed="81"/>
            <rFont val="Tahoma"/>
            <family val="2"/>
            <charset val="186"/>
          </rPr>
          <t xml:space="preserve">
tehtud 22.05.12</t>
        </r>
      </text>
    </comment>
    <comment ref="B681" authorId="1">
      <text>
        <r>
          <rPr>
            <b/>
            <sz val="9"/>
            <color indexed="81"/>
            <rFont val="Tahoma"/>
            <family val="2"/>
            <charset val="186"/>
          </rPr>
          <t>valler:</t>
        </r>
        <r>
          <rPr>
            <sz val="9"/>
            <color indexed="81"/>
            <rFont val="Tahoma"/>
            <family val="2"/>
            <charset val="186"/>
          </rPr>
          <t xml:space="preserve">
11.07.12</t>
        </r>
      </text>
    </comment>
    <comment ref="B682" authorId="1">
      <text>
        <r>
          <rPr>
            <b/>
            <sz val="9"/>
            <color indexed="81"/>
            <rFont val="Tahoma"/>
            <family val="2"/>
            <charset val="186"/>
          </rPr>
          <t>valler:</t>
        </r>
        <r>
          <rPr>
            <sz val="9"/>
            <color indexed="81"/>
            <rFont val="Tahoma"/>
            <family val="2"/>
            <charset val="186"/>
          </rPr>
          <t xml:space="preserve">
12.07.12</t>
        </r>
      </text>
    </comment>
    <comment ref="E682" authorId="1">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683" authorId="12">
      <text>
        <r>
          <rPr>
            <b/>
            <sz val="9"/>
            <color indexed="81"/>
            <rFont val="Tahoma"/>
            <family val="2"/>
            <charset val="186"/>
          </rPr>
          <t>Anne Altermann:</t>
        </r>
        <r>
          <rPr>
            <sz val="9"/>
            <color indexed="81"/>
            <rFont val="Tahoma"/>
            <family val="2"/>
            <charset val="186"/>
          </rPr>
          <t xml:space="preserve">
tehtud 09.10.12</t>
        </r>
      </text>
    </comment>
    <comment ref="B686" authorId="6">
      <text>
        <r>
          <rPr>
            <b/>
            <sz val="9"/>
            <color indexed="81"/>
            <rFont val="Tahoma"/>
            <family val="2"/>
            <charset val="186"/>
          </rPr>
          <t>Anne A.:</t>
        </r>
        <r>
          <rPr>
            <sz val="9"/>
            <color indexed="81"/>
            <rFont val="Tahoma"/>
            <family val="2"/>
            <charset val="186"/>
          </rPr>
          <t xml:space="preserve">
tehtud 22.11.12</t>
        </r>
      </text>
    </comment>
    <comment ref="B687" authorId="6">
      <text>
        <r>
          <rPr>
            <b/>
            <sz val="9"/>
            <color indexed="81"/>
            <rFont val="Tahoma"/>
            <family val="2"/>
            <charset val="186"/>
          </rPr>
          <t>Anne A.:</t>
        </r>
        <r>
          <rPr>
            <sz val="9"/>
            <color indexed="81"/>
            <rFont val="Tahoma"/>
            <family val="2"/>
            <charset val="186"/>
          </rPr>
          <t xml:space="preserve">
tehtud 24.01.2013</t>
        </r>
      </text>
    </comment>
    <comment ref="B688" authorId="6">
      <text>
        <r>
          <rPr>
            <b/>
            <sz val="9"/>
            <color indexed="81"/>
            <rFont val="Tahoma"/>
            <family val="2"/>
            <charset val="186"/>
          </rPr>
          <t>Anne A.:</t>
        </r>
        <r>
          <rPr>
            <sz val="9"/>
            <color indexed="81"/>
            <rFont val="Tahoma"/>
            <family val="2"/>
            <charset val="186"/>
          </rPr>
          <t xml:space="preserve">
tehtud 04.03.13</t>
        </r>
      </text>
    </comment>
    <comment ref="B689" authorId="13">
      <text>
        <r>
          <rPr>
            <b/>
            <sz val="9"/>
            <color indexed="81"/>
            <rFont val="Tahoma"/>
            <family val="2"/>
            <charset val="186"/>
          </rPr>
          <t>Kristi Urmann:</t>
        </r>
        <r>
          <rPr>
            <sz val="9"/>
            <color indexed="81"/>
            <rFont val="Tahoma"/>
            <family val="2"/>
            <charset val="186"/>
          </rPr>
          <t xml:space="preserve">
Tehtud 18.03.2013</t>
        </r>
      </text>
    </comment>
    <comment ref="B690" authorId="7">
      <text>
        <r>
          <rPr>
            <b/>
            <sz val="9"/>
            <color indexed="81"/>
            <rFont val="Tahoma"/>
            <family val="2"/>
            <charset val="186"/>
          </rPr>
          <t>Krista Kibur:</t>
        </r>
        <r>
          <rPr>
            <sz val="9"/>
            <color indexed="81"/>
            <rFont val="Tahoma"/>
            <family val="2"/>
            <charset val="186"/>
          </rPr>
          <t xml:space="preserve">
tehtud 21.03.2013</t>
        </r>
      </text>
    </comment>
    <comment ref="B691" authorId="6">
      <text>
        <r>
          <rPr>
            <b/>
            <sz val="9"/>
            <color indexed="81"/>
            <rFont val="Tahoma"/>
            <family val="2"/>
            <charset val="186"/>
          </rPr>
          <t>Anne A.:</t>
        </r>
        <r>
          <rPr>
            <sz val="9"/>
            <color indexed="81"/>
            <rFont val="Tahoma"/>
            <family val="2"/>
            <charset val="186"/>
          </rPr>
          <t xml:space="preserve">
tehtud 05.04.13</t>
        </r>
      </text>
    </comment>
    <comment ref="B692" authorId="6">
      <text>
        <r>
          <rPr>
            <b/>
            <sz val="9"/>
            <color indexed="81"/>
            <rFont val="Tahoma"/>
            <family val="2"/>
            <charset val="186"/>
          </rPr>
          <t>Anne A.:</t>
        </r>
        <r>
          <rPr>
            <sz val="9"/>
            <color indexed="81"/>
            <rFont val="Tahoma"/>
            <family val="2"/>
            <charset val="186"/>
          </rPr>
          <t xml:space="preserve">
tehtud 16.04.13</t>
        </r>
      </text>
    </comment>
    <comment ref="B693" authorId="6">
      <text>
        <r>
          <rPr>
            <b/>
            <sz val="9"/>
            <color indexed="81"/>
            <rFont val="Tahoma"/>
            <family val="2"/>
            <charset val="186"/>
          </rPr>
          <t>Anne A.:</t>
        </r>
        <r>
          <rPr>
            <sz val="9"/>
            <color indexed="81"/>
            <rFont val="Tahoma"/>
            <family val="2"/>
            <charset val="186"/>
          </rPr>
          <t xml:space="preserve">
tehtud 10.05.103</t>
        </r>
      </text>
    </comment>
    <comment ref="B694" authorId="6">
      <text>
        <r>
          <rPr>
            <b/>
            <sz val="9"/>
            <color indexed="81"/>
            <rFont val="Tahoma"/>
            <family val="2"/>
            <charset val="186"/>
          </rPr>
          <t>Anne A.:</t>
        </r>
        <r>
          <rPr>
            <sz val="9"/>
            <color indexed="81"/>
            <rFont val="Tahoma"/>
            <family val="2"/>
            <charset val="186"/>
          </rPr>
          <t xml:space="preserve">
tehtud 10.05.103</t>
        </r>
      </text>
    </comment>
    <comment ref="B695" authorId="6">
      <text>
        <r>
          <rPr>
            <b/>
            <sz val="9"/>
            <color indexed="81"/>
            <rFont val="Tahoma"/>
            <family val="2"/>
            <charset val="186"/>
          </rPr>
          <t>Anne A.:</t>
        </r>
        <r>
          <rPr>
            <sz val="9"/>
            <color indexed="81"/>
            <rFont val="Tahoma"/>
            <family val="2"/>
            <charset val="186"/>
          </rPr>
          <t xml:space="preserve">
tehtud 31.05.13</t>
        </r>
      </text>
    </comment>
    <comment ref="B696" authorId="6">
      <text>
        <r>
          <rPr>
            <b/>
            <sz val="9"/>
            <color indexed="81"/>
            <rFont val="Tahoma"/>
            <family val="2"/>
            <charset val="186"/>
          </rPr>
          <t>Anne A.:</t>
        </r>
        <r>
          <rPr>
            <sz val="9"/>
            <color indexed="81"/>
            <rFont val="Tahoma"/>
            <family val="2"/>
            <charset val="186"/>
          </rPr>
          <t xml:space="preserve">
tehtud 31.05.13</t>
        </r>
      </text>
    </comment>
    <comment ref="B697" authorId="6">
      <text>
        <r>
          <rPr>
            <b/>
            <sz val="9"/>
            <color indexed="81"/>
            <rFont val="Tahoma"/>
            <family val="2"/>
            <charset val="186"/>
          </rPr>
          <t>Anne A.:</t>
        </r>
        <r>
          <rPr>
            <sz val="9"/>
            <color indexed="81"/>
            <rFont val="Tahoma"/>
            <family val="2"/>
            <charset val="186"/>
          </rPr>
          <t xml:space="preserve">
tehtud 31.05.13</t>
        </r>
      </text>
    </comment>
    <comment ref="B698" authorId="6">
      <text>
        <r>
          <rPr>
            <b/>
            <sz val="9"/>
            <color indexed="81"/>
            <rFont val="Tahoma"/>
            <family val="2"/>
            <charset val="186"/>
          </rPr>
          <t>Anne A.:</t>
        </r>
        <r>
          <rPr>
            <sz val="9"/>
            <color indexed="81"/>
            <rFont val="Tahoma"/>
            <family val="2"/>
            <charset val="186"/>
          </rPr>
          <t xml:space="preserve">
tehtud 03.07.2013</t>
        </r>
      </text>
    </comment>
    <comment ref="B699" authorId="6">
      <text>
        <r>
          <rPr>
            <b/>
            <sz val="9"/>
            <color indexed="81"/>
            <rFont val="Tahoma"/>
            <family val="2"/>
            <charset val="186"/>
          </rPr>
          <t>Anne A.:</t>
        </r>
        <r>
          <rPr>
            <sz val="9"/>
            <color indexed="81"/>
            <rFont val="Tahoma"/>
            <family val="2"/>
            <charset val="186"/>
          </rPr>
          <t xml:space="preserve">
tehtud 10.09.2013</t>
        </r>
      </text>
    </comment>
    <comment ref="B700" authorId="6">
      <text>
        <r>
          <rPr>
            <b/>
            <sz val="9"/>
            <color indexed="81"/>
            <rFont val="Tahoma"/>
            <family val="2"/>
            <charset val="186"/>
          </rPr>
          <t>Anne A.:</t>
        </r>
        <r>
          <rPr>
            <sz val="9"/>
            <color indexed="81"/>
            <rFont val="Tahoma"/>
            <family val="2"/>
            <charset val="186"/>
          </rPr>
          <t xml:space="preserve">
tehtud 20.09.2013</t>
        </r>
      </text>
    </comment>
    <comment ref="B701" authorId="6">
      <text>
        <r>
          <rPr>
            <b/>
            <sz val="9"/>
            <color indexed="81"/>
            <rFont val="Tahoma"/>
            <family val="2"/>
            <charset val="186"/>
          </rPr>
          <t>Anne A.:</t>
        </r>
        <r>
          <rPr>
            <sz val="9"/>
            <color indexed="81"/>
            <rFont val="Tahoma"/>
            <family val="2"/>
            <charset val="186"/>
          </rPr>
          <t xml:space="preserve">
tehtud 11.10.2013</t>
        </r>
      </text>
    </comment>
    <comment ref="B702" authorId="6">
      <text>
        <r>
          <rPr>
            <b/>
            <sz val="9"/>
            <color indexed="81"/>
            <rFont val="Tahoma"/>
            <family val="2"/>
            <charset val="186"/>
          </rPr>
          <t>Anne A.:</t>
        </r>
        <r>
          <rPr>
            <sz val="9"/>
            <color indexed="81"/>
            <rFont val="Tahoma"/>
            <family val="2"/>
            <charset val="186"/>
          </rPr>
          <t xml:space="preserve">
tehtud 18.10.2013</t>
        </r>
      </text>
    </comment>
    <comment ref="B703" authorId="6">
      <text>
        <r>
          <rPr>
            <b/>
            <sz val="9"/>
            <color indexed="81"/>
            <rFont val="Tahoma"/>
            <family val="2"/>
            <charset val="186"/>
          </rPr>
          <t>Anne A.:</t>
        </r>
        <r>
          <rPr>
            <sz val="9"/>
            <color indexed="81"/>
            <rFont val="Tahoma"/>
            <family val="2"/>
            <charset val="186"/>
          </rPr>
          <t xml:space="preserve">
tehtud 29.10.2013</t>
        </r>
      </text>
    </comment>
    <comment ref="B704" authorId="6">
      <text>
        <r>
          <rPr>
            <b/>
            <sz val="9"/>
            <color indexed="81"/>
            <rFont val="Tahoma"/>
            <family val="2"/>
            <charset val="186"/>
          </rPr>
          <t>Anne A.:</t>
        </r>
        <r>
          <rPr>
            <sz val="9"/>
            <color indexed="81"/>
            <rFont val="Tahoma"/>
            <family val="2"/>
            <charset val="186"/>
          </rPr>
          <t xml:space="preserve">
tehtud 12.11.2013</t>
        </r>
      </text>
    </comment>
    <comment ref="B705" authorId="12">
      <text>
        <r>
          <rPr>
            <b/>
            <sz val="8"/>
            <color indexed="81"/>
            <rFont val="Tahoma"/>
            <family val="2"/>
            <charset val="186"/>
          </rPr>
          <t>Anne Altermann:</t>
        </r>
        <r>
          <rPr>
            <sz val="8"/>
            <color indexed="81"/>
            <rFont val="Tahoma"/>
            <family val="2"/>
            <charset val="186"/>
          </rPr>
          <t xml:space="preserve">
tehtud 04.12.2013</t>
        </r>
      </text>
    </comment>
    <comment ref="B706" authorId="12">
      <text>
        <r>
          <rPr>
            <b/>
            <sz val="8"/>
            <color indexed="81"/>
            <rFont val="Tahoma"/>
            <family val="2"/>
            <charset val="186"/>
          </rPr>
          <t>Anne Altermann:</t>
        </r>
        <r>
          <rPr>
            <sz val="8"/>
            <color indexed="81"/>
            <rFont val="Tahoma"/>
            <family val="2"/>
            <charset val="186"/>
          </rPr>
          <t xml:space="preserve">
tehtud 08.12.2013</t>
        </r>
      </text>
    </comment>
    <comment ref="B707" authorId="12">
      <text>
        <r>
          <rPr>
            <b/>
            <sz val="8"/>
            <color indexed="81"/>
            <rFont val="Tahoma"/>
            <family val="2"/>
            <charset val="186"/>
          </rPr>
          <t>Anne Altermann:</t>
        </r>
        <r>
          <rPr>
            <sz val="8"/>
            <color indexed="81"/>
            <rFont val="Tahoma"/>
            <family val="2"/>
            <charset val="186"/>
          </rPr>
          <t xml:space="preserve">
tehtud 08.12.2013</t>
        </r>
      </text>
    </comment>
    <comment ref="B708" authorId="6">
      <text>
        <r>
          <rPr>
            <b/>
            <sz val="9"/>
            <color indexed="81"/>
            <rFont val="Tahoma"/>
            <family val="2"/>
            <charset val="186"/>
          </rPr>
          <t>Anne A.:</t>
        </r>
        <r>
          <rPr>
            <sz val="9"/>
            <color indexed="81"/>
            <rFont val="Tahoma"/>
            <family val="2"/>
            <charset val="186"/>
          </rPr>
          <t xml:space="preserve">
tehtud 09.12.2013</t>
        </r>
      </text>
    </comment>
    <comment ref="B711" authorId="6">
      <text>
        <r>
          <rPr>
            <b/>
            <sz val="9"/>
            <color indexed="81"/>
            <rFont val="Tahoma"/>
            <family val="2"/>
            <charset val="186"/>
          </rPr>
          <t>Anne A.:</t>
        </r>
        <r>
          <rPr>
            <sz val="9"/>
            <color indexed="81"/>
            <rFont val="Tahoma"/>
            <family val="2"/>
            <charset val="186"/>
          </rPr>
          <t xml:space="preserve">
tehtud 21.01.14</t>
        </r>
      </text>
    </comment>
    <comment ref="B712" authorId="6">
      <text>
        <r>
          <rPr>
            <b/>
            <sz val="9"/>
            <color indexed="81"/>
            <rFont val="Tahoma"/>
            <family val="2"/>
            <charset val="186"/>
          </rPr>
          <t>Anne A.:</t>
        </r>
        <r>
          <rPr>
            <sz val="9"/>
            <color indexed="81"/>
            <rFont val="Tahoma"/>
            <family val="2"/>
            <charset val="186"/>
          </rPr>
          <t xml:space="preserve">
tehtud 17.02.14
</t>
        </r>
      </text>
    </comment>
    <comment ref="B713" authorId="12">
      <text>
        <r>
          <rPr>
            <b/>
            <sz val="8"/>
            <color indexed="81"/>
            <rFont val="Tahoma"/>
            <family val="2"/>
          </rPr>
          <t>Anne Altermann:</t>
        </r>
        <r>
          <rPr>
            <sz val="8"/>
            <color indexed="81"/>
            <rFont val="Tahoma"/>
            <family val="2"/>
          </rPr>
          <t xml:space="preserve">
tehtud 26.02.2014
</t>
        </r>
      </text>
    </comment>
    <comment ref="B714" authorId="12">
      <text>
        <r>
          <rPr>
            <b/>
            <sz val="8"/>
            <color indexed="81"/>
            <rFont val="Tahoma"/>
            <family val="2"/>
          </rPr>
          <t>Anne Altermann:</t>
        </r>
        <r>
          <rPr>
            <sz val="8"/>
            <color indexed="81"/>
            <rFont val="Tahoma"/>
            <family val="2"/>
          </rPr>
          <t xml:space="preserve">
tehtud 26.02.2014
</t>
        </r>
      </text>
    </comment>
    <comment ref="B715" authorId="12">
      <text>
        <r>
          <rPr>
            <b/>
            <sz val="8"/>
            <color indexed="81"/>
            <rFont val="Tahoma"/>
            <family val="2"/>
          </rPr>
          <t>Anne Altermann:</t>
        </r>
        <r>
          <rPr>
            <sz val="8"/>
            <color indexed="81"/>
            <rFont val="Tahoma"/>
            <family val="2"/>
          </rPr>
          <t xml:space="preserve">
tehtud 05.03.2014
</t>
        </r>
      </text>
    </comment>
    <comment ref="B716" authorId="6">
      <text>
        <r>
          <rPr>
            <b/>
            <sz val="9"/>
            <color indexed="81"/>
            <rFont val="Tahoma"/>
            <family val="2"/>
            <charset val="186"/>
          </rPr>
          <t>Anne A.:</t>
        </r>
        <r>
          <rPr>
            <sz val="9"/>
            <color indexed="81"/>
            <rFont val="Tahoma"/>
            <family val="2"/>
            <charset val="186"/>
          </rPr>
          <t xml:space="preserve">
tehtud 14.03.2014</t>
        </r>
      </text>
    </comment>
    <comment ref="B717" authorId="6">
      <text>
        <r>
          <rPr>
            <b/>
            <sz val="9"/>
            <color indexed="81"/>
            <rFont val="Tahoma"/>
            <family val="2"/>
            <charset val="186"/>
          </rPr>
          <t>Anne A.:</t>
        </r>
        <r>
          <rPr>
            <sz val="9"/>
            <color indexed="81"/>
            <rFont val="Tahoma"/>
            <family val="2"/>
            <charset val="186"/>
          </rPr>
          <t xml:space="preserve">
tehtud 25.03.2014</t>
        </r>
      </text>
    </comment>
    <comment ref="B718" authorId="6">
      <text>
        <r>
          <rPr>
            <b/>
            <sz val="9"/>
            <color indexed="81"/>
            <rFont val="Tahoma"/>
            <family val="2"/>
            <charset val="186"/>
          </rPr>
          <t>Anne A.:</t>
        </r>
        <r>
          <rPr>
            <sz val="9"/>
            <color indexed="81"/>
            <rFont val="Tahoma"/>
            <family val="2"/>
            <charset val="186"/>
          </rPr>
          <t xml:space="preserve">
tehtud 07.04.2014
</t>
        </r>
      </text>
    </comment>
    <comment ref="B719" authorId="6">
      <text>
        <r>
          <rPr>
            <b/>
            <sz val="9"/>
            <color indexed="81"/>
            <rFont val="Tahoma"/>
            <family val="2"/>
            <charset val="186"/>
          </rPr>
          <t>Anne A.:</t>
        </r>
        <r>
          <rPr>
            <sz val="9"/>
            <color indexed="81"/>
            <rFont val="Tahoma"/>
            <family val="2"/>
            <charset val="186"/>
          </rPr>
          <t xml:space="preserve">
tehtud 16.04.2014</t>
        </r>
      </text>
    </comment>
    <comment ref="B720" authorId="6">
      <text>
        <r>
          <rPr>
            <b/>
            <sz val="9"/>
            <color indexed="81"/>
            <rFont val="Tahoma"/>
            <family val="2"/>
            <charset val="186"/>
          </rPr>
          <t>Anne A.:</t>
        </r>
        <r>
          <rPr>
            <sz val="9"/>
            <color indexed="81"/>
            <rFont val="Tahoma"/>
            <family val="2"/>
            <charset val="186"/>
          </rPr>
          <t xml:space="preserve">
tehtud 30.04.2014</t>
        </r>
      </text>
    </comment>
    <comment ref="B721" authorId="6">
      <text>
        <r>
          <rPr>
            <b/>
            <sz val="9"/>
            <color indexed="81"/>
            <rFont val="Tahoma"/>
            <family val="2"/>
            <charset val="186"/>
          </rPr>
          <t>Anne A.:</t>
        </r>
        <r>
          <rPr>
            <sz val="9"/>
            <color indexed="81"/>
            <rFont val="Tahoma"/>
            <family val="2"/>
            <charset val="186"/>
          </rPr>
          <t xml:space="preserve">
tehtud 12.05.2014</t>
        </r>
      </text>
    </comment>
    <comment ref="B722" authorId="6">
      <text>
        <r>
          <rPr>
            <b/>
            <sz val="9"/>
            <color indexed="81"/>
            <rFont val="Tahoma"/>
            <family val="2"/>
            <charset val="186"/>
          </rPr>
          <t>Anne A.:</t>
        </r>
        <r>
          <rPr>
            <sz val="9"/>
            <color indexed="81"/>
            <rFont val="Tahoma"/>
            <family val="2"/>
            <charset val="186"/>
          </rPr>
          <t xml:space="preserve">
tehtud 19.05.2014</t>
        </r>
      </text>
    </comment>
    <comment ref="B723" authorId="6">
      <text>
        <r>
          <rPr>
            <b/>
            <sz val="9"/>
            <color indexed="81"/>
            <rFont val="Tahoma"/>
            <family val="2"/>
            <charset val="186"/>
          </rPr>
          <t>Anne A.:</t>
        </r>
        <r>
          <rPr>
            <sz val="9"/>
            <color indexed="81"/>
            <rFont val="Tahoma"/>
            <family val="2"/>
            <charset val="186"/>
          </rPr>
          <t xml:space="preserve">
tehtud 03.06.2014</t>
        </r>
      </text>
    </comment>
    <comment ref="B724" authorId="6">
      <text>
        <r>
          <rPr>
            <b/>
            <sz val="9"/>
            <color indexed="81"/>
            <rFont val="Tahoma"/>
            <family val="2"/>
            <charset val="186"/>
          </rPr>
          <t>Anne A.:</t>
        </r>
        <r>
          <rPr>
            <sz val="9"/>
            <color indexed="81"/>
            <rFont val="Tahoma"/>
            <family val="2"/>
            <charset val="186"/>
          </rPr>
          <t xml:space="preserve">
tehtud 27.06.2014</t>
        </r>
      </text>
    </comment>
    <comment ref="B725" authorId="6">
      <text>
        <r>
          <rPr>
            <b/>
            <sz val="9"/>
            <color indexed="81"/>
            <rFont val="Tahoma"/>
            <family val="2"/>
            <charset val="186"/>
          </rPr>
          <t>Anne A.:</t>
        </r>
        <r>
          <rPr>
            <sz val="9"/>
            <color indexed="81"/>
            <rFont val="Tahoma"/>
            <family val="2"/>
            <charset val="186"/>
          </rPr>
          <t xml:space="preserve">
tehtud 15.07.2014
</t>
        </r>
      </text>
    </comment>
    <comment ref="B726" authorId="12">
      <text>
        <r>
          <rPr>
            <b/>
            <sz val="8"/>
            <color indexed="81"/>
            <rFont val="Tahoma"/>
            <family val="2"/>
            <charset val="186"/>
          </rPr>
          <t>Anne Altermann:</t>
        </r>
        <r>
          <rPr>
            <sz val="8"/>
            <color indexed="81"/>
            <rFont val="Tahoma"/>
            <family val="2"/>
            <charset val="186"/>
          </rPr>
          <t xml:space="preserve">
tehtud 16.07.2014</t>
        </r>
      </text>
    </comment>
    <comment ref="B727" authorId="6">
      <text>
        <r>
          <rPr>
            <b/>
            <sz val="9"/>
            <color indexed="81"/>
            <rFont val="Tahoma"/>
            <family val="2"/>
            <charset val="186"/>
          </rPr>
          <t>Anne A.:</t>
        </r>
        <r>
          <rPr>
            <sz val="9"/>
            <color indexed="81"/>
            <rFont val="Tahoma"/>
            <family val="2"/>
            <charset val="186"/>
          </rPr>
          <t xml:space="preserve">
tehtud 21.08</t>
        </r>
      </text>
    </comment>
    <comment ref="B728" authorId="6">
      <text>
        <r>
          <rPr>
            <b/>
            <sz val="9"/>
            <color indexed="81"/>
            <rFont val="Tahoma"/>
            <family val="2"/>
            <charset val="186"/>
          </rPr>
          <t>Anne A.:</t>
        </r>
        <r>
          <rPr>
            <sz val="9"/>
            <color indexed="81"/>
            <rFont val="Tahoma"/>
            <family val="2"/>
            <charset val="186"/>
          </rPr>
          <t xml:space="preserve">
tehtud 21.08</t>
        </r>
      </text>
    </comment>
    <comment ref="B729" authorId="6">
      <text>
        <r>
          <rPr>
            <b/>
            <sz val="9"/>
            <color indexed="81"/>
            <rFont val="Tahoma"/>
            <family val="2"/>
            <charset val="186"/>
          </rPr>
          <t>Anne A.:</t>
        </r>
        <r>
          <rPr>
            <sz val="9"/>
            <color indexed="81"/>
            <rFont val="Tahoma"/>
            <family val="2"/>
            <charset val="186"/>
          </rPr>
          <t xml:space="preserve">
tehtud 17.09.2014</t>
        </r>
      </text>
    </comment>
    <comment ref="B730" authorId="6">
      <text>
        <r>
          <rPr>
            <b/>
            <sz val="9"/>
            <color indexed="81"/>
            <rFont val="Tahoma"/>
            <family val="2"/>
            <charset val="186"/>
          </rPr>
          <t>Anne A.:</t>
        </r>
        <r>
          <rPr>
            <sz val="9"/>
            <color indexed="81"/>
            <rFont val="Tahoma"/>
            <family val="2"/>
            <charset val="186"/>
          </rPr>
          <t xml:space="preserve">
tehtud 17.09.2014</t>
        </r>
      </text>
    </comment>
    <comment ref="B731" authorId="6">
      <text>
        <r>
          <rPr>
            <b/>
            <sz val="9"/>
            <color indexed="81"/>
            <rFont val="Tahoma"/>
            <family val="2"/>
            <charset val="186"/>
          </rPr>
          <t>Anne A.:</t>
        </r>
        <r>
          <rPr>
            <sz val="9"/>
            <color indexed="81"/>
            <rFont val="Tahoma"/>
            <family val="2"/>
            <charset val="186"/>
          </rPr>
          <t xml:space="preserve">
tehtud 15.10.2014</t>
        </r>
      </text>
    </comment>
    <comment ref="B732" authorId="6">
      <text>
        <r>
          <rPr>
            <b/>
            <sz val="9"/>
            <color indexed="81"/>
            <rFont val="Tahoma"/>
            <family val="2"/>
            <charset val="186"/>
          </rPr>
          <t>Anne A.:</t>
        </r>
        <r>
          <rPr>
            <sz val="9"/>
            <color indexed="81"/>
            <rFont val="Tahoma"/>
            <family val="2"/>
            <charset val="186"/>
          </rPr>
          <t xml:space="preserve">
tehtud 15.10.2014</t>
        </r>
      </text>
    </comment>
    <comment ref="B733" authorId="6">
      <text>
        <r>
          <rPr>
            <b/>
            <sz val="9"/>
            <color indexed="81"/>
            <rFont val="Tahoma"/>
            <family val="2"/>
            <charset val="186"/>
          </rPr>
          <t>Anne A.:</t>
        </r>
        <r>
          <rPr>
            <sz val="9"/>
            <color indexed="81"/>
            <rFont val="Tahoma"/>
            <family val="2"/>
            <charset val="186"/>
          </rPr>
          <t xml:space="preserve">
tehtud 11.11.2014</t>
        </r>
      </text>
    </comment>
    <comment ref="B734" authorId="6">
      <text>
        <r>
          <rPr>
            <b/>
            <sz val="9"/>
            <color indexed="81"/>
            <rFont val="Tahoma"/>
            <family val="2"/>
            <charset val="186"/>
          </rPr>
          <t>Anne A.:</t>
        </r>
        <r>
          <rPr>
            <sz val="9"/>
            <color indexed="81"/>
            <rFont val="Tahoma"/>
            <family val="2"/>
            <charset val="186"/>
          </rPr>
          <t xml:space="preserve">
tehtud 14.11.2014</t>
        </r>
      </text>
    </comment>
    <comment ref="B735" authorId="13">
      <text>
        <r>
          <rPr>
            <b/>
            <sz val="9"/>
            <color indexed="81"/>
            <rFont val="Tahoma"/>
            <family val="2"/>
            <charset val="186"/>
          </rPr>
          <t>Kristi Urmann:</t>
        </r>
        <r>
          <rPr>
            <sz val="9"/>
            <color indexed="81"/>
            <rFont val="Tahoma"/>
            <family val="2"/>
            <charset val="186"/>
          </rPr>
          <t xml:space="preserve">
Tehtud 26.11.2014</t>
        </r>
      </text>
    </comment>
    <comment ref="B736" authorId="6">
      <text>
        <r>
          <rPr>
            <b/>
            <sz val="9"/>
            <color indexed="81"/>
            <rFont val="Tahoma"/>
            <family val="2"/>
            <charset val="186"/>
          </rPr>
          <t>Anne A.:</t>
        </r>
        <r>
          <rPr>
            <sz val="9"/>
            <color indexed="81"/>
            <rFont val="Tahoma"/>
            <family val="2"/>
            <charset val="186"/>
          </rPr>
          <t xml:space="preserve">
tehtud 05.12.2014</t>
        </r>
      </text>
    </comment>
    <comment ref="B737" authorId="6">
      <text>
        <r>
          <rPr>
            <b/>
            <sz val="9"/>
            <color indexed="81"/>
            <rFont val="Tahoma"/>
            <family val="2"/>
            <charset val="186"/>
          </rPr>
          <t>Anne A.:</t>
        </r>
        <r>
          <rPr>
            <sz val="9"/>
            <color indexed="81"/>
            <rFont val="Tahoma"/>
            <family val="2"/>
            <charset val="186"/>
          </rPr>
          <t xml:space="preserve">
Tehtud 17.12.2014</t>
        </r>
      </text>
    </comment>
    <comment ref="B738" authorId="6">
      <text>
        <r>
          <rPr>
            <b/>
            <sz val="9"/>
            <color indexed="81"/>
            <rFont val="Tahoma"/>
            <family val="2"/>
            <charset val="186"/>
          </rPr>
          <t>Anne A.:</t>
        </r>
        <r>
          <rPr>
            <sz val="9"/>
            <color indexed="81"/>
            <rFont val="Tahoma"/>
            <family val="2"/>
            <charset val="186"/>
          </rPr>
          <t xml:space="preserve">
Tehtud 22.12.2014</t>
        </r>
      </text>
    </comment>
    <comment ref="B739" authorId="6">
      <text>
        <r>
          <rPr>
            <b/>
            <sz val="9"/>
            <color indexed="81"/>
            <rFont val="Tahoma"/>
            <family val="2"/>
            <charset val="186"/>
          </rPr>
          <t>Anne A.:</t>
        </r>
        <r>
          <rPr>
            <sz val="9"/>
            <color indexed="81"/>
            <rFont val="Tahoma"/>
            <family val="2"/>
            <charset val="186"/>
          </rPr>
          <t xml:space="preserve">
Tehtud 22.12.2014</t>
        </r>
      </text>
    </comment>
    <comment ref="B742" authorId="6">
      <text>
        <r>
          <rPr>
            <b/>
            <sz val="9"/>
            <color indexed="81"/>
            <rFont val="Tahoma"/>
            <family val="2"/>
            <charset val="186"/>
          </rPr>
          <t>Anne A.:</t>
        </r>
        <r>
          <rPr>
            <sz val="9"/>
            <color indexed="81"/>
            <rFont val="Tahoma"/>
            <family val="2"/>
            <charset val="186"/>
          </rPr>
          <t xml:space="preserve">
tehtud 18.02.2015</t>
        </r>
      </text>
    </comment>
    <comment ref="B743" authorId="6">
      <text>
        <r>
          <rPr>
            <b/>
            <sz val="9"/>
            <color indexed="81"/>
            <rFont val="Tahoma"/>
            <family val="2"/>
            <charset val="186"/>
          </rPr>
          <t>Anne A.:</t>
        </r>
        <r>
          <rPr>
            <sz val="9"/>
            <color indexed="81"/>
            <rFont val="Tahoma"/>
            <family val="2"/>
            <charset val="186"/>
          </rPr>
          <t xml:space="preserve">
tehtud 18.02.2015</t>
        </r>
      </text>
    </comment>
    <comment ref="B744" authorId="6">
      <text>
        <r>
          <rPr>
            <b/>
            <sz val="9"/>
            <color indexed="81"/>
            <rFont val="Tahoma"/>
            <family val="2"/>
            <charset val="186"/>
          </rPr>
          <t>Anne A.:</t>
        </r>
        <r>
          <rPr>
            <sz val="9"/>
            <color indexed="81"/>
            <rFont val="Tahoma"/>
            <family val="2"/>
            <charset val="186"/>
          </rPr>
          <t xml:space="preserve">
tehtud 16.03.2015</t>
        </r>
      </text>
    </comment>
    <comment ref="B745" authorId="6">
      <text>
        <r>
          <rPr>
            <b/>
            <sz val="9"/>
            <color indexed="81"/>
            <rFont val="Tahoma"/>
            <family val="2"/>
            <charset val="186"/>
          </rPr>
          <t>Anne A.:</t>
        </r>
        <r>
          <rPr>
            <sz val="9"/>
            <color indexed="81"/>
            <rFont val="Tahoma"/>
            <family val="2"/>
            <charset val="186"/>
          </rPr>
          <t xml:space="preserve">
tehtud 16.03.2015</t>
        </r>
      </text>
    </comment>
    <comment ref="B746" authorId="6">
      <text>
        <r>
          <rPr>
            <b/>
            <sz val="9"/>
            <color indexed="81"/>
            <rFont val="Tahoma"/>
            <family val="2"/>
            <charset val="186"/>
          </rPr>
          <t>Anne A.:</t>
        </r>
        <r>
          <rPr>
            <sz val="9"/>
            <color indexed="81"/>
            <rFont val="Tahoma"/>
            <family val="2"/>
            <charset val="186"/>
          </rPr>
          <t xml:space="preserve">
Tehtud 07.04.2015</t>
        </r>
      </text>
    </comment>
    <comment ref="B747" authorId="6">
      <text>
        <r>
          <rPr>
            <b/>
            <sz val="9"/>
            <color indexed="81"/>
            <rFont val="Tahoma"/>
            <family val="2"/>
            <charset val="186"/>
          </rPr>
          <t>Anne A.:</t>
        </r>
        <r>
          <rPr>
            <sz val="9"/>
            <color indexed="81"/>
            <rFont val="Tahoma"/>
            <family val="2"/>
            <charset val="186"/>
          </rPr>
          <t xml:space="preserve">
tehtud 09.04.2015
</t>
        </r>
      </text>
    </comment>
    <comment ref="B748" authorId="6">
      <text>
        <r>
          <rPr>
            <b/>
            <sz val="9"/>
            <color indexed="81"/>
            <rFont val="Tahoma"/>
            <family val="2"/>
            <charset val="186"/>
          </rPr>
          <t>Anne A.:</t>
        </r>
        <r>
          <rPr>
            <sz val="9"/>
            <color indexed="81"/>
            <rFont val="Tahoma"/>
            <family val="2"/>
            <charset val="186"/>
          </rPr>
          <t xml:space="preserve">
tehtud 09.04.2015
</t>
        </r>
      </text>
    </comment>
    <comment ref="B749" authorId="6">
      <text>
        <r>
          <rPr>
            <b/>
            <sz val="9"/>
            <color indexed="81"/>
            <rFont val="Tahoma"/>
            <family val="2"/>
            <charset val="186"/>
          </rPr>
          <t>Anne A.:</t>
        </r>
        <r>
          <rPr>
            <sz val="9"/>
            <color indexed="81"/>
            <rFont val="Tahoma"/>
            <family val="2"/>
            <charset val="186"/>
          </rPr>
          <t xml:space="preserve">
tehtud 20.05.2015</t>
        </r>
      </text>
    </comment>
    <comment ref="B750" authorId="6">
      <text>
        <r>
          <rPr>
            <b/>
            <sz val="9"/>
            <color indexed="81"/>
            <rFont val="Tahoma"/>
            <family val="2"/>
            <charset val="186"/>
          </rPr>
          <t>Anne A.:</t>
        </r>
        <r>
          <rPr>
            <sz val="9"/>
            <color indexed="81"/>
            <rFont val="Tahoma"/>
            <family val="2"/>
            <charset val="186"/>
          </rPr>
          <t xml:space="preserve">
tehtud 25.05.2015</t>
        </r>
      </text>
    </comment>
    <comment ref="B751" authorId="6">
      <text>
        <r>
          <rPr>
            <b/>
            <sz val="9"/>
            <color indexed="81"/>
            <rFont val="Tahoma"/>
            <family val="2"/>
            <charset val="186"/>
          </rPr>
          <t>Anne A.:</t>
        </r>
        <r>
          <rPr>
            <sz val="9"/>
            <color indexed="81"/>
            <rFont val="Tahoma"/>
            <family val="2"/>
            <charset val="186"/>
          </rPr>
          <t xml:space="preserve">
tehtud 10.06.2015</t>
        </r>
      </text>
    </comment>
    <comment ref="B752" authorId="6">
      <text>
        <r>
          <rPr>
            <b/>
            <sz val="9"/>
            <color indexed="81"/>
            <rFont val="Tahoma"/>
            <family val="2"/>
            <charset val="186"/>
          </rPr>
          <t>Anne A.:</t>
        </r>
        <r>
          <rPr>
            <sz val="9"/>
            <color indexed="81"/>
            <rFont val="Tahoma"/>
            <family val="2"/>
            <charset val="186"/>
          </rPr>
          <t xml:space="preserve">
tehtud 30.06.2015</t>
        </r>
      </text>
    </comment>
    <comment ref="B753" authorId="6">
      <text>
        <r>
          <rPr>
            <b/>
            <sz val="9"/>
            <color indexed="81"/>
            <rFont val="Tahoma"/>
            <family val="2"/>
            <charset val="186"/>
          </rPr>
          <t>Anne A.:</t>
        </r>
        <r>
          <rPr>
            <sz val="9"/>
            <color indexed="81"/>
            <rFont val="Tahoma"/>
            <family val="2"/>
            <charset val="186"/>
          </rPr>
          <t xml:space="preserve">
tehtud 10.07.2015</t>
        </r>
      </text>
    </comment>
    <comment ref="B754" authorId="6">
      <text>
        <r>
          <rPr>
            <b/>
            <sz val="9"/>
            <color indexed="81"/>
            <rFont val="Tahoma"/>
            <family val="2"/>
            <charset val="186"/>
          </rPr>
          <t>Anne A.:</t>
        </r>
        <r>
          <rPr>
            <sz val="9"/>
            <color indexed="81"/>
            <rFont val="Tahoma"/>
            <family val="2"/>
            <charset val="186"/>
          </rPr>
          <t xml:space="preserve">
tehtud 10.07.2015</t>
        </r>
      </text>
    </comment>
    <comment ref="B755" authorId="7">
      <text>
        <r>
          <rPr>
            <b/>
            <sz val="8"/>
            <color indexed="81"/>
            <rFont val="Tahoma"/>
            <family val="2"/>
            <charset val="186"/>
          </rPr>
          <t>Krista Kibur:</t>
        </r>
        <r>
          <rPr>
            <sz val="8"/>
            <color indexed="81"/>
            <rFont val="Tahoma"/>
            <family val="2"/>
            <charset val="186"/>
          </rPr>
          <t xml:space="preserve">
fond tehtud17.07.</t>
        </r>
      </text>
    </comment>
    <comment ref="B758" authorId="1">
      <text>
        <r>
          <rPr>
            <b/>
            <sz val="8"/>
            <color indexed="81"/>
            <rFont val="Tahoma"/>
            <family val="2"/>
            <charset val="186"/>
          </rPr>
          <t>valler:</t>
        </r>
        <r>
          <rPr>
            <sz val="8"/>
            <color indexed="81"/>
            <rFont val="Tahoma"/>
            <family val="2"/>
            <charset val="186"/>
          </rPr>
          <t xml:space="preserve">
tehtud 18.04.08</t>
        </r>
      </text>
    </comment>
    <comment ref="B760" authorId="7">
      <text>
        <r>
          <rPr>
            <b/>
            <sz val="9"/>
            <color indexed="81"/>
            <rFont val="Tahoma"/>
            <family val="2"/>
            <charset val="186"/>
          </rPr>
          <t>Krista Kibur:</t>
        </r>
        <r>
          <rPr>
            <sz val="9"/>
            <color indexed="81"/>
            <rFont val="Tahoma"/>
            <family val="2"/>
            <charset val="186"/>
          </rPr>
          <t xml:space="preserve">
10.11.2014 II LEA
</t>
        </r>
      </text>
    </comment>
    <comment ref="B761" authorId="7">
      <text>
        <r>
          <rPr>
            <b/>
            <sz val="9"/>
            <color indexed="81"/>
            <rFont val="Tahoma"/>
            <family val="2"/>
            <charset val="186"/>
          </rPr>
          <t>Krista Kibur:</t>
        </r>
        <r>
          <rPr>
            <sz val="9"/>
            <color indexed="81"/>
            <rFont val="Tahoma"/>
            <family val="2"/>
            <charset val="186"/>
          </rPr>
          <t xml:space="preserve">
tehtud 27.01.2015 RRI</t>
        </r>
      </text>
    </comment>
    <comment ref="E762" authorId="4">
      <text>
        <r>
          <rPr>
            <b/>
            <sz val="9"/>
            <color indexed="81"/>
            <rFont val="Tahoma"/>
            <family val="2"/>
            <charset val="186"/>
          </rPr>
          <t>Anne A:</t>
        </r>
        <r>
          <rPr>
            <sz val="9"/>
            <color indexed="81"/>
            <rFont val="Tahoma"/>
            <family val="2"/>
            <charset val="186"/>
          </rPr>
          <t xml:space="preserve">
Tehtud 14.06.10.a. Haabersti Vaba Aja keskuse projekt</t>
        </r>
      </text>
    </comment>
    <comment ref="B764" authorId="13">
      <text>
        <r>
          <rPr>
            <b/>
            <sz val="9"/>
            <color indexed="81"/>
            <rFont val="Tahoma"/>
            <family val="2"/>
            <charset val="186"/>
          </rPr>
          <t>Kristi Urmann:</t>
        </r>
        <r>
          <rPr>
            <sz val="9"/>
            <color indexed="81"/>
            <rFont val="Tahoma"/>
            <family val="2"/>
            <charset val="186"/>
          </rPr>
          <t xml:space="preserve">
Tehtud 17.03.2015
</t>
        </r>
      </text>
    </comment>
    <comment ref="C769" authorId="1">
      <text>
        <r>
          <rPr>
            <b/>
            <sz val="8"/>
            <color indexed="81"/>
            <rFont val="Tahoma"/>
            <family val="2"/>
            <charset val="186"/>
          </rPr>
          <t>valler:</t>
        </r>
        <r>
          <rPr>
            <sz val="8"/>
            <color indexed="81"/>
            <rFont val="Tahoma"/>
            <family val="2"/>
            <charset val="186"/>
          </rPr>
          <t xml:space="preserve">
tehtud 25.02.08</t>
        </r>
      </text>
    </comment>
    <comment ref="C770" authorId="0">
      <text>
        <r>
          <rPr>
            <b/>
            <sz val="8"/>
            <color indexed="81"/>
            <rFont val="Tahoma"/>
            <family val="2"/>
            <charset val="186"/>
          </rPr>
          <t>viinapuu:</t>
        </r>
        <r>
          <rPr>
            <sz val="8"/>
            <color indexed="81"/>
            <rFont val="Tahoma"/>
            <family val="2"/>
            <charset val="186"/>
          </rPr>
          <t xml:space="preserve">
lisatud 05.08.2008
</t>
        </r>
      </text>
    </comment>
    <comment ref="C771" authorId="0">
      <text>
        <r>
          <rPr>
            <b/>
            <sz val="8"/>
            <color indexed="81"/>
            <rFont val="Tahoma"/>
            <family val="2"/>
            <charset val="186"/>
          </rPr>
          <t>viinapuu:</t>
        </r>
        <r>
          <rPr>
            <sz val="8"/>
            <color indexed="81"/>
            <rFont val="Tahoma"/>
            <family val="2"/>
            <charset val="186"/>
          </rPr>
          <t xml:space="preserve">
tehtud 05.08.2008
</t>
        </r>
      </text>
    </comment>
    <comment ref="C779" authorId="0">
      <text>
        <r>
          <rPr>
            <b/>
            <sz val="9"/>
            <color indexed="81"/>
            <rFont val="Tahoma"/>
            <family val="2"/>
            <charset val="186"/>
          </rPr>
          <t>viinapuu:</t>
        </r>
        <r>
          <rPr>
            <sz val="9"/>
            <color indexed="81"/>
            <rFont val="Tahoma"/>
            <family val="2"/>
            <charset val="186"/>
          </rPr>
          <t xml:space="preserve">
tehtud 23.09.2010</t>
        </r>
      </text>
    </comment>
    <comment ref="C782" authorId="1">
      <text>
        <r>
          <rPr>
            <b/>
            <sz val="8"/>
            <color indexed="81"/>
            <rFont val="Tahoma"/>
            <family val="2"/>
            <charset val="186"/>
          </rPr>
          <t>valler:</t>
        </r>
        <r>
          <rPr>
            <sz val="8"/>
            <color indexed="81"/>
            <rFont val="Tahoma"/>
            <family val="2"/>
            <charset val="186"/>
          </rPr>
          <t xml:space="preserve">
tehtud 08.10.07</t>
        </r>
      </text>
    </comment>
    <comment ref="C786" authorId="12">
      <text>
        <r>
          <rPr>
            <b/>
            <sz val="9"/>
            <color indexed="81"/>
            <rFont val="Tahoma"/>
            <family val="2"/>
            <charset val="186"/>
          </rPr>
          <t>Anne Altermann:</t>
        </r>
        <r>
          <rPr>
            <sz val="9"/>
            <color indexed="81"/>
            <rFont val="Tahoma"/>
            <family val="2"/>
            <charset val="186"/>
          </rPr>
          <t xml:space="preserve">
tehtud 02.10.12</t>
        </r>
      </text>
    </comment>
    <comment ref="C787" authorId="13">
      <text>
        <r>
          <rPr>
            <b/>
            <sz val="9"/>
            <color indexed="81"/>
            <rFont val="Tahoma"/>
            <family val="2"/>
            <charset val="186"/>
          </rPr>
          <t>Kristi Urmann:</t>
        </r>
        <r>
          <rPr>
            <sz val="9"/>
            <color indexed="81"/>
            <rFont val="Tahoma"/>
            <family val="2"/>
            <charset val="186"/>
          </rPr>
          <t xml:space="preserve">
Tehtud 30.03.2015
</t>
        </r>
      </text>
    </comment>
    <comment ref="C788" authorId="9">
      <text>
        <r>
          <rPr>
            <b/>
            <sz val="9"/>
            <color indexed="81"/>
            <rFont val="Tahoma"/>
            <family val="2"/>
            <charset val="186"/>
          </rPr>
          <t>Anne Viinapuu:</t>
        </r>
        <r>
          <rPr>
            <sz val="9"/>
            <color indexed="81"/>
            <rFont val="Tahoma"/>
            <family val="2"/>
            <charset val="186"/>
          </rPr>
          <t xml:space="preserve">
tehtud 16.02.2015
</t>
        </r>
      </text>
    </comment>
    <comment ref="C789" authorId="13">
      <text>
        <r>
          <rPr>
            <b/>
            <sz val="9"/>
            <color indexed="81"/>
            <rFont val="Tahoma"/>
            <family val="2"/>
            <charset val="186"/>
          </rPr>
          <t>Kristi Urmann:</t>
        </r>
        <r>
          <rPr>
            <sz val="9"/>
            <color indexed="81"/>
            <rFont val="Tahoma"/>
            <family val="2"/>
            <charset val="186"/>
          </rPr>
          <t xml:space="preserve">
06.05.2014
</t>
        </r>
      </text>
    </comment>
    <comment ref="E789" authorId="13">
      <text>
        <r>
          <rPr>
            <b/>
            <sz val="9"/>
            <color indexed="81"/>
            <rFont val="Tahoma"/>
            <family val="2"/>
            <charset val="186"/>
          </rPr>
          <t>Kristi Urmann:</t>
        </r>
        <r>
          <rPr>
            <sz val="9"/>
            <color indexed="81"/>
            <rFont val="Tahoma"/>
            <family val="2"/>
            <charset val="186"/>
          </rPr>
          <t xml:space="preserve">
Haabersti Linnaosa Valitsus</t>
        </r>
      </text>
    </comment>
    <comment ref="C790" authorId="13">
      <text>
        <r>
          <rPr>
            <b/>
            <sz val="9"/>
            <color indexed="81"/>
            <rFont val="Tahoma"/>
            <family val="2"/>
            <charset val="186"/>
          </rPr>
          <t>Kristi Urmann:</t>
        </r>
        <r>
          <rPr>
            <sz val="9"/>
            <color indexed="81"/>
            <rFont val="Tahoma"/>
            <family val="2"/>
            <charset val="186"/>
          </rPr>
          <t xml:space="preserve">
Tehtud 12.05.2014
</t>
        </r>
      </text>
    </comment>
    <comment ref="E790" authorId="13">
      <text>
        <r>
          <rPr>
            <b/>
            <sz val="9"/>
            <color indexed="81"/>
            <rFont val="Tahoma"/>
            <family val="2"/>
            <charset val="186"/>
          </rPr>
          <t>Kristi Urmann:</t>
        </r>
        <r>
          <rPr>
            <sz val="9"/>
            <color indexed="81"/>
            <rFont val="Tahoma"/>
            <family val="2"/>
            <charset val="186"/>
          </rPr>
          <t xml:space="preserve">
Kristiine Linnaosa Valitsus
</t>
        </r>
      </text>
    </comment>
    <comment ref="C791" authorId="13">
      <text>
        <r>
          <rPr>
            <b/>
            <sz val="9"/>
            <color indexed="81"/>
            <rFont val="Tahoma"/>
            <family val="2"/>
            <charset val="186"/>
          </rPr>
          <t>Kristi Urmann:</t>
        </r>
        <r>
          <rPr>
            <sz val="9"/>
            <color indexed="81"/>
            <rFont val="Tahoma"/>
            <family val="2"/>
            <charset val="186"/>
          </rPr>
          <t xml:space="preserve">
Tehtud 17.03.2015
</t>
        </r>
      </text>
    </comment>
    <comment ref="E791" authorId="13">
      <text>
        <r>
          <rPr>
            <b/>
            <sz val="9"/>
            <color indexed="81"/>
            <rFont val="Tahoma"/>
            <family val="2"/>
            <charset val="186"/>
          </rPr>
          <t>Kristi Urmann:</t>
        </r>
        <r>
          <rPr>
            <sz val="9"/>
            <color indexed="81"/>
            <rFont val="Tahoma"/>
            <family val="2"/>
            <charset val="186"/>
          </rPr>
          <t xml:space="preserve">
Haabersti LOV</t>
        </r>
      </text>
    </comment>
    <comment ref="C792" authorId="13">
      <text>
        <r>
          <rPr>
            <b/>
            <sz val="9"/>
            <color indexed="81"/>
            <rFont val="Tahoma"/>
            <family val="2"/>
            <charset val="186"/>
          </rPr>
          <t>Kristi Urmann:</t>
        </r>
        <r>
          <rPr>
            <sz val="9"/>
            <color indexed="81"/>
            <rFont val="Tahoma"/>
            <family val="2"/>
            <charset val="186"/>
          </rPr>
          <t xml:space="preserve">
Tehtud 17.03.2015
</t>
        </r>
      </text>
    </comment>
    <comment ref="C793" authorId="13">
      <text>
        <r>
          <rPr>
            <b/>
            <sz val="9"/>
            <color indexed="81"/>
            <rFont val="Tahoma"/>
            <family val="2"/>
            <charset val="186"/>
          </rPr>
          <t>Kristi Urmann:</t>
        </r>
        <r>
          <rPr>
            <sz val="9"/>
            <color indexed="81"/>
            <rFont val="Tahoma"/>
            <family val="2"/>
            <charset val="186"/>
          </rPr>
          <t xml:space="preserve">
Tehtud 17.03.2015
</t>
        </r>
      </text>
    </comment>
    <comment ref="C794" authorId="13">
      <text>
        <r>
          <rPr>
            <b/>
            <sz val="9"/>
            <color indexed="81"/>
            <rFont val="Tahoma"/>
            <family val="2"/>
            <charset val="186"/>
          </rPr>
          <t>Kristi Urmann:</t>
        </r>
        <r>
          <rPr>
            <sz val="9"/>
            <color indexed="81"/>
            <rFont val="Tahoma"/>
            <family val="2"/>
            <charset val="186"/>
          </rPr>
          <t xml:space="preserve">
Tehtud 17.03.2015
</t>
        </r>
      </text>
    </comment>
    <comment ref="C795" authorId="13">
      <text>
        <r>
          <rPr>
            <b/>
            <sz val="9"/>
            <color indexed="81"/>
            <rFont val="Tahoma"/>
            <family val="2"/>
            <charset val="186"/>
          </rPr>
          <t>Kristi Urmann:</t>
        </r>
        <r>
          <rPr>
            <sz val="9"/>
            <color indexed="81"/>
            <rFont val="Tahoma"/>
            <family val="2"/>
            <charset val="186"/>
          </rPr>
          <t xml:space="preserve">
Tehtud 30.03.2015
</t>
        </r>
      </text>
    </comment>
    <comment ref="E795" authorId="13">
      <text>
        <r>
          <rPr>
            <b/>
            <sz val="9"/>
            <color indexed="81"/>
            <rFont val="Tahoma"/>
            <family val="2"/>
            <charset val="186"/>
          </rPr>
          <t>Kristi Urmann:</t>
        </r>
        <r>
          <rPr>
            <sz val="9"/>
            <color indexed="81"/>
            <rFont val="Tahoma"/>
            <family val="2"/>
            <charset val="186"/>
          </rPr>
          <t xml:space="preserve">
Kesklinna LOV</t>
        </r>
      </text>
    </comment>
    <comment ref="C798" authorId="14">
      <text>
        <r>
          <rPr>
            <b/>
            <sz val="8"/>
            <color indexed="81"/>
            <rFont val="Tahoma"/>
            <family val="2"/>
            <charset val="186"/>
          </rPr>
          <t>treimann:</t>
        </r>
        <r>
          <rPr>
            <sz val="8"/>
            <color indexed="81"/>
            <rFont val="Tahoma"/>
            <family val="2"/>
            <charset val="186"/>
          </rPr>
          <t xml:space="preserve">
tehtud 22.11.11
</t>
        </r>
      </text>
    </comment>
    <comment ref="B800" authorId="1">
      <text>
        <r>
          <rPr>
            <b/>
            <sz val="8"/>
            <color indexed="81"/>
            <rFont val="Tahoma"/>
            <family val="2"/>
            <charset val="186"/>
          </rPr>
          <t>valler:</t>
        </r>
        <r>
          <rPr>
            <sz val="8"/>
            <color indexed="81"/>
            <rFont val="Tahoma"/>
            <family val="2"/>
            <charset val="186"/>
          </rPr>
          <t xml:space="preserve">
tehtud 23.05.07</t>
        </r>
      </text>
    </comment>
    <comment ref="B801" authorId="11">
      <text>
        <r>
          <rPr>
            <b/>
            <sz val="8"/>
            <color indexed="81"/>
            <rFont val="Tahoma"/>
            <family val="2"/>
            <charset val="186"/>
          </rPr>
          <t>englas:</t>
        </r>
        <r>
          <rPr>
            <sz val="8"/>
            <color indexed="81"/>
            <rFont val="Tahoma"/>
            <family val="2"/>
            <charset val="186"/>
          </rPr>
          <t xml:space="preserve">
tehtud 29.10.07</t>
        </r>
      </text>
    </comment>
    <comment ref="B802" authorId="2">
      <text>
        <r>
          <rPr>
            <b/>
            <sz val="8"/>
            <color indexed="81"/>
            <rFont val="Tahoma"/>
            <family val="2"/>
            <charset val="186"/>
          </rPr>
          <t>ruusmann:</t>
        </r>
        <r>
          <rPr>
            <sz val="8"/>
            <color indexed="81"/>
            <rFont val="Tahoma"/>
            <family val="2"/>
            <charset val="186"/>
          </rPr>
          <t xml:space="preserve">
tehtud 14.08.2008</t>
        </r>
      </text>
    </comment>
    <comment ref="E802" authorId="2">
      <text>
        <r>
          <rPr>
            <b/>
            <sz val="8"/>
            <color indexed="81"/>
            <rFont val="Tahoma"/>
            <family val="2"/>
            <charset val="186"/>
          </rPr>
          <t>ruusmann:</t>
        </r>
        <r>
          <rPr>
            <sz val="8"/>
            <color indexed="81"/>
            <rFont val="Tahoma"/>
            <family val="2"/>
            <charset val="186"/>
          </rPr>
          <t xml:space="preserve">
Tallinna Lasteaed Õunake</t>
        </r>
      </text>
    </comment>
    <comment ref="B803" authorId="6">
      <text>
        <r>
          <rPr>
            <b/>
            <sz val="9"/>
            <color indexed="81"/>
            <rFont val="Tahoma"/>
            <family val="2"/>
            <charset val="186"/>
          </rPr>
          <t>Anne A.:</t>
        </r>
        <r>
          <rPr>
            <sz val="9"/>
            <color indexed="81"/>
            <rFont val="Tahoma"/>
            <family val="2"/>
            <charset val="186"/>
          </rPr>
          <t xml:space="preserve">
tehtud 03.10.2013</t>
        </r>
      </text>
    </comment>
    <comment ref="B804" authorId="2">
      <text>
        <r>
          <rPr>
            <b/>
            <sz val="8"/>
            <color indexed="81"/>
            <rFont val="Tahoma"/>
            <family val="2"/>
            <charset val="186"/>
          </rPr>
          <t>ruusmann:</t>
        </r>
        <r>
          <rPr>
            <sz val="8"/>
            <color indexed="81"/>
            <rFont val="Tahoma"/>
            <family val="2"/>
            <charset val="186"/>
          </rPr>
          <t xml:space="preserve">
tehtud 22.02.2010</t>
        </r>
      </text>
    </comment>
    <comment ref="E804" authorId="2">
      <text>
        <r>
          <rPr>
            <b/>
            <sz val="8"/>
            <color indexed="81"/>
            <rFont val="Tahoma"/>
            <family val="2"/>
            <charset val="186"/>
          </rPr>
          <t>ruusmann:</t>
        </r>
        <r>
          <rPr>
            <sz val="8"/>
            <color indexed="81"/>
            <rFont val="Tahoma"/>
            <family val="2"/>
            <charset val="186"/>
          </rPr>
          <t xml:space="preserve">
Tallinna 37. Keskkoolile Tervise Arengu Instituudilt</t>
        </r>
      </text>
    </comment>
    <comment ref="B805" authorId="6">
      <text>
        <r>
          <rPr>
            <b/>
            <sz val="9"/>
            <color indexed="81"/>
            <rFont val="Tahoma"/>
            <family val="2"/>
            <charset val="186"/>
          </rPr>
          <t>Anne A.:</t>
        </r>
        <r>
          <rPr>
            <sz val="9"/>
            <color indexed="81"/>
            <rFont val="Tahoma"/>
            <family val="2"/>
            <charset val="186"/>
          </rPr>
          <t xml:space="preserve">
tehtud 20.02.2014
</t>
        </r>
      </text>
    </comment>
    <comment ref="B807" authorId="10">
      <text>
        <r>
          <rPr>
            <b/>
            <sz val="8"/>
            <color indexed="81"/>
            <rFont val="Tahoma"/>
            <family val="2"/>
            <charset val="186"/>
          </rPr>
          <t>roosioja:</t>
        </r>
        <r>
          <rPr>
            <sz val="8"/>
            <color indexed="81"/>
            <rFont val="Tahoma"/>
            <family val="2"/>
            <charset val="186"/>
          </rPr>
          <t xml:space="preserve">
07.02.2007 tehtud</t>
        </r>
      </text>
    </comment>
    <comment ref="B808" authorId="10">
      <text>
        <r>
          <rPr>
            <b/>
            <sz val="8"/>
            <color indexed="81"/>
            <rFont val="Tahoma"/>
            <family val="2"/>
            <charset val="186"/>
          </rPr>
          <t>roosioja:</t>
        </r>
        <r>
          <rPr>
            <sz val="8"/>
            <color indexed="81"/>
            <rFont val="Tahoma"/>
            <family val="2"/>
            <charset val="186"/>
          </rPr>
          <t xml:space="preserve">
TEHTUD 20.02</t>
        </r>
      </text>
    </comment>
    <comment ref="B809" authorId="10">
      <text>
        <r>
          <rPr>
            <b/>
            <sz val="8"/>
            <color indexed="81"/>
            <rFont val="Tahoma"/>
            <family val="2"/>
            <charset val="186"/>
          </rPr>
          <t>roosioja:</t>
        </r>
        <r>
          <rPr>
            <sz val="8"/>
            <color indexed="81"/>
            <rFont val="Tahoma"/>
            <family val="2"/>
            <charset val="186"/>
          </rPr>
          <t xml:space="preserve">
tehtud 20.02</t>
        </r>
      </text>
    </comment>
    <comment ref="B810" authorId="15">
      <text>
        <r>
          <rPr>
            <b/>
            <sz val="8"/>
            <color indexed="81"/>
            <rFont val="Tahoma"/>
            <family val="2"/>
            <charset val="186"/>
          </rPr>
          <t>keres:</t>
        </r>
        <r>
          <rPr>
            <sz val="8"/>
            <color indexed="81"/>
            <rFont val="Tahoma"/>
            <family val="2"/>
            <charset val="186"/>
          </rPr>
          <t xml:space="preserve">
tehtud 26.02</t>
        </r>
      </text>
    </comment>
    <comment ref="B811" authorId="15">
      <text>
        <r>
          <rPr>
            <b/>
            <sz val="8"/>
            <color indexed="81"/>
            <rFont val="Tahoma"/>
            <family val="2"/>
            <charset val="186"/>
          </rPr>
          <t>keres:</t>
        </r>
        <r>
          <rPr>
            <sz val="8"/>
            <color indexed="81"/>
            <rFont val="Tahoma"/>
            <family val="2"/>
            <charset val="186"/>
          </rPr>
          <t xml:space="preserve">
tehtud 14.03.2007</t>
        </r>
      </text>
    </comment>
    <comment ref="B812" authorId="15">
      <text>
        <r>
          <rPr>
            <b/>
            <sz val="8"/>
            <color indexed="81"/>
            <rFont val="Tahoma"/>
            <family val="2"/>
            <charset val="186"/>
          </rPr>
          <t>keres:</t>
        </r>
        <r>
          <rPr>
            <sz val="8"/>
            <color indexed="81"/>
            <rFont val="Tahoma"/>
            <family val="2"/>
            <charset val="186"/>
          </rPr>
          <t xml:space="preserve">
tehtud 16.04.2007</t>
        </r>
      </text>
    </comment>
    <comment ref="B813" authorId="0">
      <text>
        <r>
          <rPr>
            <b/>
            <sz val="8"/>
            <color indexed="81"/>
            <rFont val="Tahoma"/>
            <family val="2"/>
            <charset val="186"/>
          </rPr>
          <t>viinapuu:</t>
        </r>
        <r>
          <rPr>
            <sz val="8"/>
            <color indexed="81"/>
            <rFont val="Tahoma"/>
            <family val="2"/>
            <charset val="186"/>
          </rPr>
          <t xml:space="preserve">
tehtud 20.12.2007
</t>
        </r>
      </text>
    </comment>
    <comment ref="B814" authorId="0">
      <text>
        <r>
          <rPr>
            <b/>
            <sz val="8"/>
            <color indexed="81"/>
            <rFont val="Tahoma"/>
            <family val="2"/>
            <charset val="186"/>
          </rPr>
          <t>viinapuu:</t>
        </r>
        <r>
          <rPr>
            <sz val="8"/>
            <color indexed="81"/>
            <rFont val="Tahoma"/>
            <family val="2"/>
            <charset val="186"/>
          </rPr>
          <t xml:space="preserve">
tehtud 20.12.2007
</t>
        </r>
      </text>
    </comment>
    <comment ref="B815" authorId="1">
      <text>
        <r>
          <rPr>
            <b/>
            <sz val="8"/>
            <color indexed="81"/>
            <rFont val="Tahoma"/>
            <family val="2"/>
            <charset val="186"/>
          </rPr>
          <t>valler:</t>
        </r>
        <r>
          <rPr>
            <sz val="8"/>
            <color indexed="81"/>
            <rFont val="Tahoma"/>
            <family val="2"/>
            <charset val="186"/>
          </rPr>
          <t xml:space="preserve">
tehtud 04.10.07</t>
        </r>
      </text>
    </comment>
    <comment ref="B816" authorId="0">
      <text>
        <r>
          <rPr>
            <b/>
            <sz val="8"/>
            <color indexed="81"/>
            <rFont val="Tahoma"/>
            <family val="2"/>
            <charset val="186"/>
          </rPr>
          <t>viinapuu:</t>
        </r>
        <r>
          <rPr>
            <sz val="8"/>
            <color indexed="81"/>
            <rFont val="Tahoma"/>
            <family val="2"/>
            <charset val="186"/>
          </rPr>
          <t xml:space="preserve">
tehtud 31.01.08 Sotsmin</t>
        </r>
      </text>
    </comment>
    <comment ref="B817" authorId="0">
      <text>
        <r>
          <rPr>
            <b/>
            <sz val="8"/>
            <color indexed="81"/>
            <rFont val="Tahoma"/>
            <family val="2"/>
            <charset val="186"/>
          </rPr>
          <t>viinapuu:</t>
        </r>
        <r>
          <rPr>
            <sz val="8"/>
            <color indexed="81"/>
            <rFont val="Tahoma"/>
            <family val="2"/>
            <charset val="186"/>
          </rPr>
          <t xml:space="preserve">
tehtud 11.08.08
</t>
        </r>
      </text>
    </comment>
    <comment ref="B819" authorId="0">
      <text>
        <r>
          <rPr>
            <b/>
            <sz val="8"/>
            <color indexed="81"/>
            <rFont val="Tahoma"/>
            <family val="2"/>
            <charset val="186"/>
          </rPr>
          <t>viinapuu:</t>
        </r>
        <r>
          <rPr>
            <sz val="8"/>
            <color indexed="81"/>
            <rFont val="Tahoma"/>
            <family val="2"/>
            <charset val="186"/>
          </rPr>
          <t xml:space="preserve">
tehtud 26.08.08
</t>
        </r>
      </text>
    </comment>
    <comment ref="B820" authorId="0">
      <text>
        <r>
          <rPr>
            <b/>
            <sz val="8"/>
            <color indexed="81"/>
            <rFont val="Tahoma"/>
            <family val="2"/>
            <charset val="186"/>
          </rPr>
          <t>viinapuu:</t>
        </r>
        <r>
          <rPr>
            <sz val="8"/>
            <color indexed="81"/>
            <rFont val="Tahoma"/>
            <family val="2"/>
            <charset val="186"/>
          </rPr>
          <t xml:space="preserve">
tehtud 01.09.08</t>
        </r>
      </text>
    </comment>
    <comment ref="B821" authorId="0">
      <text>
        <r>
          <rPr>
            <b/>
            <sz val="8"/>
            <color indexed="81"/>
            <rFont val="Tahoma"/>
            <family val="2"/>
            <charset val="186"/>
          </rPr>
          <t>viinapuu:</t>
        </r>
        <r>
          <rPr>
            <sz val="8"/>
            <color indexed="81"/>
            <rFont val="Tahoma"/>
            <family val="2"/>
            <charset val="186"/>
          </rPr>
          <t xml:space="preserve">
tehtud 01.09.08
</t>
        </r>
      </text>
    </comment>
    <comment ref="B822" authorId="0">
      <text>
        <r>
          <rPr>
            <b/>
            <sz val="9"/>
            <color indexed="81"/>
            <rFont val="Tahoma"/>
            <family val="2"/>
            <charset val="186"/>
          </rPr>
          <t>viinapuu:</t>
        </r>
        <r>
          <rPr>
            <sz val="9"/>
            <color indexed="81"/>
            <rFont val="Tahoma"/>
            <family val="2"/>
            <charset val="186"/>
          </rPr>
          <t xml:space="preserve">
tehtud 15.12.08
</t>
        </r>
      </text>
    </comment>
    <comment ref="B823" authorId="0">
      <text>
        <r>
          <rPr>
            <b/>
            <sz val="9"/>
            <color indexed="81"/>
            <rFont val="Tahoma"/>
            <family val="2"/>
            <charset val="186"/>
          </rPr>
          <t>viinapuu:</t>
        </r>
        <r>
          <rPr>
            <sz val="9"/>
            <color indexed="81"/>
            <rFont val="Tahoma"/>
            <family val="2"/>
            <charset val="186"/>
          </rPr>
          <t xml:space="preserve">
tehtud 19.05.09
</t>
        </r>
      </text>
    </comment>
    <comment ref="B824" authorId="0">
      <text>
        <r>
          <rPr>
            <b/>
            <sz val="9"/>
            <color indexed="81"/>
            <rFont val="Tahoma"/>
            <family val="2"/>
            <charset val="186"/>
          </rPr>
          <t>viinapuu:</t>
        </r>
        <r>
          <rPr>
            <sz val="9"/>
            <color indexed="81"/>
            <rFont val="Tahoma"/>
            <family val="2"/>
            <charset val="186"/>
          </rPr>
          <t xml:space="preserve">
tehtud 04.06.09
</t>
        </r>
      </text>
    </comment>
    <comment ref="B825" authorId="4">
      <text>
        <r>
          <rPr>
            <b/>
            <sz val="8"/>
            <color indexed="81"/>
            <rFont val="Tahoma"/>
            <family val="2"/>
            <charset val="186"/>
          </rPr>
          <t>altermann1:</t>
        </r>
        <r>
          <rPr>
            <sz val="8"/>
            <color indexed="81"/>
            <rFont val="Tahoma"/>
            <family val="2"/>
            <charset val="186"/>
          </rPr>
          <t xml:space="preserve">
tehtud 11.09.2009.a.</t>
        </r>
      </text>
    </comment>
    <comment ref="B826" authorId="0">
      <text>
        <r>
          <rPr>
            <b/>
            <sz val="9"/>
            <color indexed="81"/>
            <rFont val="Tahoma"/>
            <family val="2"/>
            <charset val="186"/>
          </rPr>
          <t>viinapuu:</t>
        </r>
        <r>
          <rPr>
            <sz val="9"/>
            <color indexed="81"/>
            <rFont val="Tahoma"/>
            <family val="2"/>
            <charset val="186"/>
          </rPr>
          <t xml:space="preserve">
tehtud 12.11.2009</t>
        </r>
      </text>
    </comment>
    <comment ref="B827" authorId="0">
      <text>
        <r>
          <rPr>
            <b/>
            <sz val="9"/>
            <color indexed="81"/>
            <rFont val="Tahoma"/>
            <family val="2"/>
            <charset val="186"/>
          </rPr>
          <t>viinapuu:</t>
        </r>
        <r>
          <rPr>
            <sz val="9"/>
            <color indexed="81"/>
            <rFont val="Tahoma"/>
            <family val="2"/>
            <charset val="186"/>
          </rPr>
          <t xml:space="preserve">
tehtud 14.09.2010
</t>
        </r>
      </text>
    </comment>
    <comment ref="E827" author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828" authorId="0">
      <text>
        <r>
          <rPr>
            <b/>
            <sz val="9"/>
            <color indexed="81"/>
            <rFont val="Tahoma"/>
            <family val="2"/>
            <charset val="186"/>
          </rPr>
          <t>viinapuu:</t>
        </r>
        <r>
          <rPr>
            <sz val="9"/>
            <color indexed="81"/>
            <rFont val="Tahoma"/>
            <family val="2"/>
            <charset val="186"/>
          </rPr>
          <t xml:space="preserve">
tehtud 13.12.2010</t>
        </r>
      </text>
    </comment>
    <comment ref="B829" authorId="0">
      <text>
        <r>
          <rPr>
            <b/>
            <sz val="9"/>
            <color indexed="81"/>
            <rFont val="Tahoma"/>
            <family val="2"/>
            <charset val="186"/>
          </rPr>
          <t>viinapuu:</t>
        </r>
        <r>
          <rPr>
            <sz val="9"/>
            <color indexed="81"/>
            <rFont val="Tahoma"/>
            <family val="2"/>
            <charset val="186"/>
          </rPr>
          <t xml:space="preserve">
tehtud 21.03.2011</t>
        </r>
      </text>
    </comment>
    <comment ref="E829" authorId="0">
      <text>
        <r>
          <rPr>
            <b/>
            <sz val="9"/>
            <color indexed="81"/>
            <rFont val="Tahoma"/>
            <family val="2"/>
            <charset val="186"/>
          </rPr>
          <t>viinapuu:</t>
        </r>
        <r>
          <rPr>
            <sz val="9"/>
            <color indexed="81"/>
            <rFont val="Tahoma"/>
            <family val="2"/>
            <charset val="186"/>
          </rPr>
          <t xml:space="preserve">
nimetus muudetud 10.01.2012</t>
        </r>
      </text>
    </comment>
    <comment ref="B830" authorId="0">
      <text>
        <r>
          <rPr>
            <b/>
            <sz val="9"/>
            <color indexed="81"/>
            <rFont val="Tahoma"/>
            <family val="2"/>
            <charset val="186"/>
          </rPr>
          <t>viinapuu:</t>
        </r>
        <r>
          <rPr>
            <sz val="9"/>
            <color indexed="81"/>
            <rFont val="Tahoma"/>
            <family val="2"/>
            <charset val="186"/>
          </rPr>
          <t xml:space="preserve">
tehtud 21.03.2011</t>
        </r>
      </text>
    </comment>
    <comment ref="B831" authorId="14">
      <text>
        <r>
          <rPr>
            <b/>
            <sz val="8"/>
            <color indexed="81"/>
            <rFont val="Tahoma"/>
            <family val="2"/>
            <charset val="186"/>
          </rPr>
          <t>treimann:</t>
        </r>
        <r>
          <rPr>
            <sz val="8"/>
            <color indexed="81"/>
            <rFont val="Tahoma"/>
            <family val="2"/>
            <charset val="186"/>
          </rPr>
          <t xml:space="preserve">
tehtud 20.03.2012
</t>
        </r>
      </text>
    </comment>
    <comment ref="B832" authorId="13">
      <text>
        <r>
          <rPr>
            <b/>
            <sz val="9"/>
            <color indexed="81"/>
            <rFont val="Tahoma"/>
            <family val="2"/>
            <charset val="186"/>
          </rPr>
          <t>Kristi Urmann:</t>
        </r>
        <r>
          <rPr>
            <sz val="9"/>
            <color indexed="81"/>
            <rFont val="Tahoma"/>
            <family val="2"/>
            <charset val="186"/>
          </rPr>
          <t xml:space="preserve">
Tehtud 05.06.2013</t>
        </r>
      </text>
    </comment>
    <comment ref="B833" authorId="13">
      <text>
        <r>
          <rPr>
            <b/>
            <sz val="9"/>
            <color indexed="81"/>
            <rFont val="Tahoma"/>
            <family val="2"/>
            <charset val="186"/>
          </rPr>
          <t>Kristi Urmann:</t>
        </r>
        <r>
          <rPr>
            <sz val="9"/>
            <color indexed="81"/>
            <rFont val="Tahoma"/>
            <family val="2"/>
            <charset val="186"/>
          </rPr>
          <t xml:space="preserve">
Tehtud 30.07.2013</t>
        </r>
      </text>
    </comment>
    <comment ref="B834" authorId="9">
      <text>
        <r>
          <rPr>
            <b/>
            <sz val="9"/>
            <color indexed="81"/>
            <rFont val="Tahoma"/>
            <family val="2"/>
            <charset val="186"/>
          </rPr>
          <t>Anne Viinapuu:</t>
        </r>
        <r>
          <rPr>
            <sz val="9"/>
            <color indexed="81"/>
            <rFont val="Tahoma"/>
            <family val="2"/>
            <charset val="186"/>
          </rPr>
          <t xml:space="preserve">
tehtud 7.03.2014</t>
        </r>
      </text>
    </comment>
    <comment ref="B835" authorId="9">
      <text>
        <r>
          <rPr>
            <b/>
            <sz val="9"/>
            <color indexed="81"/>
            <rFont val="Tahoma"/>
            <family val="2"/>
            <charset val="186"/>
          </rPr>
          <t>Anne Viinapuu:</t>
        </r>
        <r>
          <rPr>
            <sz val="9"/>
            <color indexed="81"/>
            <rFont val="Tahoma"/>
            <family val="2"/>
            <charset val="186"/>
          </rPr>
          <t xml:space="preserve">
tehtud 28.01.2015
</t>
        </r>
      </text>
    </comment>
    <comment ref="B836" authorId="9">
      <text>
        <r>
          <rPr>
            <b/>
            <sz val="9"/>
            <color indexed="81"/>
            <rFont val="Tahoma"/>
            <family val="2"/>
            <charset val="186"/>
          </rPr>
          <t>Anne Viinapuu:</t>
        </r>
        <r>
          <rPr>
            <sz val="9"/>
            <color indexed="81"/>
            <rFont val="Tahoma"/>
            <family val="2"/>
            <charset val="186"/>
          </rPr>
          <t xml:space="preserve">
tehtud 29.01.2015
</t>
        </r>
      </text>
    </comment>
    <comment ref="B837" authorId="9">
      <text>
        <r>
          <rPr>
            <b/>
            <sz val="9"/>
            <color indexed="81"/>
            <rFont val="Tahoma"/>
            <family val="2"/>
            <charset val="186"/>
          </rPr>
          <t>Anne Viinapuu:</t>
        </r>
        <r>
          <rPr>
            <sz val="9"/>
            <color indexed="81"/>
            <rFont val="Tahoma"/>
            <family val="2"/>
            <charset val="186"/>
          </rPr>
          <t xml:space="preserve">
tehtud 06.02.2015
</t>
        </r>
      </text>
    </comment>
    <comment ref="B838" authorId="13">
      <text>
        <r>
          <rPr>
            <b/>
            <sz val="9"/>
            <color indexed="81"/>
            <rFont val="Tahoma"/>
            <family val="2"/>
            <charset val="186"/>
          </rPr>
          <t>Kristi Urmann:</t>
        </r>
        <r>
          <rPr>
            <sz val="9"/>
            <color indexed="81"/>
            <rFont val="Tahoma"/>
            <family val="2"/>
            <charset val="186"/>
          </rPr>
          <t xml:space="preserve">
Tehtud 17.02.2015</t>
        </r>
      </text>
    </comment>
    <comment ref="B839" authorId="13">
      <text>
        <r>
          <rPr>
            <b/>
            <sz val="9"/>
            <color indexed="81"/>
            <rFont val="Tahoma"/>
            <family val="2"/>
            <charset val="186"/>
          </rPr>
          <t>Kristi Urmann:</t>
        </r>
        <r>
          <rPr>
            <sz val="9"/>
            <color indexed="81"/>
            <rFont val="Tahoma"/>
            <family val="2"/>
            <charset val="186"/>
          </rPr>
          <t xml:space="preserve">
Tehtud 15.03.2015</t>
        </r>
      </text>
    </comment>
    <comment ref="B840" authorId="10">
      <text>
        <r>
          <rPr>
            <b/>
            <sz val="8"/>
            <color indexed="81"/>
            <rFont val="Tahoma"/>
            <family val="2"/>
            <charset val="186"/>
          </rPr>
          <t>roosioja:</t>
        </r>
        <r>
          <rPr>
            <sz val="8"/>
            <color indexed="81"/>
            <rFont val="Tahoma"/>
            <family val="2"/>
            <charset val="186"/>
          </rPr>
          <t xml:space="preserve">
tehtud 31.01 keskkonnamet</t>
        </r>
      </text>
    </comment>
    <comment ref="B841" authorId="13">
      <text>
        <r>
          <rPr>
            <b/>
            <sz val="9"/>
            <color indexed="81"/>
            <rFont val="Tahoma"/>
            <family val="2"/>
            <charset val="186"/>
          </rPr>
          <t>Kristi Urmann:</t>
        </r>
        <r>
          <rPr>
            <sz val="9"/>
            <color indexed="81"/>
            <rFont val="Tahoma"/>
            <family val="2"/>
            <charset val="186"/>
          </rPr>
          <t xml:space="preserve">
Tehtud 28.05.2013</t>
        </r>
      </text>
    </comment>
    <comment ref="B842" authorId="15">
      <text>
        <r>
          <rPr>
            <b/>
            <sz val="8"/>
            <color indexed="81"/>
            <rFont val="Tahoma"/>
            <family val="2"/>
            <charset val="186"/>
          </rPr>
          <t>keres:</t>
        </r>
        <r>
          <rPr>
            <sz val="8"/>
            <color indexed="81"/>
            <rFont val="Tahoma"/>
            <family val="2"/>
            <charset val="186"/>
          </rPr>
          <t xml:space="preserve">
tehtud 22.02</t>
        </r>
      </text>
    </comment>
    <comment ref="B843" authorId="15">
      <text>
        <r>
          <rPr>
            <b/>
            <sz val="8"/>
            <color indexed="81"/>
            <rFont val="Tahoma"/>
            <family val="2"/>
            <charset val="186"/>
          </rPr>
          <t>keres:</t>
        </r>
        <r>
          <rPr>
            <sz val="8"/>
            <color indexed="81"/>
            <rFont val="Tahoma"/>
            <family val="2"/>
            <charset val="186"/>
          </rPr>
          <t xml:space="preserve">
tehtud 22.02</t>
        </r>
      </text>
    </comment>
    <comment ref="B844" authorId="15">
      <text>
        <r>
          <rPr>
            <b/>
            <sz val="8"/>
            <color indexed="81"/>
            <rFont val="Tahoma"/>
            <family val="2"/>
            <charset val="186"/>
          </rPr>
          <t>keres:</t>
        </r>
        <r>
          <rPr>
            <sz val="8"/>
            <color indexed="81"/>
            <rFont val="Tahoma"/>
            <family val="2"/>
            <charset val="186"/>
          </rPr>
          <t xml:space="preserve">
tehtud 22.02</t>
        </r>
      </text>
    </comment>
    <comment ref="B845" authorId="15">
      <text>
        <r>
          <rPr>
            <b/>
            <sz val="8"/>
            <color indexed="81"/>
            <rFont val="Tahoma"/>
            <family val="2"/>
            <charset val="186"/>
          </rPr>
          <t>keres:</t>
        </r>
        <r>
          <rPr>
            <sz val="8"/>
            <color indexed="81"/>
            <rFont val="Tahoma"/>
            <family val="2"/>
            <charset val="186"/>
          </rPr>
          <t xml:space="preserve">
tehtud 22.02</t>
        </r>
      </text>
    </comment>
    <comment ref="B846" authorId="1">
      <text>
        <r>
          <rPr>
            <b/>
            <sz val="8"/>
            <color indexed="81"/>
            <rFont val="Tahoma"/>
            <family val="2"/>
            <charset val="186"/>
          </rPr>
          <t>valler:</t>
        </r>
        <r>
          <rPr>
            <sz val="8"/>
            <color indexed="81"/>
            <rFont val="Tahoma"/>
            <family val="2"/>
            <charset val="186"/>
          </rPr>
          <t xml:space="preserve">
tehtud 26.11.07</t>
        </r>
      </text>
    </comment>
    <comment ref="B847" authorId="9">
      <text>
        <r>
          <rPr>
            <b/>
            <sz val="9"/>
            <color indexed="81"/>
            <rFont val="Tahoma"/>
            <family val="2"/>
            <charset val="186"/>
          </rPr>
          <t>Anne Viinapuu:</t>
        </r>
        <r>
          <rPr>
            <sz val="9"/>
            <color indexed="81"/>
            <rFont val="Tahoma"/>
            <family val="2"/>
            <charset val="186"/>
          </rPr>
          <t xml:space="preserve">
tehtud 14.04.2014
</t>
        </r>
      </text>
    </comment>
    <comment ref="B851" authorId="13">
      <text>
        <r>
          <rPr>
            <b/>
            <sz val="9"/>
            <color indexed="81"/>
            <rFont val="Tahoma"/>
            <family val="2"/>
            <charset val="186"/>
          </rPr>
          <t>Kristi Urmann:</t>
        </r>
        <r>
          <rPr>
            <sz val="9"/>
            <color indexed="81"/>
            <rFont val="Tahoma"/>
            <family val="2"/>
            <charset val="186"/>
          </rPr>
          <t xml:space="preserve">
Tehtud 11.05.2015</t>
        </r>
      </text>
    </comment>
    <comment ref="B852" authorId="15">
      <text>
        <r>
          <rPr>
            <b/>
            <sz val="8"/>
            <color indexed="81"/>
            <rFont val="Tahoma"/>
            <family val="2"/>
            <charset val="186"/>
          </rPr>
          <t>keres:</t>
        </r>
        <r>
          <rPr>
            <sz val="8"/>
            <color indexed="81"/>
            <rFont val="Tahoma"/>
            <family val="2"/>
            <charset val="186"/>
          </rPr>
          <t xml:space="preserve">
tehtud 27.02</t>
        </r>
      </text>
    </comment>
    <comment ref="B853" authorId="1">
      <text>
        <r>
          <rPr>
            <b/>
            <sz val="8"/>
            <color indexed="81"/>
            <rFont val="Tahoma"/>
            <family val="2"/>
            <charset val="186"/>
          </rPr>
          <t>valler:</t>
        </r>
        <r>
          <rPr>
            <sz val="8"/>
            <color indexed="81"/>
            <rFont val="Tahoma"/>
            <family val="2"/>
            <charset val="186"/>
          </rPr>
          <t xml:space="preserve">
tehtud 21.03.07</t>
        </r>
      </text>
    </comment>
    <comment ref="B854" authorId="1">
      <text>
        <r>
          <rPr>
            <b/>
            <sz val="8"/>
            <color indexed="81"/>
            <rFont val="Tahoma"/>
            <family val="2"/>
            <charset val="186"/>
          </rPr>
          <t>valler:</t>
        </r>
        <r>
          <rPr>
            <sz val="8"/>
            <color indexed="81"/>
            <rFont val="Tahoma"/>
            <family val="2"/>
            <charset val="186"/>
          </rPr>
          <t xml:space="preserve">
tehtud 25.06.07
</t>
        </r>
      </text>
    </comment>
    <comment ref="B856" authorId="2">
      <text>
        <r>
          <rPr>
            <b/>
            <sz val="8"/>
            <color indexed="81"/>
            <rFont val="Tahoma"/>
            <family val="2"/>
            <charset val="186"/>
          </rPr>
          <t>ruusmann:</t>
        </r>
        <r>
          <rPr>
            <sz val="8"/>
            <color indexed="81"/>
            <rFont val="Tahoma"/>
            <family val="2"/>
            <charset val="186"/>
          </rPr>
          <t xml:space="preserve">
tehtud 04.08.2008</t>
        </r>
      </text>
    </comment>
    <comment ref="B857" authorId="2">
      <text>
        <r>
          <rPr>
            <b/>
            <sz val="8"/>
            <color indexed="81"/>
            <rFont val="Tahoma"/>
            <family val="2"/>
            <charset val="186"/>
          </rPr>
          <t>ruusmann:</t>
        </r>
        <r>
          <rPr>
            <sz val="8"/>
            <color indexed="81"/>
            <rFont val="Tahoma"/>
            <family val="2"/>
            <charset val="186"/>
          </rPr>
          <t xml:space="preserve">
tehtud 04.08.08</t>
        </r>
      </text>
    </comment>
    <comment ref="E857" authorId="2">
      <text>
        <r>
          <rPr>
            <b/>
            <sz val="8"/>
            <color indexed="81"/>
            <rFont val="Tahoma"/>
            <family val="2"/>
            <charset val="186"/>
          </rPr>
          <t>ruusmann:</t>
        </r>
        <r>
          <rPr>
            <sz val="8"/>
            <color indexed="81"/>
            <rFont val="Tahoma"/>
            <family val="2"/>
            <charset val="186"/>
          </rPr>
          <t xml:space="preserve">
Tallinna Filharmooniale</t>
        </r>
      </text>
    </comment>
    <comment ref="B859" authorId="1">
      <text>
        <r>
          <rPr>
            <b/>
            <sz val="8"/>
            <color indexed="81"/>
            <rFont val="Tahoma"/>
            <family val="2"/>
            <charset val="186"/>
          </rPr>
          <t>valler:</t>
        </r>
        <r>
          <rPr>
            <sz val="8"/>
            <color indexed="81"/>
            <rFont val="Tahoma"/>
            <family val="2"/>
            <charset val="186"/>
          </rPr>
          <t xml:space="preserve">
tehtud 21.08.07</t>
        </r>
      </text>
    </comment>
    <comment ref="E859" authorId="1">
      <text>
        <r>
          <rPr>
            <b/>
            <sz val="8"/>
            <color indexed="81"/>
            <rFont val="Tahoma"/>
            <family val="2"/>
            <charset val="186"/>
          </rPr>
          <t>valler:</t>
        </r>
        <r>
          <rPr>
            <sz val="8"/>
            <color indexed="81"/>
            <rFont val="Tahoma"/>
            <family val="2"/>
            <charset val="186"/>
          </rPr>
          <t xml:space="preserve">
Harju Maavalitsuselt Pirita Vaba Aja Keskusele</t>
        </r>
      </text>
    </comment>
    <comment ref="B860" authorId="3">
      <text>
        <r>
          <rPr>
            <b/>
            <sz val="8"/>
            <color indexed="81"/>
            <rFont val="Tahoma"/>
            <family val="2"/>
            <charset val="186"/>
          </rPr>
          <t>kibur:</t>
        </r>
        <r>
          <rPr>
            <sz val="8"/>
            <color indexed="81"/>
            <rFont val="Tahoma"/>
            <family val="2"/>
            <charset val="186"/>
          </rPr>
          <t xml:space="preserve">
tehtud 5.12.</t>
        </r>
      </text>
    </comment>
    <comment ref="B861" authorId="1">
      <text>
        <r>
          <rPr>
            <b/>
            <sz val="8"/>
            <color indexed="81"/>
            <rFont val="Tahoma"/>
            <family val="2"/>
            <charset val="186"/>
          </rPr>
          <t>valler:</t>
        </r>
        <r>
          <rPr>
            <sz val="8"/>
            <color indexed="81"/>
            <rFont val="Tahoma"/>
            <family val="2"/>
            <charset val="186"/>
          </rPr>
          <t xml:space="preserve">
Krista 25.10.07</t>
        </r>
      </text>
    </comment>
    <comment ref="B862" authorId="1">
      <text>
        <r>
          <rPr>
            <b/>
            <sz val="8"/>
            <color indexed="81"/>
            <rFont val="Tahoma"/>
            <family val="2"/>
            <charset val="186"/>
          </rPr>
          <t>valler:</t>
        </r>
        <r>
          <rPr>
            <sz val="8"/>
            <color indexed="81"/>
            <rFont val="Tahoma"/>
            <family val="2"/>
            <charset val="186"/>
          </rPr>
          <t xml:space="preserve">
Krista 25.10.07</t>
        </r>
      </text>
    </comment>
    <comment ref="B863" authorId="1">
      <text>
        <r>
          <rPr>
            <b/>
            <sz val="8"/>
            <color indexed="81"/>
            <rFont val="Tahoma"/>
            <family val="2"/>
            <charset val="186"/>
          </rPr>
          <t>valler:</t>
        </r>
        <r>
          <rPr>
            <sz val="8"/>
            <color indexed="81"/>
            <rFont val="Tahoma"/>
            <family val="2"/>
            <charset val="186"/>
          </rPr>
          <t xml:space="preserve">
Krista 25.10.07</t>
        </r>
      </text>
    </comment>
    <comment ref="B864" authorId="1">
      <text>
        <r>
          <rPr>
            <b/>
            <sz val="8"/>
            <color indexed="81"/>
            <rFont val="Tahoma"/>
            <family val="2"/>
            <charset val="186"/>
          </rPr>
          <t>valler:</t>
        </r>
        <r>
          <rPr>
            <sz val="8"/>
            <color indexed="81"/>
            <rFont val="Tahoma"/>
            <family val="2"/>
            <charset val="186"/>
          </rPr>
          <t xml:space="preserve">
Krista 25.10.07</t>
        </r>
      </text>
    </comment>
    <comment ref="B865" authorId="1">
      <text>
        <r>
          <rPr>
            <b/>
            <sz val="8"/>
            <color indexed="81"/>
            <rFont val="Tahoma"/>
            <family val="2"/>
            <charset val="186"/>
          </rPr>
          <t>valler:</t>
        </r>
        <r>
          <rPr>
            <sz val="8"/>
            <color indexed="81"/>
            <rFont val="Tahoma"/>
            <family val="2"/>
            <charset val="186"/>
          </rPr>
          <t xml:space="preserve">
Krista 25.10.07</t>
        </r>
      </text>
    </comment>
    <comment ref="B866" authorId="1">
      <text>
        <r>
          <rPr>
            <b/>
            <sz val="8"/>
            <color indexed="81"/>
            <rFont val="Tahoma"/>
            <family val="2"/>
            <charset val="186"/>
          </rPr>
          <t>valler:</t>
        </r>
        <r>
          <rPr>
            <sz val="8"/>
            <color indexed="81"/>
            <rFont val="Tahoma"/>
            <family val="2"/>
            <charset val="186"/>
          </rPr>
          <t xml:space="preserve">
Krista 25.10.07</t>
        </r>
      </text>
    </comment>
    <comment ref="B867" authorId="1">
      <text>
        <r>
          <rPr>
            <b/>
            <sz val="8"/>
            <color indexed="81"/>
            <rFont val="Tahoma"/>
            <family val="2"/>
            <charset val="186"/>
          </rPr>
          <t>valler:</t>
        </r>
        <r>
          <rPr>
            <sz val="8"/>
            <color indexed="81"/>
            <rFont val="Tahoma"/>
            <family val="2"/>
            <charset val="186"/>
          </rPr>
          <t xml:space="preserve">
Krista 25.10.07</t>
        </r>
      </text>
    </comment>
    <comment ref="B868" authorId="1">
      <text>
        <r>
          <rPr>
            <b/>
            <sz val="8"/>
            <color indexed="81"/>
            <rFont val="Tahoma"/>
            <family val="2"/>
            <charset val="186"/>
          </rPr>
          <t>valler:</t>
        </r>
        <r>
          <rPr>
            <sz val="8"/>
            <color indexed="81"/>
            <rFont val="Tahoma"/>
            <family val="2"/>
            <charset val="186"/>
          </rPr>
          <t xml:space="preserve">
Krista 25.10.07</t>
        </r>
      </text>
    </comment>
    <comment ref="B869" authorId="2">
      <text>
        <r>
          <rPr>
            <b/>
            <sz val="8"/>
            <color indexed="81"/>
            <rFont val="Tahoma"/>
            <family val="2"/>
            <charset val="186"/>
          </rPr>
          <t>ruusmann:</t>
        </r>
        <r>
          <rPr>
            <sz val="8"/>
            <color indexed="81"/>
            <rFont val="Tahoma"/>
            <family val="2"/>
            <charset val="186"/>
          </rPr>
          <t xml:space="preserve">
tehtud 30.05.2008</t>
        </r>
      </text>
    </comment>
    <comment ref="B870" authorId="3">
      <text>
        <r>
          <rPr>
            <b/>
            <sz val="8"/>
            <color indexed="81"/>
            <rFont val="Tahoma"/>
            <family val="2"/>
            <charset val="186"/>
          </rPr>
          <t>kibur:</t>
        </r>
        <r>
          <rPr>
            <sz val="8"/>
            <color indexed="81"/>
            <rFont val="Tahoma"/>
            <family val="2"/>
            <charset val="186"/>
          </rPr>
          <t xml:space="preserve">
5.06.08</t>
        </r>
      </text>
    </comment>
    <comment ref="B871" authorId="3">
      <text>
        <r>
          <rPr>
            <b/>
            <sz val="8"/>
            <color indexed="81"/>
            <rFont val="Tahoma"/>
            <family val="2"/>
            <charset val="186"/>
          </rPr>
          <t>kibur:</t>
        </r>
        <r>
          <rPr>
            <sz val="8"/>
            <color indexed="81"/>
            <rFont val="Tahoma"/>
            <family val="2"/>
            <charset val="186"/>
          </rPr>
          <t xml:space="preserve">
05.06.08
</t>
        </r>
      </text>
    </comment>
    <comment ref="B872" authorId="3">
      <text>
        <r>
          <rPr>
            <b/>
            <sz val="8"/>
            <color indexed="81"/>
            <rFont val="Tahoma"/>
            <family val="2"/>
            <charset val="186"/>
          </rPr>
          <t>kibur:</t>
        </r>
        <r>
          <rPr>
            <sz val="8"/>
            <color indexed="81"/>
            <rFont val="Tahoma"/>
            <family val="2"/>
            <charset val="186"/>
          </rPr>
          <t xml:space="preserve">
05.06.08
</t>
        </r>
      </text>
    </comment>
    <comment ref="B873" authorId="3">
      <text>
        <r>
          <rPr>
            <b/>
            <sz val="8"/>
            <color indexed="81"/>
            <rFont val="Tahoma"/>
            <family val="2"/>
            <charset val="186"/>
          </rPr>
          <t>kibur:</t>
        </r>
        <r>
          <rPr>
            <sz val="8"/>
            <color indexed="81"/>
            <rFont val="Tahoma"/>
            <family val="2"/>
            <charset val="186"/>
          </rPr>
          <t xml:space="preserve">
05.06.08
</t>
        </r>
      </text>
    </comment>
    <comment ref="B874" authorId="3">
      <text>
        <r>
          <rPr>
            <b/>
            <sz val="8"/>
            <color indexed="81"/>
            <rFont val="Tahoma"/>
            <family val="2"/>
            <charset val="186"/>
          </rPr>
          <t>kibur:</t>
        </r>
        <r>
          <rPr>
            <sz val="8"/>
            <color indexed="81"/>
            <rFont val="Tahoma"/>
            <family val="2"/>
            <charset val="186"/>
          </rPr>
          <t xml:space="preserve">
05.06.08
</t>
        </r>
      </text>
    </comment>
    <comment ref="B875" authorId="3">
      <text>
        <r>
          <rPr>
            <b/>
            <sz val="8"/>
            <color indexed="81"/>
            <rFont val="Tahoma"/>
            <family val="2"/>
            <charset val="186"/>
          </rPr>
          <t>kibur:</t>
        </r>
        <r>
          <rPr>
            <sz val="8"/>
            <color indexed="81"/>
            <rFont val="Tahoma"/>
            <family val="2"/>
            <charset val="186"/>
          </rPr>
          <t xml:space="preserve">
05.06.08
</t>
        </r>
      </text>
    </comment>
    <comment ref="B876" authorId="3">
      <text>
        <r>
          <rPr>
            <b/>
            <sz val="8"/>
            <color indexed="81"/>
            <rFont val="Tahoma"/>
            <family val="2"/>
            <charset val="186"/>
          </rPr>
          <t>kibur:</t>
        </r>
        <r>
          <rPr>
            <sz val="8"/>
            <color indexed="81"/>
            <rFont val="Tahoma"/>
            <family val="2"/>
            <charset val="186"/>
          </rPr>
          <t xml:space="preserve">
05.06.08
</t>
        </r>
      </text>
    </comment>
    <comment ref="B877" authorId="3">
      <text>
        <r>
          <rPr>
            <b/>
            <sz val="8"/>
            <color indexed="81"/>
            <rFont val="Tahoma"/>
            <family val="2"/>
            <charset val="186"/>
          </rPr>
          <t>kibur:</t>
        </r>
        <r>
          <rPr>
            <sz val="8"/>
            <color indexed="81"/>
            <rFont val="Tahoma"/>
            <family val="2"/>
            <charset val="186"/>
          </rPr>
          <t xml:space="preserve">
05.06.08
</t>
        </r>
      </text>
    </comment>
    <comment ref="B884" authorId="3">
      <text>
        <r>
          <rPr>
            <b/>
            <sz val="9"/>
            <color indexed="81"/>
            <rFont val="Tahoma"/>
            <family val="2"/>
            <charset val="186"/>
          </rPr>
          <t>kibur:</t>
        </r>
        <r>
          <rPr>
            <sz val="9"/>
            <color indexed="81"/>
            <rFont val="Tahoma"/>
            <family val="2"/>
            <charset val="186"/>
          </rPr>
          <t xml:space="preserve">
tehtud 14.06.2010</t>
        </r>
      </text>
    </comment>
    <comment ref="B885" authorId="3">
      <text>
        <r>
          <rPr>
            <b/>
            <sz val="9"/>
            <color indexed="81"/>
            <rFont val="Tahoma"/>
            <family val="2"/>
            <charset val="186"/>
          </rPr>
          <t>kibur:</t>
        </r>
        <r>
          <rPr>
            <sz val="9"/>
            <color indexed="81"/>
            <rFont val="Tahoma"/>
            <family val="2"/>
            <charset val="186"/>
          </rPr>
          <t xml:space="preserve">
tehtud 14.06.2010</t>
        </r>
      </text>
    </comment>
    <comment ref="B886" authorId="3">
      <text>
        <r>
          <rPr>
            <b/>
            <sz val="9"/>
            <color indexed="81"/>
            <rFont val="Tahoma"/>
            <family val="2"/>
            <charset val="186"/>
          </rPr>
          <t>kibur:</t>
        </r>
        <r>
          <rPr>
            <sz val="9"/>
            <color indexed="81"/>
            <rFont val="Tahoma"/>
            <family val="2"/>
            <charset val="186"/>
          </rPr>
          <t xml:space="preserve">
tehtud 14.06.2010</t>
        </r>
      </text>
    </comment>
    <comment ref="B887" authorId="3">
      <text>
        <r>
          <rPr>
            <b/>
            <sz val="9"/>
            <color indexed="81"/>
            <rFont val="Tahoma"/>
            <family val="2"/>
            <charset val="186"/>
          </rPr>
          <t>kibur:</t>
        </r>
        <r>
          <rPr>
            <sz val="9"/>
            <color indexed="81"/>
            <rFont val="Tahoma"/>
            <family val="2"/>
            <charset val="186"/>
          </rPr>
          <t xml:space="preserve">
tehtud 14.06.2010</t>
        </r>
      </text>
    </comment>
    <comment ref="B888" authorId="3">
      <text>
        <r>
          <rPr>
            <b/>
            <sz val="9"/>
            <color indexed="81"/>
            <rFont val="Tahoma"/>
            <family val="2"/>
            <charset val="186"/>
          </rPr>
          <t>kibur:</t>
        </r>
        <r>
          <rPr>
            <sz val="9"/>
            <color indexed="81"/>
            <rFont val="Tahoma"/>
            <family val="2"/>
            <charset val="186"/>
          </rPr>
          <t xml:space="preserve">
tehtud 14.06.2010</t>
        </r>
      </text>
    </comment>
    <comment ref="B889" authorId="3">
      <text>
        <r>
          <rPr>
            <b/>
            <sz val="9"/>
            <color indexed="81"/>
            <rFont val="Tahoma"/>
            <family val="2"/>
            <charset val="186"/>
          </rPr>
          <t>kibur:</t>
        </r>
        <r>
          <rPr>
            <sz val="9"/>
            <color indexed="81"/>
            <rFont val="Tahoma"/>
            <family val="2"/>
            <charset val="186"/>
          </rPr>
          <t xml:space="preserve">
tehtud 14.06.2010</t>
        </r>
      </text>
    </comment>
    <comment ref="B890" authorId="3">
      <text>
        <r>
          <rPr>
            <b/>
            <sz val="9"/>
            <color indexed="81"/>
            <rFont val="Tahoma"/>
            <family val="2"/>
            <charset val="186"/>
          </rPr>
          <t>kibur:</t>
        </r>
        <r>
          <rPr>
            <sz val="9"/>
            <color indexed="81"/>
            <rFont val="Tahoma"/>
            <family val="2"/>
            <charset val="186"/>
          </rPr>
          <t xml:space="preserve">
tehtud 14.06.2010</t>
        </r>
      </text>
    </comment>
    <comment ref="B891" authorId="3">
      <text>
        <r>
          <rPr>
            <b/>
            <sz val="9"/>
            <color indexed="81"/>
            <rFont val="Tahoma"/>
            <family val="2"/>
            <charset val="186"/>
          </rPr>
          <t>kibur:</t>
        </r>
        <r>
          <rPr>
            <sz val="9"/>
            <color indexed="81"/>
            <rFont val="Tahoma"/>
            <family val="2"/>
            <charset val="186"/>
          </rPr>
          <t xml:space="preserve">
tehtud 30.03.2011</t>
        </r>
      </text>
    </comment>
    <comment ref="B892" authorId="3">
      <text>
        <r>
          <rPr>
            <b/>
            <sz val="9"/>
            <color indexed="81"/>
            <rFont val="Tahoma"/>
            <family val="2"/>
            <charset val="186"/>
          </rPr>
          <t>kibur:</t>
        </r>
        <r>
          <rPr>
            <sz val="9"/>
            <color indexed="81"/>
            <rFont val="Tahoma"/>
            <family val="2"/>
            <charset val="186"/>
          </rPr>
          <t xml:space="preserve">
tehtud 31.05.2011</t>
        </r>
      </text>
    </comment>
    <comment ref="B893" authorId="3">
      <text>
        <r>
          <rPr>
            <b/>
            <sz val="9"/>
            <color indexed="81"/>
            <rFont val="Tahoma"/>
            <family val="2"/>
            <charset val="186"/>
          </rPr>
          <t>kibur:</t>
        </r>
        <r>
          <rPr>
            <sz val="9"/>
            <color indexed="81"/>
            <rFont val="Tahoma"/>
            <family val="2"/>
            <charset val="186"/>
          </rPr>
          <t xml:space="preserve">
tehtud 31.05.2011</t>
        </r>
      </text>
    </comment>
    <comment ref="B894" authorId="3">
      <text>
        <r>
          <rPr>
            <b/>
            <sz val="9"/>
            <color indexed="81"/>
            <rFont val="Tahoma"/>
            <family val="2"/>
            <charset val="186"/>
          </rPr>
          <t>kibur:</t>
        </r>
        <r>
          <rPr>
            <sz val="9"/>
            <color indexed="81"/>
            <rFont val="Tahoma"/>
            <family val="2"/>
            <charset val="186"/>
          </rPr>
          <t xml:space="preserve">
tehtud 31.05.2011</t>
        </r>
      </text>
    </comment>
    <comment ref="B895" authorId="3">
      <text>
        <r>
          <rPr>
            <b/>
            <sz val="9"/>
            <color indexed="81"/>
            <rFont val="Tahoma"/>
            <family val="2"/>
            <charset val="186"/>
          </rPr>
          <t>kibur:</t>
        </r>
        <r>
          <rPr>
            <sz val="9"/>
            <color indexed="81"/>
            <rFont val="Tahoma"/>
            <family val="2"/>
            <charset val="186"/>
          </rPr>
          <t xml:space="preserve">
tehtud 24.05.2012</t>
        </r>
      </text>
    </comment>
    <comment ref="B896" authorId="3">
      <text>
        <r>
          <rPr>
            <b/>
            <sz val="9"/>
            <color indexed="81"/>
            <rFont val="Tahoma"/>
            <family val="2"/>
            <charset val="186"/>
          </rPr>
          <t>kibur:</t>
        </r>
        <r>
          <rPr>
            <sz val="9"/>
            <color indexed="81"/>
            <rFont val="Tahoma"/>
            <family val="2"/>
            <charset val="186"/>
          </rPr>
          <t xml:space="preserve">
tehtud 31.05.2012</t>
        </r>
      </text>
    </comment>
    <comment ref="B897" authorId="3">
      <text>
        <r>
          <rPr>
            <b/>
            <sz val="9"/>
            <color indexed="81"/>
            <rFont val="Tahoma"/>
            <family val="2"/>
            <charset val="186"/>
          </rPr>
          <t>kibur:</t>
        </r>
        <r>
          <rPr>
            <sz val="9"/>
            <color indexed="81"/>
            <rFont val="Tahoma"/>
            <family val="2"/>
            <charset val="186"/>
          </rPr>
          <t xml:space="preserve">
tehtud 31.05.2012</t>
        </r>
      </text>
    </comment>
    <comment ref="B898" authorId="3">
      <text>
        <r>
          <rPr>
            <b/>
            <sz val="9"/>
            <color indexed="81"/>
            <rFont val="Tahoma"/>
            <family val="2"/>
            <charset val="186"/>
          </rPr>
          <t>kibur:</t>
        </r>
        <r>
          <rPr>
            <sz val="9"/>
            <color indexed="81"/>
            <rFont val="Tahoma"/>
            <family val="2"/>
            <charset val="186"/>
          </rPr>
          <t xml:space="preserve">
tehtud 31.05.2012</t>
        </r>
      </text>
    </comment>
    <comment ref="B899" authorId="3">
      <text>
        <r>
          <rPr>
            <b/>
            <sz val="9"/>
            <color indexed="81"/>
            <rFont val="Tahoma"/>
            <family val="2"/>
            <charset val="186"/>
          </rPr>
          <t>kibur:</t>
        </r>
        <r>
          <rPr>
            <sz val="9"/>
            <color indexed="81"/>
            <rFont val="Tahoma"/>
            <family val="2"/>
            <charset val="186"/>
          </rPr>
          <t xml:space="preserve">
tehtud 31.05.2012</t>
        </r>
      </text>
    </comment>
    <comment ref="B900" authorId="3">
      <text>
        <r>
          <rPr>
            <b/>
            <sz val="9"/>
            <color indexed="81"/>
            <rFont val="Tahoma"/>
            <family val="2"/>
            <charset val="186"/>
          </rPr>
          <t>kibur:</t>
        </r>
        <r>
          <rPr>
            <sz val="9"/>
            <color indexed="81"/>
            <rFont val="Tahoma"/>
            <family val="2"/>
            <charset val="186"/>
          </rPr>
          <t xml:space="preserve">
tehtud 31.05.2012</t>
        </r>
      </text>
    </comment>
    <comment ref="B901" authorId="7">
      <text>
        <r>
          <rPr>
            <b/>
            <sz val="9"/>
            <color indexed="81"/>
            <rFont val="Tahoma"/>
            <family val="2"/>
            <charset val="186"/>
          </rPr>
          <t>Krista Kibur:</t>
        </r>
        <r>
          <rPr>
            <sz val="9"/>
            <color indexed="81"/>
            <rFont val="Tahoma"/>
            <family val="2"/>
            <charset val="186"/>
          </rPr>
          <t xml:space="preserve">
tehtud Pirita LOV-le 29.11.2012</t>
        </r>
      </text>
    </comment>
    <comment ref="B902" authorId="1">
      <text>
        <r>
          <rPr>
            <b/>
            <sz val="9"/>
            <color indexed="81"/>
            <rFont val="Tahoma"/>
            <family val="2"/>
            <charset val="186"/>
          </rPr>
          <t>valler:</t>
        </r>
        <r>
          <rPr>
            <sz val="9"/>
            <color indexed="81"/>
            <rFont val="Tahoma"/>
            <family val="2"/>
            <charset val="186"/>
          </rPr>
          <t xml:space="preserve">
29.11.12 Haabersti ANK </t>
        </r>
      </text>
    </comment>
    <comment ref="B903" authorId="7">
      <text>
        <r>
          <rPr>
            <b/>
            <sz val="9"/>
            <color indexed="81"/>
            <rFont val="Tahoma"/>
            <family val="2"/>
            <charset val="186"/>
          </rPr>
          <t>Krista Kibur:</t>
        </r>
        <r>
          <rPr>
            <sz val="9"/>
            <color indexed="81"/>
            <rFont val="Tahoma"/>
            <family val="2"/>
            <charset val="186"/>
          </rPr>
          <t xml:space="preserve">
tehtud 02.04.2013
</t>
        </r>
      </text>
    </comment>
    <comment ref="B904" authorId="7">
      <text>
        <r>
          <rPr>
            <b/>
            <sz val="9"/>
            <color indexed="81"/>
            <rFont val="Tahoma"/>
            <family val="2"/>
            <charset val="186"/>
          </rPr>
          <t>Krista Kibur:</t>
        </r>
        <r>
          <rPr>
            <sz val="9"/>
            <color indexed="81"/>
            <rFont val="Tahoma"/>
            <family val="2"/>
            <charset val="186"/>
          </rPr>
          <t xml:space="preserve">
30.05.2013 RR2
</t>
        </r>
      </text>
    </comment>
    <comment ref="B905" authorId="7">
      <text>
        <r>
          <rPr>
            <b/>
            <sz val="9"/>
            <color indexed="81"/>
            <rFont val="Tahoma"/>
            <family val="2"/>
            <charset val="186"/>
          </rPr>
          <t>Krista Kibur:</t>
        </r>
        <r>
          <rPr>
            <sz val="9"/>
            <color indexed="81"/>
            <rFont val="Tahoma"/>
            <family val="2"/>
            <charset val="186"/>
          </rPr>
          <t xml:space="preserve">
30.05.2013 RR2
</t>
        </r>
      </text>
    </comment>
    <comment ref="B906" authorId="7">
      <text>
        <r>
          <rPr>
            <b/>
            <sz val="9"/>
            <color indexed="81"/>
            <rFont val="Tahoma"/>
            <family val="2"/>
            <charset val="186"/>
          </rPr>
          <t>Krista Kibur:</t>
        </r>
        <r>
          <rPr>
            <sz val="9"/>
            <color indexed="81"/>
            <rFont val="Tahoma"/>
            <family val="2"/>
            <charset val="186"/>
          </rPr>
          <t xml:space="preserve">
30.05.2013 RR2
</t>
        </r>
      </text>
    </comment>
    <comment ref="B907" authorId="7">
      <text>
        <r>
          <rPr>
            <b/>
            <sz val="9"/>
            <color indexed="81"/>
            <rFont val="Tahoma"/>
            <family val="2"/>
            <charset val="186"/>
          </rPr>
          <t>Krista Kibur:</t>
        </r>
        <r>
          <rPr>
            <sz val="9"/>
            <color indexed="81"/>
            <rFont val="Tahoma"/>
            <family val="2"/>
            <charset val="186"/>
          </rPr>
          <t xml:space="preserve">
30.05.2013 RR2
</t>
        </r>
      </text>
    </comment>
    <comment ref="B908" authorId="13">
      <text>
        <r>
          <rPr>
            <b/>
            <sz val="9"/>
            <color indexed="81"/>
            <rFont val="Tahoma"/>
            <family val="2"/>
            <charset val="186"/>
          </rPr>
          <t>Kristi Urmann:</t>
        </r>
        <r>
          <rPr>
            <sz val="9"/>
            <color indexed="81"/>
            <rFont val="Tahoma"/>
            <family val="2"/>
            <charset val="186"/>
          </rPr>
          <t xml:space="preserve">
Tehtud 01.06.2013
</t>
        </r>
      </text>
    </comment>
    <comment ref="B909" authorId="7">
      <text>
        <r>
          <rPr>
            <b/>
            <sz val="9"/>
            <color indexed="81"/>
            <rFont val="Tahoma"/>
            <family val="2"/>
            <charset val="186"/>
          </rPr>
          <t>Krista Kibur:</t>
        </r>
        <r>
          <rPr>
            <sz val="9"/>
            <color indexed="81"/>
            <rFont val="Tahoma"/>
            <family val="2"/>
            <charset val="186"/>
          </rPr>
          <t xml:space="preserve">
04.04.2014</t>
        </r>
      </text>
    </comment>
    <comment ref="B910" authorId="6">
      <text>
        <r>
          <rPr>
            <b/>
            <sz val="9"/>
            <color indexed="81"/>
            <rFont val="Tahoma"/>
            <family val="2"/>
            <charset val="186"/>
          </rPr>
          <t>Anne A.:</t>
        </r>
        <r>
          <rPr>
            <sz val="9"/>
            <color indexed="81"/>
            <rFont val="Tahoma"/>
            <family val="2"/>
            <charset val="186"/>
          </rPr>
          <t xml:space="preserve">
tehtud 03.07.2014
</t>
        </r>
      </text>
    </comment>
    <comment ref="B911" authorId="6">
      <text>
        <r>
          <rPr>
            <b/>
            <sz val="9"/>
            <color indexed="81"/>
            <rFont val="Tahoma"/>
            <family val="2"/>
            <charset val="186"/>
          </rPr>
          <t>Anne A.:</t>
        </r>
        <r>
          <rPr>
            <sz val="9"/>
            <color indexed="81"/>
            <rFont val="Tahoma"/>
            <family val="2"/>
            <charset val="186"/>
          </rPr>
          <t xml:space="preserve">
tehtud 03.07.2014
</t>
        </r>
      </text>
    </comment>
    <comment ref="B912" authorId="6">
      <text>
        <r>
          <rPr>
            <b/>
            <sz val="9"/>
            <color indexed="81"/>
            <rFont val="Tahoma"/>
            <family val="2"/>
            <charset val="186"/>
          </rPr>
          <t>Anne A.:</t>
        </r>
        <r>
          <rPr>
            <sz val="9"/>
            <color indexed="81"/>
            <rFont val="Tahoma"/>
            <family val="2"/>
            <charset val="186"/>
          </rPr>
          <t xml:space="preserve">
tehtud 03.07.2014
</t>
        </r>
      </text>
    </comment>
    <comment ref="B913" authorId="6">
      <text>
        <r>
          <rPr>
            <b/>
            <sz val="9"/>
            <color indexed="81"/>
            <rFont val="Tahoma"/>
            <family val="2"/>
            <charset val="186"/>
          </rPr>
          <t>Anne A.:</t>
        </r>
        <r>
          <rPr>
            <sz val="9"/>
            <color indexed="81"/>
            <rFont val="Tahoma"/>
            <family val="2"/>
            <charset val="186"/>
          </rPr>
          <t xml:space="preserve">
tehtud 03.07.2014
</t>
        </r>
      </text>
    </comment>
    <comment ref="B914" authorId="6">
      <text>
        <r>
          <rPr>
            <b/>
            <sz val="9"/>
            <color indexed="81"/>
            <rFont val="Tahoma"/>
            <family val="2"/>
            <charset val="186"/>
          </rPr>
          <t>Anne A.:</t>
        </r>
        <r>
          <rPr>
            <sz val="9"/>
            <color indexed="81"/>
            <rFont val="Tahoma"/>
            <family val="2"/>
            <charset val="186"/>
          </rPr>
          <t xml:space="preserve">
tehtud 03.07.2014
</t>
        </r>
      </text>
    </comment>
    <comment ref="B916" authorId="13">
      <text>
        <r>
          <rPr>
            <b/>
            <sz val="9"/>
            <color indexed="81"/>
            <rFont val="Tahoma"/>
            <family val="2"/>
            <charset val="186"/>
          </rPr>
          <t>Kristi Urmann:</t>
        </r>
        <r>
          <rPr>
            <sz val="9"/>
            <color indexed="81"/>
            <rFont val="Tahoma"/>
            <family val="2"/>
            <charset val="186"/>
          </rPr>
          <t xml:space="preserve">
Tehtud 02.06.2015</t>
        </r>
      </text>
    </comment>
    <comment ref="B917" authorId="13">
      <text>
        <r>
          <rPr>
            <b/>
            <sz val="9"/>
            <color indexed="81"/>
            <rFont val="Tahoma"/>
            <family val="2"/>
            <charset val="186"/>
          </rPr>
          <t>Kristi Urmann:</t>
        </r>
        <r>
          <rPr>
            <sz val="9"/>
            <color indexed="81"/>
            <rFont val="Tahoma"/>
            <family val="2"/>
            <charset val="186"/>
          </rPr>
          <t xml:space="preserve">
Tehtud 08.06.2015</t>
        </r>
      </text>
    </comment>
    <comment ref="B918" authorId="13">
      <text>
        <r>
          <rPr>
            <b/>
            <sz val="9"/>
            <color indexed="81"/>
            <rFont val="Tahoma"/>
            <family val="2"/>
            <charset val="186"/>
          </rPr>
          <t>Kristi Urmann:</t>
        </r>
        <r>
          <rPr>
            <sz val="9"/>
            <color indexed="81"/>
            <rFont val="Tahoma"/>
            <family val="2"/>
            <charset val="186"/>
          </rPr>
          <t xml:space="preserve">
Tehtud 16.06.2015</t>
        </r>
      </text>
    </comment>
    <comment ref="B919" authorId="13">
      <text>
        <r>
          <rPr>
            <b/>
            <sz val="9"/>
            <color indexed="81"/>
            <rFont val="Tahoma"/>
            <family val="2"/>
            <charset val="186"/>
          </rPr>
          <t>Kristi Urmann:</t>
        </r>
        <r>
          <rPr>
            <sz val="9"/>
            <color indexed="81"/>
            <rFont val="Tahoma"/>
            <family val="2"/>
            <charset val="186"/>
          </rPr>
          <t xml:space="preserve">
Tehtud 03.07.2015</t>
        </r>
      </text>
    </comment>
    <comment ref="B920" authorId="15">
      <text>
        <r>
          <rPr>
            <b/>
            <sz val="8"/>
            <color indexed="81"/>
            <rFont val="Tahoma"/>
            <family val="2"/>
            <charset val="186"/>
          </rPr>
          <t>keres:</t>
        </r>
        <r>
          <rPr>
            <sz val="8"/>
            <color indexed="81"/>
            <rFont val="Tahoma"/>
            <family val="2"/>
            <charset val="186"/>
          </rPr>
          <t xml:space="preserve">
tehtud 05.03.2007</t>
        </r>
      </text>
    </comment>
    <comment ref="B921" authorId="15">
      <text>
        <r>
          <rPr>
            <b/>
            <sz val="8"/>
            <color indexed="81"/>
            <rFont val="Tahoma"/>
            <family val="2"/>
            <charset val="186"/>
          </rPr>
          <t>keres:</t>
        </r>
        <r>
          <rPr>
            <sz val="8"/>
            <color indexed="81"/>
            <rFont val="Tahoma"/>
            <family val="2"/>
            <charset val="186"/>
          </rPr>
          <t xml:space="preserve">
tehtud 14.03.2007</t>
        </r>
      </text>
    </comment>
    <comment ref="B922" authorId="15">
      <text>
        <r>
          <rPr>
            <b/>
            <sz val="8"/>
            <color indexed="81"/>
            <rFont val="Tahoma"/>
            <family val="2"/>
            <charset val="186"/>
          </rPr>
          <t>keres:</t>
        </r>
        <r>
          <rPr>
            <sz val="8"/>
            <color indexed="81"/>
            <rFont val="Tahoma"/>
            <family val="2"/>
            <charset val="186"/>
          </rPr>
          <t xml:space="preserve">
tehtud 14.03.2007</t>
        </r>
      </text>
    </comment>
    <comment ref="B923" authorId="10">
      <text>
        <r>
          <rPr>
            <b/>
            <sz val="8"/>
            <color indexed="81"/>
            <rFont val="Tahoma"/>
            <family val="2"/>
            <charset val="186"/>
          </rPr>
          <t>roosioja:</t>
        </r>
        <r>
          <rPr>
            <sz val="8"/>
            <color indexed="81"/>
            <rFont val="Tahoma"/>
            <family val="2"/>
            <charset val="186"/>
          </rPr>
          <t xml:space="preserve">
tehtud 20.02</t>
        </r>
      </text>
    </comment>
    <comment ref="B925" authorId="16">
      <text>
        <r>
          <rPr>
            <b/>
            <sz val="8"/>
            <color indexed="81"/>
            <rFont val="Tahoma"/>
            <family val="2"/>
            <charset val="186"/>
          </rPr>
          <t>keres:</t>
        </r>
        <r>
          <rPr>
            <sz val="8"/>
            <color indexed="81"/>
            <rFont val="Tahoma"/>
            <family val="2"/>
            <charset val="186"/>
          </rPr>
          <t xml:space="preserve">
tehtud 28.02.2007</t>
        </r>
      </text>
    </comment>
    <comment ref="C935" authorId="1">
      <text>
        <r>
          <rPr>
            <b/>
            <sz val="8"/>
            <color indexed="81"/>
            <rFont val="Tahoma"/>
            <family val="2"/>
            <charset val="186"/>
          </rPr>
          <t>valler:</t>
        </r>
        <r>
          <rPr>
            <sz val="8"/>
            <color indexed="81"/>
            <rFont val="Tahoma"/>
            <family val="2"/>
            <charset val="186"/>
          </rPr>
          <t xml:space="preserve">
tehtud 26.02.08</t>
        </r>
      </text>
    </comment>
    <comment ref="C938" authorId="15">
      <text>
        <r>
          <rPr>
            <b/>
            <sz val="8"/>
            <color indexed="81"/>
            <rFont val="Tahoma"/>
            <family val="2"/>
            <charset val="186"/>
          </rPr>
          <t>keres:</t>
        </r>
        <r>
          <rPr>
            <sz val="8"/>
            <color indexed="81"/>
            <rFont val="Tahoma"/>
            <family val="2"/>
            <charset val="186"/>
          </rPr>
          <t xml:space="preserve">
tehtud 12.04.2007</t>
        </r>
      </text>
    </comment>
    <comment ref="E938" author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939" authorId="0">
      <text>
        <r>
          <rPr>
            <b/>
            <sz val="9"/>
            <color indexed="81"/>
            <rFont val="Tahoma"/>
            <family val="2"/>
            <charset val="186"/>
          </rPr>
          <t>viinapuu:</t>
        </r>
        <r>
          <rPr>
            <sz val="9"/>
            <color indexed="81"/>
            <rFont val="Tahoma"/>
            <family val="2"/>
            <charset val="186"/>
          </rPr>
          <t xml:space="preserve">
tehtud 12.03.09
</t>
        </r>
      </text>
    </comment>
    <comment ref="C941" authorId="1">
      <text>
        <r>
          <rPr>
            <b/>
            <sz val="9"/>
            <color indexed="81"/>
            <rFont val="Tahoma"/>
            <family val="2"/>
            <charset val="186"/>
          </rPr>
          <t>valler:</t>
        </r>
        <r>
          <rPr>
            <sz val="9"/>
            <color indexed="81"/>
            <rFont val="Tahoma"/>
            <family val="2"/>
            <charset val="186"/>
          </rPr>
          <t xml:space="preserve">
12.01.2015</t>
        </r>
      </text>
    </comment>
    <comment ref="E941" authorId="1">
      <text>
        <r>
          <rPr>
            <b/>
            <sz val="9"/>
            <color indexed="81"/>
            <rFont val="Tahoma"/>
            <family val="2"/>
            <charset val="186"/>
          </rPr>
          <t>valler:</t>
        </r>
        <r>
          <rPr>
            <sz val="9"/>
            <color indexed="81"/>
            <rFont val="Tahoma"/>
            <family val="2"/>
            <charset val="186"/>
          </rPr>
          <t xml:space="preserve">
alates 2015.a teede raha toetusfondist</t>
        </r>
      </text>
    </comment>
    <comment ref="C944" authorId="1">
      <text>
        <r>
          <rPr>
            <b/>
            <sz val="8"/>
            <color indexed="81"/>
            <rFont val="Tahoma"/>
            <family val="2"/>
            <charset val="186"/>
          </rPr>
          <t>valler:</t>
        </r>
        <r>
          <rPr>
            <sz val="8"/>
            <color indexed="81"/>
            <rFont val="Tahoma"/>
            <family val="2"/>
            <charset val="186"/>
          </rPr>
          <t xml:space="preserve">
tehtud 02.07.07</t>
        </r>
      </text>
    </comment>
    <comment ref="B945" authorId="2">
      <text>
        <r>
          <rPr>
            <b/>
            <sz val="8"/>
            <color indexed="81"/>
            <rFont val="Tahoma"/>
            <family val="2"/>
            <charset val="186"/>
          </rPr>
          <t>ruusmann:</t>
        </r>
        <r>
          <rPr>
            <sz val="8"/>
            <color indexed="81"/>
            <rFont val="Tahoma"/>
            <family val="2"/>
            <charset val="186"/>
          </rPr>
          <t xml:space="preserve">
tehtud 01.04.2009</t>
        </r>
      </text>
    </comment>
    <comment ref="C949" authorId="1">
      <text>
        <r>
          <rPr>
            <b/>
            <sz val="8"/>
            <color indexed="81"/>
            <rFont val="Tahoma"/>
            <family val="2"/>
            <charset val="186"/>
          </rPr>
          <t>valler:</t>
        </r>
        <r>
          <rPr>
            <sz val="8"/>
            <color indexed="81"/>
            <rFont val="Tahoma"/>
            <family val="2"/>
            <charset val="186"/>
          </rPr>
          <t xml:space="preserve">
tehtud 19.10.01</t>
        </r>
      </text>
    </comment>
    <comment ref="E949" authorId="1">
      <text>
        <r>
          <rPr>
            <b/>
            <sz val="8"/>
            <color indexed="81"/>
            <rFont val="Tahoma"/>
            <family val="2"/>
            <charset val="186"/>
          </rPr>
          <t>valler:</t>
        </r>
        <r>
          <rPr>
            <sz val="8"/>
            <color indexed="81"/>
            <rFont val="Tahoma"/>
            <family val="2"/>
            <charset val="186"/>
          </rPr>
          <t xml:space="preserve">
projekti "Feria" läbiviimiseks</t>
        </r>
      </text>
    </comment>
    <comment ref="C952" authorId="4">
      <text>
        <r>
          <rPr>
            <b/>
            <sz val="9"/>
            <color indexed="81"/>
            <rFont val="Tahoma"/>
            <family val="2"/>
            <charset val="186"/>
          </rPr>
          <t>Anne A:</t>
        </r>
        <r>
          <rPr>
            <sz val="9"/>
            <color indexed="81"/>
            <rFont val="Tahoma"/>
            <family val="2"/>
            <charset val="186"/>
          </rPr>
          <t xml:space="preserve">
Tehtud 03.11.10.a.</t>
        </r>
      </text>
    </comment>
    <comment ref="C953" authorId="4">
      <text>
        <r>
          <rPr>
            <b/>
            <sz val="9"/>
            <color indexed="81"/>
            <rFont val="Tahoma"/>
            <family val="2"/>
            <charset val="186"/>
          </rPr>
          <t>altermann1:</t>
        </r>
        <r>
          <rPr>
            <sz val="9"/>
            <color indexed="81"/>
            <rFont val="Tahoma"/>
            <family val="2"/>
            <charset val="186"/>
          </rPr>
          <t xml:space="preserve">
tehtud 22.03.11</t>
        </r>
      </text>
    </comment>
    <comment ref="A963" authorId="0">
      <text>
        <r>
          <rPr>
            <b/>
            <sz val="8"/>
            <color indexed="81"/>
            <rFont val="Tahoma"/>
            <family val="2"/>
            <charset val="186"/>
          </rPr>
          <t>viinapuu:</t>
        </r>
        <r>
          <rPr>
            <sz val="8"/>
            <color indexed="81"/>
            <rFont val="Tahoma"/>
            <family val="2"/>
            <charset val="186"/>
          </rPr>
          <t xml:space="preserve">
tehtud 22.05.08</t>
        </r>
      </text>
    </comment>
    <comment ref="B972" authorId="1">
      <text>
        <r>
          <rPr>
            <b/>
            <sz val="8"/>
            <color indexed="81"/>
            <rFont val="Tahoma"/>
            <family val="2"/>
            <charset val="186"/>
          </rPr>
          <t>valler:</t>
        </r>
        <r>
          <rPr>
            <sz val="8"/>
            <color indexed="81"/>
            <rFont val="Tahoma"/>
            <family val="2"/>
            <charset val="186"/>
          </rPr>
          <t xml:space="preserve">
tehtud 07.02.07</t>
        </r>
      </text>
    </comment>
    <comment ref="B973" authorId="1">
      <text>
        <r>
          <rPr>
            <b/>
            <sz val="8"/>
            <color indexed="81"/>
            <rFont val="Tahoma"/>
            <family val="2"/>
            <charset val="186"/>
          </rPr>
          <t>valler:</t>
        </r>
        <r>
          <rPr>
            <sz val="8"/>
            <color indexed="81"/>
            <rFont val="Tahoma"/>
            <family val="2"/>
            <charset val="186"/>
          </rPr>
          <t xml:space="preserve">
tehtud 05.03.07</t>
        </r>
      </text>
    </comment>
    <comment ref="B974" authorId="1">
      <text>
        <r>
          <rPr>
            <b/>
            <sz val="8"/>
            <color indexed="81"/>
            <rFont val="Tahoma"/>
            <family val="2"/>
            <charset val="186"/>
          </rPr>
          <t>valler:</t>
        </r>
        <r>
          <rPr>
            <sz val="8"/>
            <color indexed="81"/>
            <rFont val="Tahoma"/>
            <family val="2"/>
            <charset val="186"/>
          </rPr>
          <t xml:space="preserve">
tehtud 17.04.07
</t>
        </r>
      </text>
    </comment>
    <comment ref="B975" authorId="1">
      <text>
        <r>
          <rPr>
            <b/>
            <sz val="8"/>
            <color indexed="81"/>
            <rFont val="Tahoma"/>
            <family val="2"/>
            <charset val="186"/>
          </rPr>
          <t>valler:</t>
        </r>
        <r>
          <rPr>
            <sz val="8"/>
            <color indexed="81"/>
            <rFont val="Tahoma"/>
            <family val="2"/>
            <charset val="186"/>
          </rPr>
          <t xml:space="preserve">
tehtud 21.06.07</t>
        </r>
      </text>
    </comment>
    <comment ref="B976" authorId="1">
      <text>
        <r>
          <rPr>
            <b/>
            <sz val="8"/>
            <color indexed="81"/>
            <rFont val="Tahoma"/>
            <family val="2"/>
            <charset val="186"/>
          </rPr>
          <t>valler:</t>
        </r>
        <r>
          <rPr>
            <sz val="8"/>
            <color indexed="81"/>
            <rFont val="Tahoma"/>
            <family val="2"/>
            <charset val="186"/>
          </rPr>
          <t xml:space="preserve">
tehtud 12.07.07</t>
        </r>
      </text>
    </comment>
    <comment ref="B977" authorId="1">
      <text>
        <r>
          <rPr>
            <b/>
            <sz val="8"/>
            <color indexed="81"/>
            <rFont val="Tahoma"/>
            <family val="2"/>
            <charset val="186"/>
          </rPr>
          <t>valler:</t>
        </r>
        <r>
          <rPr>
            <sz val="8"/>
            <color indexed="81"/>
            <rFont val="Tahoma"/>
            <family val="2"/>
            <charset val="186"/>
          </rPr>
          <t xml:space="preserve">
tehtud 13.07.07</t>
        </r>
      </text>
    </comment>
    <comment ref="B978" authorId="1">
      <text>
        <r>
          <rPr>
            <b/>
            <sz val="8"/>
            <color indexed="81"/>
            <rFont val="Tahoma"/>
            <family val="2"/>
            <charset val="186"/>
          </rPr>
          <t>valler:</t>
        </r>
        <r>
          <rPr>
            <sz val="8"/>
            <color indexed="81"/>
            <rFont val="Tahoma"/>
            <family val="2"/>
            <charset val="186"/>
          </rPr>
          <t xml:space="preserve">
</t>
        </r>
      </text>
    </comment>
    <comment ref="B979" authorId="11">
      <text>
        <r>
          <rPr>
            <b/>
            <sz val="8"/>
            <color indexed="81"/>
            <rFont val="Tahoma"/>
            <family val="2"/>
            <charset val="186"/>
          </rPr>
          <t>englas:</t>
        </r>
        <r>
          <rPr>
            <sz val="8"/>
            <color indexed="81"/>
            <rFont val="Tahoma"/>
            <family val="2"/>
            <charset val="186"/>
          </rPr>
          <t xml:space="preserve">
tehtud 16.10.07</t>
        </r>
      </text>
    </comment>
    <comment ref="B980" authorId="11">
      <text>
        <r>
          <rPr>
            <b/>
            <sz val="8"/>
            <color indexed="81"/>
            <rFont val="Tahoma"/>
            <family val="2"/>
            <charset val="186"/>
          </rPr>
          <t>englas:</t>
        </r>
        <r>
          <rPr>
            <sz val="8"/>
            <color indexed="81"/>
            <rFont val="Tahoma"/>
            <family val="2"/>
            <charset val="186"/>
          </rPr>
          <t xml:space="preserve">
tehtud 25.10.07</t>
        </r>
      </text>
    </comment>
    <comment ref="B981" authorId="11">
      <text>
        <r>
          <rPr>
            <b/>
            <sz val="8"/>
            <color indexed="81"/>
            <rFont val="Tahoma"/>
            <family val="2"/>
            <charset val="186"/>
          </rPr>
          <t>englas:</t>
        </r>
        <r>
          <rPr>
            <sz val="8"/>
            <color indexed="81"/>
            <rFont val="Tahoma"/>
            <family val="2"/>
            <charset val="186"/>
          </rPr>
          <t xml:space="preserve">
tehtud 12.11.07</t>
        </r>
      </text>
    </comment>
    <comment ref="B982" authorId="1">
      <text>
        <r>
          <rPr>
            <b/>
            <sz val="8"/>
            <color indexed="81"/>
            <rFont val="Tahoma"/>
            <family val="2"/>
            <charset val="186"/>
          </rPr>
          <t>valler:</t>
        </r>
        <r>
          <rPr>
            <sz val="8"/>
            <color indexed="81"/>
            <rFont val="Tahoma"/>
            <family val="2"/>
            <charset val="186"/>
          </rPr>
          <t xml:space="preserve">
tehtud 20.12.2007</t>
        </r>
      </text>
    </comment>
    <comment ref="B983" authorId="1">
      <text>
        <r>
          <rPr>
            <b/>
            <sz val="8"/>
            <color indexed="81"/>
            <rFont val="Tahoma"/>
            <family val="2"/>
            <charset val="186"/>
          </rPr>
          <t>valler:</t>
        </r>
        <r>
          <rPr>
            <sz val="8"/>
            <color indexed="81"/>
            <rFont val="Tahoma"/>
            <family val="2"/>
            <charset val="186"/>
          </rPr>
          <t xml:space="preserve">
tehtud 17.04.08</t>
        </r>
      </text>
    </comment>
    <comment ref="B984" authorId="1">
      <text>
        <r>
          <rPr>
            <b/>
            <sz val="8"/>
            <color indexed="81"/>
            <rFont val="Tahoma"/>
            <family val="2"/>
            <charset val="186"/>
          </rPr>
          <t>valler:</t>
        </r>
        <r>
          <rPr>
            <sz val="8"/>
            <color indexed="81"/>
            <rFont val="Tahoma"/>
            <family val="2"/>
            <charset val="186"/>
          </rPr>
          <t xml:space="preserve">
tehtud 02.05.08</t>
        </r>
      </text>
    </comment>
    <comment ref="B985" authorId="1">
      <text>
        <r>
          <rPr>
            <b/>
            <sz val="8"/>
            <color indexed="81"/>
            <rFont val="Tahoma"/>
            <family val="2"/>
            <charset val="186"/>
          </rPr>
          <t>valler:</t>
        </r>
        <r>
          <rPr>
            <sz val="8"/>
            <color indexed="81"/>
            <rFont val="Tahoma"/>
            <family val="2"/>
            <charset val="186"/>
          </rPr>
          <t xml:space="preserve">
tehtud 19.06.08</t>
        </r>
      </text>
    </comment>
    <comment ref="B986" authorId="2">
      <text>
        <r>
          <rPr>
            <b/>
            <sz val="8"/>
            <color indexed="81"/>
            <rFont val="Tahoma"/>
            <family val="2"/>
            <charset val="186"/>
          </rPr>
          <t>ruusmann:</t>
        </r>
        <r>
          <rPr>
            <sz val="8"/>
            <color indexed="81"/>
            <rFont val="Tahoma"/>
            <family val="2"/>
            <charset val="186"/>
          </rPr>
          <t xml:space="preserve">
tehtud 05.08.2008</t>
        </r>
      </text>
    </comment>
    <comment ref="B987" authorId="2">
      <text>
        <r>
          <rPr>
            <b/>
            <sz val="8"/>
            <color indexed="81"/>
            <rFont val="Tahoma"/>
            <family val="2"/>
            <charset val="186"/>
          </rPr>
          <t>ruusmann:</t>
        </r>
        <r>
          <rPr>
            <sz val="8"/>
            <color indexed="81"/>
            <rFont val="Tahoma"/>
            <family val="2"/>
            <charset val="186"/>
          </rPr>
          <t xml:space="preserve">
tehtud 05.09.2008</t>
        </r>
      </text>
    </comment>
    <comment ref="E987" authorId="2">
      <text>
        <r>
          <rPr>
            <b/>
            <sz val="8"/>
            <color indexed="81"/>
            <rFont val="Tahoma"/>
            <family val="2"/>
            <charset val="186"/>
          </rPr>
          <t>ruusmann:</t>
        </r>
        <r>
          <rPr>
            <sz val="8"/>
            <color indexed="81"/>
            <rFont val="Tahoma"/>
            <family val="2"/>
            <charset val="186"/>
          </rPr>
          <t xml:space="preserve">
Tallinna Linnateatrile</t>
        </r>
      </text>
    </comment>
    <comment ref="B988" authorId="2">
      <text>
        <r>
          <rPr>
            <b/>
            <sz val="8"/>
            <color indexed="81"/>
            <rFont val="Tahoma"/>
            <family val="2"/>
            <charset val="186"/>
          </rPr>
          <t>ruusmann:</t>
        </r>
        <r>
          <rPr>
            <sz val="8"/>
            <color indexed="81"/>
            <rFont val="Tahoma"/>
            <family val="2"/>
            <charset val="186"/>
          </rPr>
          <t xml:space="preserve">
15.09.2008</t>
        </r>
      </text>
    </comment>
    <comment ref="E988" authorId="2">
      <text>
        <r>
          <rPr>
            <b/>
            <sz val="8"/>
            <color indexed="81"/>
            <rFont val="Tahoma"/>
            <family val="2"/>
            <charset val="186"/>
          </rPr>
          <t>ruusmann:</t>
        </r>
        <r>
          <rPr>
            <sz val="8"/>
            <color indexed="81"/>
            <rFont val="Tahoma"/>
            <family val="2"/>
            <charset val="186"/>
          </rPr>
          <t xml:space="preserve">
Tallinna Filharmooniale</t>
        </r>
      </text>
    </comment>
    <comment ref="B989" authorId="2">
      <text>
        <r>
          <rPr>
            <b/>
            <sz val="8"/>
            <color indexed="81"/>
            <rFont val="Tahoma"/>
            <family val="2"/>
            <charset val="186"/>
          </rPr>
          <t>ruusmann:
tehtud 24.09.2008</t>
        </r>
      </text>
    </comment>
    <comment ref="B990" authorId="4">
      <text>
        <r>
          <rPr>
            <b/>
            <sz val="8"/>
            <color indexed="81"/>
            <rFont val="Tahoma"/>
            <family val="2"/>
            <charset val="186"/>
          </rPr>
          <t>altermann1:</t>
        </r>
        <r>
          <rPr>
            <sz val="8"/>
            <color indexed="81"/>
            <rFont val="Tahoma"/>
            <family val="2"/>
            <charset val="186"/>
          </rPr>
          <t xml:space="preserve">
11.03.2009</t>
        </r>
      </text>
    </comment>
    <comment ref="B991" authorId="1">
      <text>
        <r>
          <rPr>
            <b/>
            <sz val="8"/>
            <color indexed="81"/>
            <rFont val="Tahoma"/>
            <family val="2"/>
            <charset val="186"/>
          </rPr>
          <t>valler:</t>
        </r>
        <r>
          <rPr>
            <sz val="8"/>
            <color indexed="81"/>
            <rFont val="Tahoma"/>
            <family val="2"/>
            <charset val="186"/>
          </rPr>
          <t xml:space="preserve">
26.03.09</t>
        </r>
      </text>
    </comment>
    <comment ref="B992" authorId="1">
      <text>
        <r>
          <rPr>
            <b/>
            <sz val="8"/>
            <color indexed="81"/>
            <rFont val="Tahoma"/>
            <family val="2"/>
            <charset val="186"/>
          </rPr>
          <t>valler:</t>
        </r>
        <r>
          <rPr>
            <sz val="8"/>
            <color indexed="81"/>
            <rFont val="Tahoma"/>
            <family val="2"/>
            <charset val="186"/>
          </rPr>
          <t xml:space="preserve">
26.03.09</t>
        </r>
      </text>
    </comment>
    <comment ref="B993" authorId="2">
      <text>
        <r>
          <rPr>
            <b/>
            <sz val="8"/>
            <color indexed="81"/>
            <rFont val="Tahoma"/>
            <family val="2"/>
            <charset val="186"/>
          </rPr>
          <t>ruusmann:</t>
        </r>
        <r>
          <rPr>
            <sz val="8"/>
            <color indexed="81"/>
            <rFont val="Tahoma"/>
            <family val="2"/>
            <charset val="186"/>
          </rPr>
          <t xml:space="preserve">
tehtud 10.08.2009</t>
        </r>
      </text>
    </comment>
    <comment ref="E993" authorId="2">
      <text>
        <r>
          <rPr>
            <b/>
            <sz val="8"/>
            <color indexed="81"/>
            <rFont val="Tahoma"/>
            <family val="2"/>
            <charset val="186"/>
          </rPr>
          <t>ruusmann:</t>
        </r>
        <r>
          <rPr>
            <sz val="8"/>
            <color indexed="81"/>
            <rFont val="Tahoma"/>
            <family val="2"/>
            <charset val="186"/>
          </rPr>
          <t xml:space="preserve">
Tallinna Filharmooniale</t>
        </r>
      </text>
    </comment>
    <comment ref="B994" authorId="4">
      <text>
        <r>
          <rPr>
            <b/>
            <sz val="8"/>
            <color indexed="81"/>
            <rFont val="Tahoma"/>
            <family val="2"/>
            <charset val="186"/>
          </rPr>
          <t>Anne Altermann:</t>
        </r>
        <r>
          <rPr>
            <sz val="8"/>
            <color indexed="81"/>
            <rFont val="Tahoma"/>
            <family val="2"/>
            <charset val="186"/>
          </rPr>
          <t xml:space="preserve">
tehtud 26.10.2009</t>
        </r>
      </text>
    </comment>
    <comment ref="B995" authorId="2">
      <text>
        <r>
          <rPr>
            <b/>
            <sz val="8"/>
            <color indexed="81"/>
            <rFont val="Tahoma"/>
            <family val="2"/>
            <charset val="186"/>
          </rPr>
          <t>ruusmann:</t>
        </r>
        <r>
          <rPr>
            <sz val="8"/>
            <color indexed="81"/>
            <rFont val="Tahoma"/>
            <family val="2"/>
            <charset val="186"/>
          </rPr>
          <t xml:space="preserve">
tehtud 03.12.2009</t>
        </r>
      </text>
    </comment>
    <comment ref="B996" authorId="2">
      <text>
        <r>
          <rPr>
            <b/>
            <sz val="8"/>
            <color indexed="81"/>
            <rFont val="Tahoma"/>
            <family val="2"/>
            <charset val="186"/>
          </rPr>
          <t>ruusmann:</t>
        </r>
        <r>
          <rPr>
            <sz val="8"/>
            <color indexed="81"/>
            <rFont val="Tahoma"/>
            <family val="2"/>
            <charset val="186"/>
          </rPr>
          <t xml:space="preserve">
tehtud 03.12.2009</t>
        </r>
      </text>
    </comment>
    <comment ref="B997" authorId="2">
      <text>
        <r>
          <rPr>
            <b/>
            <sz val="8"/>
            <color indexed="81"/>
            <rFont val="Tahoma"/>
            <family val="2"/>
            <charset val="186"/>
          </rPr>
          <t>ruusmann:</t>
        </r>
        <r>
          <rPr>
            <sz val="8"/>
            <color indexed="81"/>
            <rFont val="Tahoma"/>
            <family val="2"/>
            <charset val="186"/>
          </rPr>
          <t xml:space="preserve">
tehtud 13.01.2010</t>
        </r>
      </text>
    </comment>
    <comment ref="B998" authorId="2">
      <text>
        <r>
          <rPr>
            <b/>
            <sz val="8"/>
            <color indexed="81"/>
            <rFont val="Tahoma"/>
            <family val="2"/>
            <charset val="186"/>
          </rPr>
          <t>ruusmann:</t>
        </r>
        <r>
          <rPr>
            <sz val="8"/>
            <color indexed="81"/>
            <rFont val="Tahoma"/>
            <family val="2"/>
            <charset val="186"/>
          </rPr>
          <t xml:space="preserve">
tehtud 14.01.2010</t>
        </r>
      </text>
    </comment>
    <comment ref="B999" authorId="2">
      <text>
        <r>
          <rPr>
            <b/>
            <sz val="8"/>
            <color indexed="81"/>
            <rFont val="Tahoma"/>
            <family val="2"/>
            <charset val="186"/>
          </rPr>
          <t>ruusmann:</t>
        </r>
        <r>
          <rPr>
            <sz val="8"/>
            <color indexed="81"/>
            <rFont val="Tahoma"/>
            <family val="2"/>
            <charset val="186"/>
          </rPr>
          <t xml:space="preserve">
tehtud 20.01.2010</t>
        </r>
      </text>
    </comment>
    <comment ref="B1000" authorId="1">
      <text>
        <r>
          <rPr>
            <b/>
            <sz val="8"/>
            <color indexed="81"/>
            <rFont val="Tahoma"/>
            <family val="2"/>
            <charset val="186"/>
          </rPr>
          <t>valler:</t>
        </r>
        <r>
          <rPr>
            <sz val="8"/>
            <color indexed="81"/>
            <rFont val="Tahoma"/>
            <family val="2"/>
            <charset val="186"/>
          </rPr>
          <t xml:space="preserve">
tehtud 09.04.10
</t>
        </r>
      </text>
    </comment>
    <comment ref="B1001" authorId="1">
      <text>
        <r>
          <rPr>
            <b/>
            <sz val="8"/>
            <color indexed="81"/>
            <rFont val="Tahoma"/>
            <family val="2"/>
            <charset val="186"/>
          </rPr>
          <t>valler:</t>
        </r>
        <r>
          <rPr>
            <sz val="8"/>
            <color indexed="81"/>
            <rFont val="Tahoma"/>
            <family val="2"/>
            <charset val="186"/>
          </rPr>
          <t xml:space="preserve">
tehtud 09.04.10
</t>
        </r>
      </text>
    </comment>
    <comment ref="B1002" authorId="1">
      <text>
        <r>
          <rPr>
            <b/>
            <sz val="8"/>
            <color indexed="81"/>
            <rFont val="Tahoma"/>
            <family val="2"/>
            <charset val="186"/>
          </rPr>
          <t>valler:</t>
        </r>
        <r>
          <rPr>
            <sz val="8"/>
            <color indexed="81"/>
            <rFont val="Tahoma"/>
            <family val="2"/>
            <charset val="186"/>
          </rPr>
          <t xml:space="preserve">
tehtud 13.04.10
</t>
        </r>
      </text>
    </comment>
    <comment ref="B1003" authorId="4">
      <text>
        <r>
          <rPr>
            <b/>
            <sz val="9"/>
            <color indexed="81"/>
            <rFont val="Tahoma"/>
            <family val="2"/>
            <charset val="186"/>
          </rPr>
          <t>Anne A:</t>
        </r>
        <r>
          <rPr>
            <sz val="9"/>
            <color indexed="81"/>
            <rFont val="Tahoma"/>
            <family val="2"/>
            <charset val="186"/>
          </rPr>
          <t xml:space="preserve">
tehtud 27.04.10</t>
        </r>
      </text>
    </comment>
    <comment ref="B1004" authorId="4">
      <text>
        <r>
          <rPr>
            <b/>
            <sz val="9"/>
            <color indexed="81"/>
            <rFont val="Tahoma"/>
            <family val="2"/>
            <charset val="186"/>
          </rPr>
          <t>Anne A:</t>
        </r>
        <r>
          <rPr>
            <sz val="9"/>
            <color indexed="81"/>
            <rFont val="Tahoma"/>
            <family val="2"/>
            <charset val="186"/>
          </rPr>
          <t xml:space="preserve">
tehtud 27.04.10</t>
        </r>
      </text>
    </comment>
    <comment ref="B1005" authorId="2">
      <text>
        <r>
          <rPr>
            <b/>
            <sz val="8"/>
            <color indexed="81"/>
            <rFont val="Tahoma"/>
            <family val="2"/>
            <charset val="186"/>
          </rPr>
          <t>ruusmann:</t>
        </r>
        <r>
          <rPr>
            <sz val="8"/>
            <color indexed="81"/>
            <rFont val="Tahoma"/>
            <family val="2"/>
            <charset val="186"/>
          </rPr>
          <t xml:space="preserve">
tehtud 01.06.2010</t>
        </r>
      </text>
    </comment>
    <comment ref="B1006" authorId="2">
      <text>
        <r>
          <rPr>
            <b/>
            <sz val="8"/>
            <color indexed="81"/>
            <rFont val="Tahoma"/>
            <family val="2"/>
            <charset val="186"/>
          </rPr>
          <t>ruusmann:</t>
        </r>
        <r>
          <rPr>
            <sz val="8"/>
            <color indexed="81"/>
            <rFont val="Tahoma"/>
            <family val="2"/>
            <charset val="186"/>
          </rPr>
          <t xml:space="preserve">
tehtud 09.07.2010</t>
        </r>
      </text>
    </comment>
    <comment ref="E1006" authorId="4">
      <text>
        <r>
          <rPr>
            <b/>
            <sz val="9"/>
            <color indexed="81"/>
            <rFont val="Tahoma"/>
            <family val="2"/>
            <charset val="186"/>
          </rPr>
          <t>Anne A:</t>
        </r>
        <r>
          <rPr>
            <sz val="9"/>
            <color indexed="81"/>
            <rFont val="Tahoma"/>
            <family val="2"/>
            <charset val="186"/>
          </rPr>
          <t xml:space="preserve">
toetus Tallinna Filharmooniale</t>
        </r>
      </text>
    </comment>
    <comment ref="B1007" authorId="2">
      <text>
        <r>
          <rPr>
            <b/>
            <sz val="8"/>
            <color indexed="81"/>
            <rFont val="Tahoma"/>
            <family val="2"/>
            <charset val="186"/>
          </rPr>
          <t>ruusmann:</t>
        </r>
        <r>
          <rPr>
            <sz val="8"/>
            <color indexed="81"/>
            <rFont val="Tahoma"/>
            <family val="2"/>
            <charset val="186"/>
          </rPr>
          <t xml:space="preserve">
tehtud 09.07.2010</t>
        </r>
      </text>
    </comment>
    <comment ref="B1008" authorId="2">
      <text>
        <r>
          <rPr>
            <b/>
            <sz val="8"/>
            <color indexed="81"/>
            <rFont val="Tahoma"/>
            <family val="2"/>
            <charset val="186"/>
          </rPr>
          <t>ruusmann:</t>
        </r>
        <r>
          <rPr>
            <sz val="8"/>
            <color indexed="81"/>
            <rFont val="Tahoma"/>
            <family val="2"/>
            <charset val="186"/>
          </rPr>
          <t xml:space="preserve">
tehtud 13.07.2010</t>
        </r>
      </text>
    </comment>
    <comment ref="E1008" authorId="2">
      <text>
        <r>
          <rPr>
            <b/>
            <sz val="8"/>
            <color indexed="81"/>
            <rFont val="Tahoma"/>
            <family val="2"/>
            <charset val="186"/>
          </rPr>
          <t>ruusmann:</t>
        </r>
        <r>
          <rPr>
            <sz val="8"/>
            <color indexed="81"/>
            <rFont val="Tahoma"/>
            <family val="2"/>
            <charset val="186"/>
          </rPr>
          <t xml:space="preserve">
Tln Keskraamatukogu</t>
        </r>
      </text>
    </comment>
    <comment ref="B1009" authorId="2">
      <text>
        <r>
          <rPr>
            <b/>
            <sz val="8"/>
            <color indexed="81"/>
            <rFont val="Tahoma"/>
            <family val="2"/>
            <charset val="186"/>
          </rPr>
          <t>ruusmann:</t>
        </r>
        <r>
          <rPr>
            <sz val="8"/>
            <color indexed="81"/>
            <rFont val="Tahoma"/>
            <family val="2"/>
            <charset val="186"/>
          </rPr>
          <t xml:space="preserve">
tehtud 15.07.2010</t>
        </r>
      </text>
    </comment>
    <comment ref="E1009" authorId="2">
      <text>
        <r>
          <rPr>
            <b/>
            <sz val="8"/>
            <color indexed="81"/>
            <rFont val="Tahoma"/>
            <family val="2"/>
            <charset val="186"/>
          </rPr>
          <t>ruusmann:</t>
        </r>
        <r>
          <rPr>
            <sz val="8"/>
            <color indexed="81"/>
            <rFont val="Tahoma"/>
            <family val="2"/>
            <charset val="186"/>
          </rPr>
          <t xml:space="preserve">
Birgitta Festivalil 2010</t>
        </r>
      </text>
    </comment>
    <comment ref="B1010" authorId="4">
      <text>
        <r>
          <rPr>
            <b/>
            <sz val="9"/>
            <color indexed="81"/>
            <rFont val="Tahoma"/>
            <family val="2"/>
            <charset val="186"/>
          </rPr>
          <t>Anne A:</t>
        </r>
        <r>
          <rPr>
            <sz val="9"/>
            <color indexed="81"/>
            <rFont val="Tahoma"/>
            <family val="2"/>
            <charset val="186"/>
          </rPr>
          <t xml:space="preserve">
Tehtud 14.10.10..a</t>
        </r>
      </text>
    </comment>
    <comment ref="B1011" authorId="4">
      <text>
        <r>
          <rPr>
            <b/>
            <sz val="9"/>
            <color indexed="81"/>
            <rFont val="Tahoma"/>
            <family val="2"/>
            <charset val="186"/>
          </rPr>
          <t>altermann1:</t>
        </r>
        <r>
          <rPr>
            <sz val="9"/>
            <color indexed="81"/>
            <rFont val="Tahoma"/>
            <family val="2"/>
            <charset val="186"/>
          </rPr>
          <t xml:space="preserve">
Tehtud 07.01.11 </t>
        </r>
      </text>
    </comment>
    <comment ref="B1012" authorId="4">
      <text>
        <r>
          <rPr>
            <b/>
            <sz val="9"/>
            <color indexed="81"/>
            <rFont val="Tahoma"/>
            <family val="2"/>
            <charset val="186"/>
          </rPr>
          <t>Anne A:</t>
        </r>
        <r>
          <rPr>
            <sz val="9"/>
            <color indexed="81"/>
            <rFont val="Tahoma"/>
            <family val="2"/>
            <charset val="186"/>
          </rPr>
          <t xml:space="preserve">
Tehtud 31.01.2011.a.</t>
        </r>
      </text>
    </comment>
    <comment ref="B1013" authorId="4">
      <text>
        <r>
          <rPr>
            <b/>
            <sz val="9"/>
            <color indexed="81"/>
            <rFont val="Tahoma"/>
            <family val="2"/>
            <charset val="186"/>
          </rPr>
          <t>altermann1:</t>
        </r>
        <r>
          <rPr>
            <sz val="9"/>
            <color indexed="81"/>
            <rFont val="Tahoma"/>
            <family val="2"/>
            <charset val="186"/>
          </rPr>
          <t xml:space="preserve">
Tehtud 04.04.11</t>
        </r>
      </text>
    </comment>
    <comment ref="B1014" authorId="4">
      <text>
        <r>
          <rPr>
            <b/>
            <sz val="9"/>
            <color indexed="81"/>
            <rFont val="Tahoma"/>
            <family val="2"/>
            <charset val="186"/>
          </rPr>
          <t>altermann1:</t>
        </r>
        <r>
          <rPr>
            <sz val="9"/>
            <color indexed="81"/>
            <rFont val="Tahoma"/>
            <family val="2"/>
            <charset val="186"/>
          </rPr>
          <t xml:space="preserve">
tehtud 05.04.11</t>
        </r>
      </text>
    </comment>
    <comment ref="B1015" authorId="4">
      <text>
        <r>
          <rPr>
            <b/>
            <sz val="9"/>
            <color indexed="81"/>
            <rFont val="Tahoma"/>
            <family val="2"/>
            <charset val="186"/>
          </rPr>
          <t>altermann1:</t>
        </r>
        <r>
          <rPr>
            <sz val="9"/>
            <color indexed="81"/>
            <rFont val="Tahoma"/>
            <family val="2"/>
            <charset val="186"/>
          </rPr>
          <t xml:space="preserve">
tehtud 05.04.11</t>
        </r>
      </text>
    </comment>
    <comment ref="B1016" authorId="4">
      <text>
        <r>
          <rPr>
            <b/>
            <sz val="8"/>
            <color indexed="81"/>
            <rFont val="Tahoma"/>
            <family val="2"/>
            <charset val="186"/>
          </rPr>
          <t>altermann1:</t>
        </r>
        <r>
          <rPr>
            <sz val="8"/>
            <color indexed="81"/>
            <rFont val="Tahoma"/>
            <family val="2"/>
            <charset val="186"/>
          </rPr>
          <t xml:space="preserve">
Tehtud 13.04.11</t>
        </r>
      </text>
    </comment>
    <comment ref="E1016"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1017" authorId="4">
      <text>
        <r>
          <rPr>
            <b/>
            <sz val="8"/>
            <color indexed="81"/>
            <rFont val="Tahoma"/>
            <family val="2"/>
            <charset val="186"/>
          </rPr>
          <t>altermann1:</t>
        </r>
        <r>
          <rPr>
            <sz val="8"/>
            <color indexed="81"/>
            <rFont val="Tahoma"/>
            <family val="2"/>
            <charset val="186"/>
          </rPr>
          <t xml:space="preserve">
Tehtud 13.04.11</t>
        </r>
      </text>
    </comment>
    <comment ref="E1017" authorId="4">
      <text>
        <r>
          <rPr>
            <b/>
            <sz val="8"/>
            <color indexed="81"/>
            <rFont val="Tahoma"/>
            <family val="2"/>
            <charset val="186"/>
          </rPr>
          <t>altermann1:</t>
        </r>
        <r>
          <rPr>
            <sz val="8"/>
            <color indexed="81"/>
            <rFont val="Tahoma"/>
            <family val="2"/>
            <charset val="186"/>
          </rPr>
          <t xml:space="preserve">
Tallinna Keskraamatukogu</t>
        </r>
      </text>
    </comment>
    <comment ref="B1018" authorId="4">
      <text>
        <r>
          <rPr>
            <b/>
            <sz val="8"/>
            <color indexed="81"/>
            <rFont val="Tahoma"/>
            <family val="2"/>
            <charset val="186"/>
          </rPr>
          <t>altermann1:</t>
        </r>
        <r>
          <rPr>
            <sz val="8"/>
            <color indexed="81"/>
            <rFont val="Tahoma"/>
            <family val="2"/>
            <charset val="186"/>
          </rPr>
          <t xml:space="preserve">
Tehtud 15.04.11</t>
        </r>
      </text>
    </comment>
    <comment ref="B1019" authorId="4">
      <text>
        <r>
          <rPr>
            <b/>
            <sz val="9"/>
            <color indexed="81"/>
            <rFont val="Tahoma"/>
            <family val="2"/>
            <charset val="186"/>
          </rPr>
          <t>altermann1:</t>
        </r>
        <r>
          <rPr>
            <sz val="9"/>
            <color indexed="81"/>
            <rFont val="Tahoma"/>
            <family val="2"/>
            <charset val="186"/>
          </rPr>
          <t xml:space="preserve">
Tehtud 29.04.11</t>
        </r>
      </text>
    </comment>
    <comment ref="B1020" authorId="4">
      <text>
        <r>
          <rPr>
            <b/>
            <sz val="9"/>
            <color indexed="81"/>
            <rFont val="Tahoma"/>
            <family val="2"/>
            <charset val="186"/>
          </rPr>
          <t>altermann1:</t>
        </r>
        <r>
          <rPr>
            <sz val="9"/>
            <color indexed="81"/>
            <rFont val="Tahoma"/>
            <family val="2"/>
            <charset val="186"/>
          </rPr>
          <t xml:space="preserve">
Tehtud 29.04.11</t>
        </r>
      </text>
    </comment>
    <comment ref="B1021" authorId="4">
      <text>
        <r>
          <rPr>
            <b/>
            <sz val="9"/>
            <color indexed="81"/>
            <rFont val="Tahoma"/>
            <family val="2"/>
            <charset val="186"/>
          </rPr>
          <t>altermann1:</t>
        </r>
        <r>
          <rPr>
            <sz val="9"/>
            <color indexed="81"/>
            <rFont val="Tahoma"/>
            <family val="2"/>
            <charset val="186"/>
          </rPr>
          <t xml:space="preserve">
tehtud 29.06.11</t>
        </r>
      </text>
    </comment>
    <comment ref="E1021" authorId="4">
      <text>
        <r>
          <rPr>
            <b/>
            <sz val="9"/>
            <color indexed="81"/>
            <rFont val="Tahoma"/>
            <family val="2"/>
            <charset val="186"/>
          </rPr>
          <t>altermann1:</t>
        </r>
        <r>
          <rPr>
            <sz val="9"/>
            <color indexed="81"/>
            <rFont val="Tahoma"/>
            <family val="2"/>
            <charset val="186"/>
          </rPr>
          <t xml:space="preserve">
ICLM - International Committee for Literary Museums
</t>
        </r>
      </text>
    </comment>
    <comment ref="B1022" authorId="1">
      <text>
        <r>
          <rPr>
            <b/>
            <sz val="9"/>
            <color indexed="81"/>
            <rFont val="Tahoma"/>
            <family val="2"/>
            <charset val="186"/>
          </rPr>
          <t>valler:</t>
        </r>
        <r>
          <rPr>
            <sz val="9"/>
            <color indexed="81"/>
            <rFont val="Tahoma"/>
            <family val="2"/>
            <charset val="186"/>
          </rPr>
          <t xml:space="preserve">
tehtud 11.07.11</t>
        </r>
      </text>
    </comment>
    <comment ref="B1023" authorId="1">
      <text>
        <r>
          <rPr>
            <b/>
            <sz val="9"/>
            <color indexed="81"/>
            <rFont val="Tahoma"/>
            <family val="2"/>
            <charset val="186"/>
          </rPr>
          <t>valler:</t>
        </r>
        <r>
          <rPr>
            <sz val="9"/>
            <color indexed="81"/>
            <rFont val="Tahoma"/>
            <family val="2"/>
            <charset val="186"/>
          </rPr>
          <t xml:space="preserve">
tehtud 14.07.11
</t>
        </r>
      </text>
    </comment>
    <comment ref="B1024" authorId="14">
      <text>
        <r>
          <rPr>
            <b/>
            <sz val="8"/>
            <color indexed="81"/>
            <rFont val="Tahoma"/>
            <family val="2"/>
            <charset val="186"/>
          </rPr>
          <t>treimann:</t>
        </r>
        <r>
          <rPr>
            <sz val="8"/>
            <color indexed="81"/>
            <rFont val="Tahoma"/>
            <family val="2"/>
            <charset val="186"/>
          </rPr>
          <t xml:space="preserve">
Tehtud 19.07.11
</t>
        </r>
      </text>
    </comment>
    <comment ref="B1025" authorId="4">
      <text>
        <r>
          <rPr>
            <b/>
            <sz val="9"/>
            <color indexed="81"/>
            <rFont val="Tahoma"/>
            <family val="2"/>
            <charset val="186"/>
          </rPr>
          <t>altermann1:</t>
        </r>
        <r>
          <rPr>
            <sz val="9"/>
            <color indexed="81"/>
            <rFont val="Tahoma"/>
            <family val="2"/>
            <charset val="186"/>
          </rPr>
          <t xml:space="preserve">
tehtud 13.10.11</t>
        </r>
      </text>
    </comment>
    <comment ref="B1026" authorId="4">
      <text>
        <r>
          <rPr>
            <b/>
            <sz val="9"/>
            <color indexed="81"/>
            <rFont val="Tahoma"/>
            <family val="2"/>
            <charset val="186"/>
          </rPr>
          <t>altermann1:</t>
        </r>
        <r>
          <rPr>
            <sz val="9"/>
            <color indexed="81"/>
            <rFont val="Tahoma"/>
            <family val="2"/>
            <charset val="186"/>
          </rPr>
          <t xml:space="preserve">
tehtud 24.10.11</t>
        </r>
      </text>
    </comment>
    <comment ref="B1027" authorId="4">
      <text>
        <r>
          <rPr>
            <b/>
            <sz val="9"/>
            <color indexed="81"/>
            <rFont val="Tahoma"/>
            <family val="2"/>
            <charset val="186"/>
          </rPr>
          <t>altermann1:</t>
        </r>
        <r>
          <rPr>
            <sz val="9"/>
            <color indexed="81"/>
            <rFont val="Tahoma"/>
            <family val="2"/>
            <charset val="186"/>
          </rPr>
          <t xml:space="preserve">
tehtud 02.12.11</t>
        </r>
      </text>
    </comment>
    <comment ref="B1030" authorId="4">
      <text>
        <r>
          <rPr>
            <b/>
            <sz val="9"/>
            <color indexed="81"/>
            <rFont val="Tahoma"/>
            <family val="2"/>
            <charset val="186"/>
          </rPr>
          <t>altermann1:</t>
        </r>
        <r>
          <rPr>
            <sz val="9"/>
            <color indexed="81"/>
            <rFont val="Tahoma"/>
            <family val="2"/>
            <charset val="186"/>
          </rPr>
          <t xml:space="preserve">
tehtud 12.01.12</t>
        </r>
      </text>
    </comment>
    <comment ref="E1031" authorId="4">
      <text>
        <r>
          <rPr>
            <b/>
            <sz val="9"/>
            <color indexed="81"/>
            <rFont val="Tahoma"/>
            <family val="2"/>
            <charset val="186"/>
          </rPr>
          <t>altermann1:</t>
        </r>
        <r>
          <rPr>
            <sz val="9"/>
            <color indexed="81"/>
            <rFont val="Tahoma"/>
            <family val="2"/>
            <charset val="186"/>
          </rPr>
          <t xml:space="preserve">
tehtud 20.01.12</t>
        </r>
      </text>
    </comment>
    <comment ref="E1032" authorId="4">
      <text>
        <r>
          <rPr>
            <b/>
            <sz val="9"/>
            <color indexed="81"/>
            <rFont val="Tahoma"/>
            <family val="2"/>
            <charset val="186"/>
          </rPr>
          <t>altermann1:</t>
        </r>
        <r>
          <rPr>
            <sz val="9"/>
            <color indexed="81"/>
            <rFont val="Tahoma"/>
            <family val="2"/>
            <charset val="186"/>
          </rPr>
          <t xml:space="preserve">
tehtud 20.01.12</t>
        </r>
      </text>
    </comment>
    <comment ref="E1033" authorId="4">
      <text>
        <r>
          <rPr>
            <b/>
            <sz val="9"/>
            <color indexed="81"/>
            <rFont val="Tahoma"/>
            <family val="2"/>
            <charset val="186"/>
          </rPr>
          <t>altermann1:</t>
        </r>
        <r>
          <rPr>
            <sz val="9"/>
            <color indexed="81"/>
            <rFont val="Tahoma"/>
            <family val="2"/>
            <charset val="186"/>
          </rPr>
          <t xml:space="preserve">
tehtud 20.01.12</t>
        </r>
      </text>
    </comment>
    <comment ref="E1034" authorId="4">
      <text>
        <r>
          <rPr>
            <b/>
            <sz val="9"/>
            <color indexed="81"/>
            <rFont val="Tahoma"/>
            <family val="2"/>
            <charset val="186"/>
          </rPr>
          <t>altermann1:</t>
        </r>
        <r>
          <rPr>
            <sz val="9"/>
            <color indexed="81"/>
            <rFont val="Tahoma"/>
            <family val="2"/>
            <charset val="186"/>
          </rPr>
          <t xml:space="preserve">
tehtud 20.0.12</t>
        </r>
      </text>
    </comment>
    <comment ref="B1035" authorId="4">
      <text>
        <r>
          <rPr>
            <b/>
            <sz val="8"/>
            <color indexed="81"/>
            <rFont val="Tahoma"/>
            <family val="2"/>
            <charset val="186"/>
          </rPr>
          <t>altermann1:</t>
        </r>
        <r>
          <rPr>
            <sz val="8"/>
            <color indexed="81"/>
            <rFont val="Tahoma"/>
            <family val="2"/>
            <charset val="186"/>
          </rPr>
          <t xml:space="preserve">
tehtud 03.04.12</t>
        </r>
      </text>
    </comment>
    <comment ref="B1037" authorId="4">
      <text>
        <r>
          <rPr>
            <b/>
            <sz val="9"/>
            <color indexed="81"/>
            <rFont val="Tahoma"/>
            <family val="2"/>
            <charset val="186"/>
          </rPr>
          <t>altermann1:</t>
        </r>
        <r>
          <rPr>
            <sz val="9"/>
            <color indexed="81"/>
            <rFont val="Tahoma"/>
            <family val="2"/>
            <charset val="186"/>
          </rPr>
          <t xml:space="preserve">
tehtud 11.04.12</t>
        </r>
      </text>
    </comment>
    <comment ref="B1038" authorId="4">
      <text>
        <r>
          <rPr>
            <b/>
            <sz val="9"/>
            <color indexed="81"/>
            <rFont val="Tahoma"/>
            <family val="2"/>
            <charset val="186"/>
          </rPr>
          <t>altermann1:</t>
        </r>
        <r>
          <rPr>
            <sz val="9"/>
            <color indexed="81"/>
            <rFont val="Tahoma"/>
            <family val="2"/>
            <charset val="186"/>
          </rPr>
          <t xml:space="preserve">
tehtud 11.04.12</t>
        </r>
      </text>
    </comment>
    <comment ref="B1039" authorId="4">
      <text>
        <r>
          <rPr>
            <b/>
            <sz val="9"/>
            <color indexed="81"/>
            <rFont val="Tahoma"/>
            <family val="2"/>
            <charset val="186"/>
          </rPr>
          <t>altermann1:</t>
        </r>
        <r>
          <rPr>
            <sz val="9"/>
            <color indexed="81"/>
            <rFont val="Tahoma"/>
            <family val="2"/>
            <charset val="186"/>
          </rPr>
          <t xml:space="preserve">
tehtud 13.04.12</t>
        </r>
      </text>
    </comment>
    <comment ref="B1040" authorId="4">
      <text>
        <r>
          <rPr>
            <b/>
            <sz val="8"/>
            <color indexed="81"/>
            <rFont val="Tahoma"/>
            <family val="2"/>
            <charset val="186"/>
          </rPr>
          <t>altermann1:</t>
        </r>
        <r>
          <rPr>
            <sz val="8"/>
            <color indexed="81"/>
            <rFont val="Tahoma"/>
            <family val="2"/>
            <charset val="186"/>
          </rPr>
          <t xml:space="preserve">
tehtud 24.04.12</t>
        </r>
      </text>
    </comment>
    <comment ref="B1041" authorId="4">
      <text>
        <r>
          <rPr>
            <b/>
            <sz val="8"/>
            <color indexed="81"/>
            <rFont val="Tahoma"/>
            <family val="2"/>
            <charset val="186"/>
          </rPr>
          <t>altermann1:</t>
        </r>
        <r>
          <rPr>
            <sz val="8"/>
            <color indexed="81"/>
            <rFont val="Tahoma"/>
            <family val="2"/>
            <charset val="186"/>
          </rPr>
          <t xml:space="preserve">
tehtud 24.04.12</t>
        </r>
      </text>
    </comment>
    <comment ref="B1042" authorId="4">
      <text>
        <r>
          <rPr>
            <b/>
            <sz val="8"/>
            <color indexed="81"/>
            <rFont val="Tahoma"/>
            <family val="2"/>
            <charset val="186"/>
          </rPr>
          <t>altermann1:</t>
        </r>
        <r>
          <rPr>
            <sz val="8"/>
            <color indexed="81"/>
            <rFont val="Tahoma"/>
            <family val="2"/>
            <charset val="186"/>
          </rPr>
          <t xml:space="preserve">
tehtud 24.04.12</t>
        </r>
      </text>
    </comment>
    <comment ref="B1043" authorId="4">
      <text>
        <r>
          <rPr>
            <b/>
            <sz val="9"/>
            <color indexed="81"/>
            <rFont val="Tahoma"/>
            <family val="2"/>
            <charset val="186"/>
          </rPr>
          <t>altermann1:</t>
        </r>
        <r>
          <rPr>
            <sz val="9"/>
            <color indexed="81"/>
            <rFont val="Tahoma"/>
            <family val="2"/>
            <charset val="186"/>
          </rPr>
          <t xml:space="preserve">
tehtud 26.04.12</t>
        </r>
      </text>
    </comment>
    <comment ref="B1044" authorId="4">
      <text>
        <r>
          <rPr>
            <b/>
            <sz val="9"/>
            <color indexed="81"/>
            <rFont val="Tahoma"/>
            <family val="2"/>
            <charset val="186"/>
          </rPr>
          <t>altermann1:</t>
        </r>
        <r>
          <rPr>
            <sz val="9"/>
            <color indexed="81"/>
            <rFont val="Tahoma"/>
            <family val="2"/>
            <charset val="186"/>
          </rPr>
          <t xml:space="preserve">
tehtud 07.05.12</t>
        </r>
      </text>
    </comment>
    <comment ref="B1047" authorId="1">
      <text>
        <r>
          <rPr>
            <b/>
            <sz val="9"/>
            <color indexed="81"/>
            <rFont val="Tahoma"/>
            <family val="2"/>
            <charset val="186"/>
          </rPr>
          <t>valler:</t>
        </r>
        <r>
          <rPr>
            <sz val="9"/>
            <color indexed="81"/>
            <rFont val="Tahoma"/>
            <family val="2"/>
            <charset val="186"/>
          </rPr>
          <t xml:space="preserve">
11.07.12</t>
        </r>
      </text>
    </comment>
    <comment ref="B1048" authorId="1">
      <text>
        <r>
          <rPr>
            <b/>
            <sz val="9"/>
            <color indexed="81"/>
            <rFont val="Tahoma"/>
            <family val="2"/>
            <charset val="186"/>
          </rPr>
          <t>valler:</t>
        </r>
        <r>
          <rPr>
            <sz val="9"/>
            <color indexed="81"/>
            <rFont val="Tahoma"/>
            <family val="2"/>
            <charset val="186"/>
          </rPr>
          <t xml:space="preserve">
12.07.12</t>
        </r>
      </text>
    </comment>
    <comment ref="B1052" authorId="12">
      <text>
        <r>
          <rPr>
            <b/>
            <sz val="9"/>
            <color indexed="81"/>
            <rFont val="Tahoma"/>
            <family val="2"/>
            <charset val="186"/>
          </rPr>
          <t>Anne Altermann:</t>
        </r>
        <r>
          <rPr>
            <sz val="9"/>
            <color indexed="81"/>
            <rFont val="Tahoma"/>
            <family val="2"/>
            <charset val="186"/>
          </rPr>
          <t xml:space="preserve">
tehtud 12.09.12</t>
        </r>
      </text>
    </comment>
    <comment ref="B1053" authorId="12">
      <text>
        <r>
          <rPr>
            <b/>
            <sz val="9"/>
            <color indexed="81"/>
            <rFont val="Tahoma"/>
            <family val="2"/>
            <charset val="186"/>
          </rPr>
          <t>Anne Altermann:</t>
        </r>
        <r>
          <rPr>
            <sz val="9"/>
            <color indexed="81"/>
            <rFont val="Tahoma"/>
            <family val="2"/>
            <charset val="186"/>
          </rPr>
          <t xml:space="preserve">
tehtud 12.09.12</t>
        </r>
      </text>
    </comment>
    <comment ref="B1054" authorId="6">
      <text>
        <r>
          <rPr>
            <b/>
            <sz val="9"/>
            <color indexed="81"/>
            <rFont val="Tahoma"/>
            <family val="2"/>
            <charset val="186"/>
          </rPr>
          <t>Anne A.:</t>
        </r>
        <r>
          <rPr>
            <sz val="9"/>
            <color indexed="81"/>
            <rFont val="Tahoma"/>
            <family val="2"/>
            <charset val="186"/>
          </rPr>
          <t xml:space="preserve">
tehtud 19.11.12</t>
        </r>
      </text>
    </comment>
    <comment ref="B1055" authorId="6">
      <text>
        <r>
          <rPr>
            <b/>
            <sz val="9"/>
            <color indexed="81"/>
            <rFont val="Tahoma"/>
            <family val="2"/>
            <charset val="186"/>
          </rPr>
          <t>Anne A.:</t>
        </r>
        <r>
          <rPr>
            <sz val="9"/>
            <color indexed="81"/>
            <rFont val="Tahoma"/>
            <family val="2"/>
            <charset val="186"/>
          </rPr>
          <t xml:space="preserve">
tehtud 19.11.2012</t>
        </r>
      </text>
    </comment>
    <comment ref="B1058" authorId="7">
      <text>
        <r>
          <rPr>
            <b/>
            <sz val="9"/>
            <color indexed="81"/>
            <rFont val="Tahoma"/>
            <family val="2"/>
            <charset val="186"/>
          </rPr>
          <t>Krista Kibur:</t>
        </r>
        <r>
          <rPr>
            <sz val="9"/>
            <color indexed="81"/>
            <rFont val="Tahoma"/>
            <family val="2"/>
            <charset val="186"/>
          </rPr>
          <t xml:space="preserve">
tehtud 17.01.2013</t>
        </r>
      </text>
    </comment>
    <comment ref="B1059" authorId="6">
      <text>
        <r>
          <rPr>
            <b/>
            <sz val="9"/>
            <color indexed="81"/>
            <rFont val="Tahoma"/>
            <family val="2"/>
            <charset val="186"/>
          </rPr>
          <t>Anne A.:</t>
        </r>
        <r>
          <rPr>
            <sz val="9"/>
            <color indexed="81"/>
            <rFont val="Tahoma"/>
            <family val="2"/>
            <charset val="186"/>
          </rPr>
          <t xml:space="preserve">
tehtud 29.01.13</t>
        </r>
      </text>
    </comment>
    <comment ref="B1060" authorId="6">
      <text>
        <r>
          <rPr>
            <b/>
            <sz val="9"/>
            <color indexed="81"/>
            <rFont val="Tahoma"/>
            <family val="2"/>
            <charset val="186"/>
          </rPr>
          <t>Anne A.:</t>
        </r>
        <r>
          <rPr>
            <sz val="9"/>
            <color indexed="81"/>
            <rFont val="Tahoma"/>
            <family val="2"/>
            <charset val="186"/>
          </rPr>
          <t xml:space="preserve">
tehtud 29.01.13</t>
        </r>
      </text>
    </comment>
    <comment ref="B1062" authorId="6">
      <text>
        <r>
          <rPr>
            <b/>
            <sz val="9"/>
            <color indexed="81"/>
            <rFont val="Tahoma"/>
            <family val="2"/>
            <charset val="186"/>
          </rPr>
          <t>Anne A.:</t>
        </r>
        <r>
          <rPr>
            <sz val="9"/>
            <color indexed="81"/>
            <rFont val="Tahoma"/>
            <family val="2"/>
            <charset val="186"/>
          </rPr>
          <t xml:space="preserve">
tehtud 04.04.13</t>
        </r>
      </text>
    </comment>
    <comment ref="B1063" authorId="6">
      <text>
        <r>
          <rPr>
            <b/>
            <sz val="9"/>
            <color indexed="81"/>
            <rFont val="Tahoma"/>
            <family val="2"/>
            <charset val="186"/>
          </rPr>
          <t>Anne A.:</t>
        </r>
        <r>
          <rPr>
            <sz val="9"/>
            <color indexed="81"/>
            <rFont val="Tahoma"/>
            <family val="2"/>
            <charset val="186"/>
          </rPr>
          <t xml:space="preserve">
tehtud 04.04.13</t>
        </r>
      </text>
    </comment>
    <comment ref="B1064" authorId="6">
      <text>
        <r>
          <rPr>
            <b/>
            <sz val="9"/>
            <color indexed="81"/>
            <rFont val="Tahoma"/>
            <family val="2"/>
            <charset val="186"/>
          </rPr>
          <t>Anne A.:</t>
        </r>
        <r>
          <rPr>
            <sz val="9"/>
            <color indexed="81"/>
            <rFont val="Tahoma"/>
            <family val="2"/>
            <charset val="186"/>
          </rPr>
          <t xml:space="preserve">
tehtud 04.04.13</t>
        </r>
      </text>
    </comment>
    <comment ref="B1065" authorId="6">
      <text>
        <r>
          <rPr>
            <b/>
            <sz val="9"/>
            <color indexed="81"/>
            <rFont val="Tahoma"/>
            <family val="2"/>
            <charset val="186"/>
          </rPr>
          <t>Anne A.:</t>
        </r>
        <r>
          <rPr>
            <sz val="9"/>
            <color indexed="81"/>
            <rFont val="Tahoma"/>
            <family val="2"/>
            <charset val="186"/>
          </rPr>
          <t xml:space="preserve">
tehtud 16.04.13</t>
        </r>
      </text>
    </comment>
    <comment ref="B1066" authorId="6">
      <text>
        <r>
          <rPr>
            <b/>
            <sz val="9"/>
            <color indexed="81"/>
            <rFont val="Tahoma"/>
            <family val="2"/>
            <charset val="186"/>
          </rPr>
          <t>Anne A.:</t>
        </r>
        <r>
          <rPr>
            <sz val="9"/>
            <color indexed="81"/>
            <rFont val="Tahoma"/>
            <family val="2"/>
            <charset val="186"/>
          </rPr>
          <t xml:space="preserve">
tehtud 16.04.13</t>
        </r>
      </text>
    </comment>
    <comment ref="B1067" authorId="12">
      <text>
        <r>
          <rPr>
            <b/>
            <sz val="8"/>
            <color indexed="81"/>
            <rFont val="Tahoma"/>
            <family val="2"/>
            <charset val="186"/>
          </rPr>
          <t>Anne Altermann:</t>
        </r>
        <r>
          <rPr>
            <sz val="8"/>
            <color indexed="81"/>
            <rFont val="Tahoma"/>
            <family val="2"/>
            <charset val="186"/>
          </rPr>
          <t xml:space="preserve">
tehtud 21.04.2013</t>
        </r>
      </text>
    </comment>
    <comment ref="B1068" authorId="12">
      <text>
        <r>
          <rPr>
            <b/>
            <sz val="8"/>
            <color indexed="81"/>
            <rFont val="Tahoma"/>
            <family val="2"/>
            <charset val="186"/>
          </rPr>
          <t>Anne Altermann:</t>
        </r>
        <r>
          <rPr>
            <sz val="8"/>
            <color indexed="81"/>
            <rFont val="Tahoma"/>
            <family val="2"/>
            <charset val="186"/>
          </rPr>
          <t xml:space="preserve">
tehtud 21.04.2013</t>
        </r>
      </text>
    </comment>
    <comment ref="B1069" authorId="6">
      <text>
        <r>
          <rPr>
            <b/>
            <sz val="9"/>
            <color indexed="81"/>
            <rFont val="Tahoma"/>
            <family val="2"/>
            <charset val="186"/>
          </rPr>
          <t>Anne A.:</t>
        </r>
        <r>
          <rPr>
            <sz val="9"/>
            <color indexed="81"/>
            <rFont val="Tahoma"/>
            <family val="2"/>
            <charset val="186"/>
          </rPr>
          <t xml:space="preserve">
tehtud 02.07.2013</t>
        </r>
      </text>
    </comment>
    <comment ref="B1070" authorId="6">
      <text>
        <r>
          <rPr>
            <b/>
            <sz val="9"/>
            <color indexed="81"/>
            <rFont val="Tahoma"/>
            <family val="2"/>
            <charset val="186"/>
          </rPr>
          <t>Anne A.:</t>
        </r>
        <r>
          <rPr>
            <sz val="9"/>
            <color indexed="81"/>
            <rFont val="Tahoma"/>
            <family val="2"/>
            <charset val="186"/>
          </rPr>
          <t xml:space="preserve">
tehtud 02.07.2013</t>
        </r>
      </text>
    </comment>
    <comment ref="B1071" authorId="12">
      <text>
        <r>
          <rPr>
            <b/>
            <sz val="8"/>
            <color indexed="81"/>
            <rFont val="Tahoma"/>
            <family val="2"/>
            <charset val="186"/>
          </rPr>
          <t>Anne Altermann:</t>
        </r>
        <r>
          <rPr>
            <sz val="8"/>
            <color indexed="81"/>
            <rFont val="Tahoma"/>
            <family val="2"/>
            <charset val="186"/>
          </rPr>
          <t xml:space="preserve">
Tehtud 23.07.2013</t>
        </r>
      </text>
    </comment>
    <comment ref="B1072" authorId="13">
      <text>
        <r>
          <rPr>
            <b/>
            <sz val="9"/>
            <color indexed="81"/>
            <rFont val="Tahoma"/>
            <family val="2"/>
            <charset val="186"/>
          </rPr>
          <t>Kristi Urmann:</t>
        </r>
        <r>
          <rPr>
            <sz val="9"/>
            <color indexed="81"/>
            <rFont val="Tahoma"/>
            <family val="2"/>
            <charset val="186"/>
          </rPr>
          <t xml:space="preserve">
Tehtud 26.07.2013</t>
        </r>
      </text>
    </comment>
    <comment ref="B1073" authorId="6">
      <text>
        <r>
          <rPr>
            <b/>
            <sz val="9"/>
            <color indexed="81"/>
            <rFont val="Tahoma"/>
            <family val="2"/>
            <charset val="186"/>
          </rPr>
          <t>Anne A.:</t>
        </r>
        <r>
          <rPr>
            <sz val="9"/>
            <color indexed="81"/>
            <rFont val="Tahoma"/>
            <family val="2"/>
            <charset val="186"/>
          </rPr>
          <t xml:space="preserve">
tehtud 17.09.2013</t>
        </r>
      </text>
    </comment>
    <comment ref="B1074" authorId="6">
      <text>
        <r>
          <rPr>
            <b/>
            <sz val="9"/>
            <color indexed="81"/>
            <rFont val="Tahoma"/>
            <family val="2"/>
            <charset val="186"/>
          </rPr>
          <t>Anne A.:</t>
        </r>
        <r>
          <rPr>
            <sz val="9"/>
            <color indexed="81"/>
            <rFont val="Tahoma"/>
            <family val="2"/>
            <charset val="186"/>
          </rPr>
          <t xml:space="preserve">
tehtud 02.10.2013</t>
        </r>
      </text>
    </comment>
    <comment ref="B1075" authorId="6">
      <text>
        <r>
          <rPr>
            <b/>
            <sz val="9"/>
            <color indexed="81"/>
            <rFont val="Tahoma"/>
            <family val="2"/>
            <charset val="186"/>
          </rPr>
          <t>Anne A.:</t>
        </r>
        <r>
          <rPr>
            <sz val="9"/>
            <color indexed="81"/>
            <rFont val="Tahoma"/>
            <family val="2"/>
            <charset val="186"/>
          </rPr>
          <t xml:space="preserve">
tehtud 07.10.2013</t>
        </r>
      </text>
    </comment>
    <comment ref="B1076" authorId="6">
      <text>
        <r>
          <rPr>
            <b/>
            <sz val="9"/>
            <color indexed="81"/>
            <rFont val="Tahoma"/>
            <family val="2"/>
            <charset val="186"/>
          </rPr>
          <t>Anne A.:</t>
        </r>
        <r>
          <rPr>
            <sz val="9"/>
            <color indexed="81"/>
            <rFont val="Tahoma"/>
            <family val="2"/>
            <charset val="186"/>
          </rPr>
          <t xml:space="preserve">
tehtud 07.10.2013</t>
        </r>
      </text>
    </comment>
    <comment ref="B1077" authorId="6">
      <text>
        <r>
          <rPr>
            <b/>
            <sz val="9"/>
            <color indexed="81"/>
            <rFont val="Tahoma"/>
            <family val="2"/>
            <charset val="186"/>
          </rPr>
          <t>Anne A.:</t>
        </r>
        <r>
          <rPr>
            <sz val="9"/>
            <color indexed="81"/>
            <rFont val="Tahoma"/>
            <family val="2"/>
            <charset val="186"/>
          </rPr>
          <t xml:space="preserve">
tehtud 14.1.02013</t>
        </r>
      </text>
    </comment>
    <comment ref="B1078" authorId="6">
      <text>
        <r>
          <rPr>
            <b/>
            <sz val="9"/>
            <color indexed="81"/>
            <rFont val="Tahoma"/>
            <family val="2"/>
            <charset val="186"/>
          </rPr>
          <t>Anne A.:</t>
        </r>
        <r>
          <rPr>
            <sz val="9"/>
            <color indexed="81"/>
            <rFont val="Tahoma"/>
            <family val="2"/>
            <charset val="186"/>
          </rPr>
          <t xml:space="preserve">
tehtud 15.10.2013</t>
        </r>
      </text>
    </comment>
    <comment ref="B1079" authorId="6">
      <text>
        <r>
          <rPr>
            <b/>
            <sz val="9"/>
            <color indexed="81"/>
            <rFont val="Tahoma"/>
            <family val="2"/>
            <charset val="186"/>
          </rPr>
          <t>Anne A.:</t>
        </r>
        <r>
          <rPr>
            <sz val="9"/>
            <color indexed="81"/>
            <rFont val="Tahoma"/>
            <family val="2"/>
            <charset val="186"/>
          </rPr>
          <t xml:space="preserve">
tehtud 15.10.2013</t>
        </r>
      </text>
    </comment>
    <comment ref="B1081" authorId="6">
      <text>
        <r>
          <rPr>
            <b/>
            <sz val="9"/>
            <color indexed="81"/>
            <rFont val="Tahoma"/>
            <family val="2"/>
            <charset val="186"/>
          </rPr>
          <t>Anne A.:</t>
        </r>
        <r>
          <rPr>
            <sz val="9"/>
            <color indexed="81"/>
            <rFont val="Tahoma"/>
            <family val="2"/>
            <charset val="186"/>
          </rPr>
          <t xml:space="preserve">
tehtud 28.10.2013</t>
        </r>
      </text>
    </comment>
    <comment ref="B1084" authorId="12">
      <text>
        <r>
          <rPr>
            <b/>
            <sz val="8"/>
            <color indexed="81"/>
            <rFont val="Tahoma"/>
            <family val="2"/>
            <charset val="186"/>
          </rPr>
          <t>Anne Altermann:</t>
        </r>
        <r>
          <rPr>
            <sz val="8"/>
            <color indexed="81"/>
            <rFont val="Tahoma"/>
            <family val="2"/>
            <charset val="186"/>
          </rPr>
          <t xml:space="preserve">
tehtud 21.01.2014</t>
        </r>
      </text>
    </comment>
    <comment ref="B1085" authorId="6">
      <text>
        <r>
          <rPr>
            <b/>
            <sz val="9"/>
            <color indexed="81"/>
            <rFont val="Tahoma"/>
            <family val="2"/>
            <charset val="186"/>
          </rPr>
          <t>Anne A.:</t>
        </r>
        <r>
          <rPr>
            <sz val="9"/>
            <color indexed="81"/>
            <rFont val="Tahoma"/>
            <family val="2"/>
            <charset val="186"/>
          </rPr>
          <t xml:space="preserve">
Tehtud 23.01.14</t>
        </r>
      </text>
    </comment>
    <comment ref="B1086" authorId="6">
      <text>
        <r>
          <rPr>
            <b/>
            <sz val="9"/>
            <color indexed="81"/>
            <rFont val="Tahoma"/>
            <family val="2"/>
            <charset val="186"/>
          </rPr>
          <t>Anne A.:</t>
        </r>
        <r>
          <rPr>
            <sz val="9"/>
            <color indexed="81"/>
            <rFont val="Tahoma"/>
            <family val="2"/>
            <charset val="186"/>
          </rPr>
          <t xml:space="preserve">
Tehtud 23.01.14</t>
        </r>
      </text>
    </comment>
    <comment ref="B1087" authorId="6">
      <text>
        <r>
          <rPr>
            <b/>
            <sz val="9"/>
            <color indexed="81"/>
            <rFont val="Tahoma"/>
            <family val="2"/>
            <charset val="186"/>
          </rPr>
          <t>Anne A.:</t>
        </r>
        <r>
          <rPr>
            <sz val="9"/>
            <color indexed="81"/>
            <rFont val="Tahoma"/>
            <family val="2"/>
            <charset val="186"/>
          </rPr>
          <t xml:space="preserve">
tehtud 04.02.14
</t>
        </r>
      </text>
    </comment>
    <comment ref="B1088" authorId="6">
      <text>
        <r>
          <rPr>
            <b/>
            <sz val="9"/>
            <color indexed="81"/>
            <rFont val="Tahoma"/>
            <family val="2"/>
            <charset val="186"/>
          </rPr>
          <t>Anne A.:</t>
        </r>
        <r>
          <rPr>
            <sz val="9"/>
            <color indexed="81"/>
            <rFont val="Tahoma"/>
            <family val="2"/>
            <charset val="186"/>
          </rPr>
          <t xml:space="preserve">
tehtud 06.02.14
</t>
        </r>
      </text>
    </comment>
    <comment ref="B1089" authorId="6">
      <text>
        <r>
          <rPr>
            <b/>
            <sz val="9"/>
            <color indexed="81"/>
            <rFont val="Tahoma"/>
            <family val="2"/>
            <charset val="186"/>
          </rPr>
          <t>Anne A.:</t>
        </r>
        <r>
          <rPr>
            <sz val="9"/>
            <color indexed="81"/>
            <rFont val="Tahoma"/>
            <family val="2"/>
            <charset val="186"/>
          </rPr>
          <t xml:space="preserve">
tehtud 06.02.14
</t>
        </r>
      </text>
    </comment>
    <comment ref="B1090" authorId="6">
      <text>
        <r>
          <rPr>
            <b/>
            <sz val="9"/>
            <color indexed="81"/>
            <rFont val="Tahoma"/>
            <family val="2"/>
            <charset val="186"/>
          </rPr>
          <t>Anne A.:</t>
        </r>
        <r>
          <rPr>
            <sz val="9"/>
            <color indexed="81"/>
            <rFont val="Tahoma"/>
            <family val="2"/>
            <charset val="186"/>
          </rPr>
          <t xml:space="preserve">
tehtud 06.02.14
</t>
        </r>
      </text>
    </comment>
    <comment ref="B1091" authorId="12">
      <text>
        <r>
          <rPr>
            <b/>
            <sz val="8"/>
            <color indexed="81"/>
            <rFont val="Tahoma"/>
            <family val="2"/>
          </rPr>
          <t>Anne Altermann:</t>
        </r>
        <r>
          <rPr>
            <sz val="8"/>
            <color indexed="81"/>
            <rFont val="Tahoma"/>
            <family val="2"/>
          </rPr>
          <t xml:space="preserve">
tehtud 26.02.2014
</t>
        </r>
      </text>
    </comment>
    <comment ref="B1092" authorId="12">
      <text>
        <r>
          <rPr>
            <b/>
            <sz val="8"/>
            <color indexed="81"/>
            <rFont val="Tahoma"/>
            <family val="2"/>
            <charset val="186"/>
          </rPr>
          <t>Anne Altermann:</t>
        </r>
        <r>
          <rPr>
            <sz val="8"/>
            <color indexed="81"/>
            <rFont val="Tahoma"/>
            <family val="2"/>
            <charset val="186"/>
          </rPr>
          <t xml:space="preserve">
tehtud 03.04.2014
</t>
        </r>
      </text>
    </comment>
    <comment ref="B1093" authorId="12">
      <text>
        <r>
          <rPr>
            <b/>
            <sz val="8"/>
            <color indexed="81"/>
            <rFont val="Tahoma"/>
            <family val="2"/>
            <charset val="186"/>
          </rPr>
          <t>Anne Altermann:</t>
        </r>
        <r>
          <rPr>
            <sz val="8"/>
            <color indexed="81"/>
            <rFont val="Tahoma"/>
            <family val="2"/>
            <charset val="186"/>
          </rPr>
          <t xml:space="preserve">
tehtud 03.04.2014
</t>
        </r>
      </text>
    </comment>
    <comment ref="B1094" authorId="6">
      <text>
        <r>
          <rPr>
            <b/>
            <sz val="9"/>
            <color indexed="81"/>
            <rFont val="Tahoma"/>
            <family val="2"/>
            <charset val="186"/>
          </rPr>
          <t>Anne A.:</t>
        </r>
        <r>
          <rPr>
            <sz val="9"/>
            <color indexed="81"/>
            <rFont val="Tahoma"/>
            <family val="2"/>
            <charset val="186"/>
          </rPr>
          <t xml:space="preserve">
tehtud 04.04.2014</t>
        </r>
      </text>
    </comment>
    <comment ref="B1095" authorId="6">
      <text>
        <r>
          <rPr>
            <b/>
            <sz val="9"/>
            <color indexed="81"/>
            <rFont val="Tahoma"/>
            <family val="2"/>
            <charset val="186"/>
          </rPr>
          <t>Anne A.:</t>
        </r>
        <r>
          <rPr>
            <sz val="9"/>
            <color indexed="81"/>
            <rFont val="Tahoma"/>
            <family val="2"/>
            <charset val="186"/>
          </rPr>
          <t xml:space="preserve">
tehtud 30.04.2014</t>
        </r>
      </text>
    </comment>
    <comment ref="B1096" authorId="6">
      <text>
        <r>
          <rPr>
            <b/>
            <sz val="9"/>
            <color indexed="81"/>
            <rFont val="Tahoma"/>
            <family val="2"/>
            <charset val="186"/>
          </rPr>
          <t>Anne A.:</t>
        </r>
        <r>
          <rPr>
            <sz val="9"/>
            <color indexed="81"/>
            <rFont val="Tahoma"/>
            <family val="2"/>
            <charset val="186"/>
          </rPr>
          <t xml:space="preserve">
tehtud 30.04.2014</t>
        </r>
      </text>
    </comment>
    <comment ref="B1097" authorId="6">
      <text>
        <r>
          <rPr>
            <b/>
            <sz val="9"/>
            <color indexed="81"/>
            <rFont val="Tahoma"/>
            <family val="2"/>
            <charset val="186"/>
          </rPr>
          <t>Anne A.:</t>
        </r>
        <r>
          <rPr>
            <sz val="9"/>
            <color indexed="81"/>
            <rFont val="Tahoma"/>
            <family val="2"/>
            <charset val="186"/>
          </rPr>
          <t xml:space="preserve">
tehtud 21.05.2014</t>
        </r>
      </text>
    </comment>
    <comment ref="B1098" authorId="6">
      <text>
        <r>
          <rPr>
            <b/>
            <sz val="9"/>
            <color indexed="81"/>
            <rFont val="Tahoma"/>
            <family val="2"/>
            <charset val="186"/>
          </rPr>
          <t>Anne A.:</t>
        </r>
        <r>
          <rPr>
            <sz val="9"/>
            <color indexed="81"/>
            <rFont val="Tahoma"/>
            <family val="2"/>
            <charset val="186"/>
          </rPr>
          <t xml:space="preserve">
tehtud 02.07.2014</t>
        </r>
      </text>
    </comment>
    <comment ref="B1099" authorId="12">
      <text>
        <r>
          <rPr>
            <b/>
            <sz val="8"/>
            <color indexed="81"/>
            <rFont val="Tahoma"/>
            <family val="2"/>
            <charset val="186"/>
          </rPr>
          <t>Anne Altermann:</t>
        </r>
        <r>
          <rPr>
            <sz val="8"/>
            <color indexed="81"/>
            <rFont val="Tahoma"/>
            <family val="2"/>
            <charset val="186"/>
          </rPr>
          <t xml:space="preserve">
Tehtud 08.07.2014</t>
        </r>
      </text>
    </comment>
    <comment ref="B1100" authorId="7">
      <text>
        <r>
          <rPr>
            <b/>
            <sz val="9"/>
            <color indexed="81"/>
            <rFont val="Tahoma"/>
            <family val="2"/>
            <charset val="186"/>
          </rPr>
          <t>Krista Kibur:</t>
        </r>
        <r>
          <rPr>
            <sz val="9"/>
            <color indexed="81"/>
            <rFont val="Tahoma"/>
            <family val="2"/>
            <charset val="186"/>
          </rPr>
          <t xml:space="preserve">
14.07.2014
</t>
        </r>
      </text>
    </comment>
    <comment ref="B1101" authorId="7">
      <text>
        <r>
          <rPr>
            <b/>
            <sz val="9"/>
            <color indexed="81"/>
            <rFont val="Tahoma"/>
            <family val="2"/>
            <charset val="186"/>
          </rPr>
          <t>Krista Kibur:</t>
        </r>
        <r>
          <rPr>
            <sz val="9"/>
            <color indexed="81"/>
            <rFont val="Tahoma"/>
            <family val="2"/>
            <charset val="186"/>
          </rPr>
          <t xml:space="preserve">
14.07.2014
</t>
        </r>
      </text>
    </comment>
    <comment ref="B1102" authorId="12">
      <text>
        <r>
          <rPr>
            <b/>
            <sz val="8"/>
            <color indexed="81"/>
            <rFont val="Tahoma"/>
            <family val="2"/>
            <charset val="186"/>
          </rPr>
          <t>Anne Altermann:</t>
        </r>
        <r>
          <rPr>
            <sz val="8"/>
            <color indexed="81"/>
            <rFont val="Tahoma"/>
            <family val="2"/>
            <charset val="186"/>
          </rPr>
          <t xml:space="preserve">
tehtud 14.07.2014</t>
        </r>
      </text>
    </comment>
    <comment ref="B1103" authorId="6">
      <text>
        <r>
          <rPr>
            <b/>
            <sz val="9"/>
            <color indexed="81"/>
            <rFont val="Tahoma"/>
            <family val="2"/>
            <charset val="186"/>
          </rPr>
          <t>Anne A.:</t>
        </r>
        <r>
          <rPr>
            <sz val="9"/>
            <color indexed="81"/>
            <rFont val="Tahoma"/>
            <family val="2"/>
            <charset val="186"/>
          </rPr>
          <t xml:space="preserve">
tehtud 15.07.2014
</t>
        </r>
      </text>
    </comment>
    <comment ref="B1104" authorId="6">
      <text>
        <r>
          <rPr>
            <b/>
            <sz val="9"/>
            <color indexed="81"/>
            <rFont val="Tahoma"/>
            <family val="2"/>
            <charset val="186"/>
          </rPr>
          <t>Anne A.:</t>
        </r>
        <r>
          <rPr>
            <sz val="9"/>
            <color indexed="81"/>
            <rFont val="Tahoma"/>
            <family val="2"/>
            <charset val="186"/>
          </rPr>
          <t xml:space="preserve">
tehtud 30.09.2014
</t>
        </r>
      </text>
    </comment>
    <comment ref="B1105" authorId="6">
      <text>
        <r>
          <rPr>
            <b/>
            <sz val="9"/>
            <color indexed="81"/>
            <rFont val="Tahoma"/>
            <family val="2"/>
            <charset val="186"/>
          </rPr>
          <t>Anne A.:</t>
        </r>
        <r>
          <rPr>
            <sz val="9"/>
            <color indexed="81"/>
            <rFont val="Tahoma"/>
            <family val="2"/>
            <charset val="186"/>
          </rPr>
          <t xml:space="preserve">
tehtud 06.10.2014</t>
        </r>
      </text>
    </comment>
    <comment ref="B1106" authorId="6">
      <text>
        <r>
          <rPr>
            <b/>
            <sz val="9"/>
            <color indexed="81"/>
            <rFont val="Tahoma"/>
            <family val="2"/>
            <charset val="186"/>
          </rPr>
          <t>Anne A.:</t>
        </r>
        <r>
          <rPr>
            <sz val="9"/>
            <color indexed="81"/>
            <rFont val="Tahoma"/>
            <family val="2"/>
            <charset val="186"/>
          </rPr>
          <t xml:space="preserve">
tehtud 09.10.2014</t>
        </r>
      </text>
    </comment>
    <comment ref="B1107" authorId="6">
      <text>
        <r>
          <rPr>
            <b/>
            <sz val="9"/>
            <color indexed="81"/>
            <rFont val="Tahoma"/>
            <family val="2"/>
            <charset val="186"/>
          </rPr>
          <t>Anne A.:</t>
        </r>
        <r>
          <rPr>
            <sz val="9"/>
            <color indexed="81"/>
            <rFont val="Tahoma"/>
            <family val="2"/>
            <charset val="186"/>
          </rPr>
          <t xml:space="preserve">
tehtud 16.10.2014</t>
        </r>
      </text>
    </comment>
    <comment ref="B1108" authorId="13">
      <text>
        <r>
          <rPr>
            <b/>
            <sz val="9"/>
            <color indexed="81"/>
            <rFont val="Tahoma"/>
            <family val="2"/>
            <charset val="186"/>
          </rPr>
          <t>Kristi Urmann:</t>
        </r>
        <r>
          <rPr>
            <sz val="9"/>
            <color indexed="81"/>
            <rFont val="Tahoma"/>
            <family val="2"/>
            <charset val="186"/>
          </rPr>
          <t xml:space="preserve">
Tehtud 05.11.2014</t>
        </r>
      </text>
    </comment>
    <comment ref="B1111" authorId="6">
      <text>
        <r>
          <rPr>
            <b/>
            <sz val="9"/>
            <color indexed="81"/>
            <rFont val="Tahoma"/>
            <family val="2"/>
            <charset val="186"/>
          </rPr>
          <t>Anne A.:</t>
        </r>
        <r>
          <rPr>
            <sz val="9"/>
            <color indexed="81"/>
            <rFont val="Tahoma"/>
            <family val="2"/>
            <charset val="186"/>
          </rPr>
          <t xml:space="preserve">
tehtud 13.01.2015</t>
        </r>
      </text>
    </comment>
    <comment ref="B1112" authorId="6">
      <text>
        <r>
          <rPr>
            <b/>
            <sz val="9"/>
            <color indexed="81"/>
            <rFont val="Tahoma"/>
            <family val="2"/>
            <charset val="186"/>
          </rPr>
          <t>Anne A.:</t>
        </r>
        <r>
          <rPr>
            <sz val="9"/>
            <color indexed="81"/>
            <rFont val="Tahoma"/>
            <family val="2"/>
            <charset val="186"/>
          </rPr>
          <t xml:space="preserve">
tehtud 13.01.2015</t>
        </r>
      </text>
    </comment>
    <comment ref="B1113" authorId="6">
      <text>
        <r>
          <rPr>
            <b/>
            <sz val="9"/>
            <color indexed="81"/>
            <rFont val="Tahoma"/>
            <family val="2"/>
            <charset val="186"/>
          </rPr>
          <t>Anne A.:</t>
        </r>
        <r>
          <rPr>
            <sz val="9"/>
            <color indexed="81"/>
            <rFont val="Tahoma"/>
            <family val="2"/>
            <charset val="186"/>
          </rPr>
          <t xml:space="preserve">
tehtud 27.01.2015
</t>
        </r>
      </text>
    </comment>
    <comment ref="B1114" authorId="6">
      <text>
        <r>
          <rPr>
            <b/>
            <sz val="9"/>
            <color indexed="81"/>
            <rFont val="Tahoma"/>
            <family val="2"/>
            <charset val="186"/>
          </rPr>
          <t>Anne A.:</t>
        </r>
        <r>
          <rPr>
            <sz val="9"/>
            <color indexed="81"/>
            <rFont val="Tahoma"/>
            <family val="2"/>
            <charset val="186"/>
          </rPr>
          <t xml:space="preserve">
tehtud 10.04.2015</t>
        </r>
      </text>
    </comment>
    <comment ref="B1115" authorId="6">
      <text>
        <r>
          <rPr>
            <b/>
            <sz val="9"/>
            <color indexed="81"/>
            <rFont val="Tahoma"/>
            <family val="2"/>
            <charset val="186"/>
          </rPr>
          <t>Anne A.:</t>
        </r>
        <r>
          <rPr>
            <sz val="9"/>
            <color indexed="81"/>
            <rFont val="Tahoma"/>
            <family val="2"/>
            <charset val="186"/>
          </rPr>
          <t xml:space="preserve">
tehtud 13.05.2015</t>
        </r>
      </text>
    </comment>
    <comment ref="B1116" authorId="6">
      <text>
        <r>
          <rPr>
            <b/>
            <sz val="9"/>
            <color indexed="81"/>
            <rFont val="Tahoma"/>
            <family val="2"/>
            <charset val="186"/>
          </rPr>
          <t>Anne A.:</t>
        </r>
        <r>
          <rPr>
            <sz val="9"/>
            <color indexed="81"/>
            <rFont val="Tahoma"/>
            <family val="2"/>
            <charset val="186"/>
          </rPr>
          <t xml:space="preserve">
tehtud 13.05.2015</t>
        </r>
      </text>
    </comment>
    <comment ref="B1117" authorId="6">
      <text>
        <r>
          <rPr>
            <b/>
            <sz val="9"/>
            <color indexed="81"/>
            <rFont val="Tahoma"/>
            <family val="2"/>
            <charset val="186"/>
          </rPr>
          <t>Anne A.:</t>
        </r>
        <r>
          <rPr>
            <sz val="9"/>
            <color indexed="81"/>
            <rFont val="Tahoma"/>
            <family val="2"/>
            <charset val="186"/>
          </rPr>
          <t xml:space="preserve">
tehtud 01.07.2015
</t>
        </r>
      </text>
    </comment>
    <comment ref="B1118" authorId="6">
      <text>
        <r>
          <rPr>
            <b/>
            <sz val="9"/>
            <color indexed="81"/>
            <rFont val="Tahoma"/>
            <family val="2"/>
            <charset val="186"/>
          </rPr>
          <t>Anne A.:</t>
        </r>
        <r>
          <rPr>
            <sz val="9"/>
            <color indexed="81"/>
            <rFont val="Tahoma"/>
            <family val="2"/>
            <charset val="186"/>
          </rPr>
          <t xml:space="preserve">
tehtud 01.07.2015
</t>
        </r>
      </text>
    </comment>
    <comment ref="B1119" authorId="13">
      <text>
        <r>
          <rPr>
            <b/>
            <sz val="9"/>
            <color indexed="81"/>
            <rFont val="Tahoma"/>
            <family val="2"/>
            <charset val="186"/>
          </rPr>
          <t>Kristi Urmann:</t>
        </r>
        <r>
          <rPr>
            <sz val="9"/>
            <color indexed="81"/>
            <rFont val="Tahoma"/>
            <family val="2"/>
            <charset val="186"/>
          </rPr>
          <t xml:space="preserve">
Tehtud 03.07.2015</t>
        </r>
      </text>
    </comment>
    <comment ref="B1120" authorId="13">
      <text>
        <r>
          <rPr>
            <b/>
            <sz val="9"/>
            <color indexed="81"/>
            <rFont val="Tahoma"/>
            <family val="2"/>
            <charset val="186"/>
          </rPr>
          <t>Kristi Urmann:</t>
        </r>
        <r>
          <rPr>
            <sz val="9"/>
            <color indexed="81"/>
            <rFont val="Tahoma"/>
            <family val="2"/>
            <charset val="186"/>
          </rPr>
          <t xml:space="preserve">
Tehtud 03.07.2015</t>
        </r>
      </text>
    </comment>
    <comment ref="B1121" authorId="6">
      <text>
        <r>
          <rPr>
            <b/>
            <sz val="9"/>
            <color indexed="81"/>
            <rFont val="Tahoma"/>
            <family val="2"/>
            <charset val="186"/>
          </rPr>
          <t>Anne A.:</t>
        </r>
        <r>
          <rPr>
            <sz val="9"/>
            <color indexed="81"/>
            <rFont val="Tahoma"/>
            <family val="2"/>
            <charset val="186"/>
          </rPr>
          <t xml:space="preserve">
tehtud 06.07.2015</t>
        </r>
      </text>
    </comment>
    <comment ref="B1125" authorId="1">
      <text>
        <r>
          <rPr>
            <b/>
            <sz val="8"/>
            <color indexed="81"/>
            <rFont val="Tahoma"/>
            <family val="2"/>
            <charset val="186"/>
          </rPr>
          <t>valler:</t>
        </r>
        <r>
          <rPr>
            <sz val="8"/>
            <color indexed="81"/>
            <rFont val="Tahoma"/>
            <family val="2"/>
            <charset val="186"/>
          </rPr>
          <t xml:space="preserve">
tehtud 26.02.07</t>
        </r>
      </text>
    </comment>
    <comment ref="B1126" authorId="1">
      <text>
        <r>
          <rPr>
            <b/>
            <sz val="8"/>
            <color indexed="81"/>
            <rFont val="Tahoma"/>
            <family val="2"/>
            <charset val="186"/>
          </rPr>
          <t>valler:</t>
        </r>
        <r>
          <rPr>
            <sz val="8"/>
            <color indexed="81"/>
            <rFont val="Tahoma"/>
            <family val="2"/>
            <charset val="186"/>
          </rPr>
          <t xml:space="preserve">
tehtud 26.02.07</t>
        </r>
      </text>
    </comment>
    <comment ref="B1127" authorId="1">
      <text>
        <r>
          <rPr>
            <b/>
            <sz val="8"/>
            <color indexed="81"/>
            <rFont val="Tahoma"/>
            <family val="2"/>
            <charset val="186"/>
          </rPr>
          <t>valler:</t>
        </r>
        <r>
          <rPr>
            <sz val="8"/>
            <color indexed="81"/>
            <rFont val="Tahoma"/>
            <family val="2"/>
            <charset val="186"/>
          </rPr>
          <t xml:space="preserve">
tehtud 26.02.07</t>
        </r>
      </text>
    </comment>
    <comment ref="B1128" authorId="1">
      <text>
        <r>
          <rPr>
            <b/>
            <sz val="8"/>
            <color indexed="81"/>
            <rFont val="Tahoma"/>
            <family val="2"/>
            <charset val="186"/>
          </rPr>
          <t>valler:</t>
        </r>
        <r>
          <rPr>
            <sz val="8"/>
            <color indexed="81"/>
            <rFont val="Tahoma"/>
            <family val="2"/>
            <charset val="186"/>
          </rPr>
          <t xml:space="preserve">
tehtud 19.03.07</t>
        </r>
      </text>
    </comment>
    <comment ref="B1129" authorId="1">
      <text>
        <r>
          <rPr>
            <b/>
            <sz val="8"/>
            <color indexed="81"/>
            <rFont val="Tahoma"/>
            <family val="2"/>
            <charset val="186"/>
          </rPr>
          <t>valler:</t>
        </r>
        <r>
          <rPr>
            <sz val="8"/>
            <color indexed="81"/>
            <rFont val="Tahoma"/>
            <family val="2"/>
            <charset val="186"/>
          </rPr>
          <t xml:space="preserve">
tehtud 19.03.07</t>
        </r>
      </text>
    </comment>
    <comment ref="B1130" authorId="1">
      <text>
        <r>
          <rPr>
            <b/>
            <sz val="8"/>
            <color indexed="81"/>
            <rFont val="Tahoma"/>
            <family val="2"/>
            <charset val="186"/>
          </rPr>
          <t>valler:</t>
        </r>
        <r>
          <rPr>
            <sz val="8"/>
            <color indexed="81"/>
            <rFont val="Tahoma"/>
            <family val="2"/>
            <charset val="186"/>
          </rPr>
          <t xml:space="preserve">
tehtud 08.05.07</t>
        </r>
      </text>
    </comment>
    <comment ref="B1131" authorId="1">
      <text>
        <r>
          <rPr>
            <b/>
            <sz val="8"/>
            <color indexed="81"/>
            <rFont val="Tahoma"/>
            <family val="2"/>
            <charset val="186"/>
          </rPr>
          <t>valler:</t>
        </r>
        <r>
          <rPr>
            <sz val="8"/>
            <color indexed="81"/>
            <rFont val="Tahoma"/>
            <family val="2"/>
            <charset val="186"/>
          </rPr>
          <t xml:space="preserve">
tehtud 08.05.07</t>
        </r>
      </text>
    </comment>
    <comment ref="B1132" authorId="1">
      <text>
        <r>
          <rPr>
            <b/>
            <sz val="8"/>
            <color indexed="81"/>
            <rFont val="Tahoma"/>
            <family val="2"/>
            <charset val="186"/>
          </rPr>
          <t>valler:</t>
        </r>
        <r>
          <rPr>
            <sz val="8"/>
            <color indexed="81"/>
            <rFont val="Tahoma"/>
            <family val="2"/>
            <charset val="186"/>
          </rPr>
          <t xml:space="preserve">
tehtud 09.05.07</t>
        </r>
      </text>
    </comment>
    <comment ref="B1133" authorId="1">
      <text>
        <r>
          <rPr>
            <b/>
            <sz val="8"/>
            <color indexed="81"/>
            <rFont val="Tahoma"/>
            <family val="2"/>
            <charset val="186"/>
          </rPr>
          <t>valler:</t>
        </r>
        <r>
          <rPr>
            <sz val="8"/>
            <color indexed="81"/>
            <rFont val="Tahoma"/>
            <family val="2"/>
            <charset val="186"/>
          </rPr>
          <t xml:space="preserve">
tehtud 23.05.07</t>
        </r>
      </text>
    </comment>
    <comment ref="B1134" authorId="1">
      <text>
        <r>
          <rPr>
            <b/>
            <sz val="8"/>
            <color indexed="81"/>
            <rFont val="Tahoma"/>
            <family val="2"/>
            <charset val="186"/>
          </rPr>
          <t>valler:</t>
        </r>
        <r>
          <rPr>
            <sz val="8"/>
            <color indexed="81"/>
            <rFont val="Tahoma"/>
            <family val="2"/>
            <charset val="186"/>
          </rPr>
          <t xml:space="preserve">
tehtud 23.05.07</t>
        </r>
      </text>
    </comment>
    <comment ref="B1135" authorId="1">
      <text>
        <r>
          <rPr>
            <b/>
            <sz val="8"/>
            <color indexed="81"/>
            <rFont val="Tahoma"/>
            <family val="2"/>
            <charset val="186"/>
          </rPr>
          <t>valler:</t>
        </r>
        <r>
          <rPr>
            <sz val="8"/>
            <color indexed="81"/>
            <rFont val="Tahoma"/>
            <family val="2"/>
            <charset val="186"/>
          </rPr>
          <t xml:space="preserve">
tehtud 12.07.07</t>
        </r>
      </text>
    </comment>
    <comment ref="B1136" authorId="1">
      <text>
        <r>
          <rPr>
            <b/>
            <sz val="8"/>
            <color indexed="81"/>
            <rFont val="Tahoma"/>
            <family val="2"/>
            <charset val="186"/>
          </rPr>
          <t>valler:</t>
        </r>
        <r>
          <rPr>
            <sz val="8"/>
            <color indexed="81"/>
            <rFont val="Tahoma"/>
            <family val="2"/>
            <charset val="186"/>
          </rPr>
          <t xml:space="preserve">
tehtud 19.10.07</t>
        </r>
      </text>
    </comment>
    <comment ref="B1137" authorId="1">
      <text>
        <r>
          <rPr>
            <b/>
            <sz val="8"/>
            <color indexed="81"/>
            <rFont val="Tahoma"/>
            <family val="2"/>
            <charset val="186"/>
          </rPr>
          <t>valler:</t>
        </r>
        <r>
          <rPr>
            <sz val="8"/>
            <color indexed="81"/>
            <rFont val="Tahoma"/>
            <family val="2"/>
            <charset val="186"/>
          </rPr>
          <t xml:space="preserve">
tehtud 19.10.07</t>
        </r>
      </text>
    </comment>
    <comment ref="B1138" authorId="11">
      <text>
        <r>
          <rPr>
            <b/>
            <sz val="8"/>
            <color indexed="81"/>
            <rFont val="Tahoma"/>
            <family val="2"/>
            <charset val="186"/>
          </rPr>
          <t>englas:</t>
        </r>
        <r>
          <rPr>
            <sz val="8"/>
            <color indexed="81"/>
            <rFont val="Tahoma"/>
            <family val="2"/>
            <charset val="186"/>
          </rPr>
          <t xml:space="preserve">
31.10.07</t>
        </r>
      </text>
    </comment>
    <comment ref="B1139" authorId="11">
      <text>
        <r>
          <rPr>
            <b/>
            <sz val="8"/>
            <color indexed="81"/>
            <rFont val="Tahoma"/>
            <family val="2"/>
            <charset val="186"/>
          </rPr>
          <t>englas:</t>
        </r>
        <r>
          <rPr>
            <sz val="8"/>
            <color indexed="81"/>
            <rFont val="Tahoma"/>
            <family val="2"/>
            <charset val="186"/>
          </rPr>
          <t xml:space="preserve">
tehtud 25.01.08</t>
        </r>
      </text>
    </comment>
    <comment ref="B1140" authorId="11">
      <text>
        <r>
          <rPr>
            <b/>
            <sz val="8"/>
            <color indexed="81"/>
            <rFont val="Tahoma"/>
            <family val="2"/>
            <charset val="186"/>
          </rPr>
          <t>englas:</t>
        </r>
        <r>
          <rPr>
            <sz val="8"/>
            <color indexed="81"/>
            <rFont val="Tahoma"/>
            <family val="2"/>
            <charset val="186"/>
          </rPr>
          <t xml:space="preserve">
tehtud 25.01.08</t>
        </r>
      </text>
    </comment>
    <comment ref="B1141" authorId="11">
      <text>
        <r>
          <rPr>
            <b/>
            <sz val="8"/>
            <color indexed="81"/>
            <rFont val="Tahoma"/>
            <family val="2"/>
            <charset val="186"/>
          </rPr>
          <t>englas:</t>
        </r>
        <r>
          <rPr>
            <sz val="8"/>
            <color indexed="81"/>
            <rFont val="Tahoma"/>
            <family val="2"/>
            <charset val="186"/>
          </rPr>
          <t xml:space="preserve">
25.01.08</t>
        </r>
      </text>
    </comment>
    <comment ref="B1142" authorId="11">
      <text>
        <r>
          <rPr>
            <b/>
            <sz val="8"/>
            <color indexed="81"/>
            <rFont val="Tahoma"/>
            <family val="2"/>
            <charset val="186"/>
          </rPr>
          <t>englas:</t>
        </r>
        <r>
          <rPr>
            <sz val="8"/>
            <color indexed="81"/>
            <rFont val="Tahoma"/>
            <family val="2"/>
            <charset val="186"/>
          </rPr>
          <t xml:space="preserve">
25.01.08</t>
        </r>
      </text>
    </comment>
    <comment ref="B1143" authorId="2">
      <text>
        <r>
          <rPr>
            <b/>
            <sz val="8"/>
            <color indexed="81"/>
            <rFont val="Tahoma"/>
            <family val="2"/>
            <charset val="186"/>
          </rPr>
          <t>ruusmann:</t>
        </r>
        <r>
          <rPr>
            <sz val="8"/>
            <color indexed="81"/>
            <rFont val="Tahoma"/>
            <family val="2"/>
            <charset val="186"/>
          </rPr>
          <t xml:space="preserve">
tehtud 26.05.2008</t>
        </r>
      </text>
    </comment>
    <comment ref="B1144" authorId="2">
      <text>
        <r>
          <rPr>
            <b/>
            <sz val="8"/>
            <color indexed="81"/>
            <rFont val="Tahoma"/>
            <family val="2"/>
            <charset val="186"/>
          </rPr>
          <t>ruusmann:</t>
        </r>
        <r>
          <rPr>
            <sz val="8"/>
            <color indexed="81"/>
            <rFont val="Tahoma"/>
            <family val="2"/>
            <charset val="186"/>
          </rPr>
          <t xml:space="preserve">
tehtud 26.05.2008</t>
        </r>
      </text>
    </comment>
    <comment ref="B1145" authorId="2">
      <text>
        <r>
          <rPr>
            <b/>
            <sz val="8"/>
            <color indexed="81"/>
            <rFont val="Tahoma"/>
            <family val="2"/>
            <charset val="186"/>
          </rPr>
          <t>ruusmann:</t>
        </r>
        <r>
          <rPr>
            <sz val="8"/>
            <color indexed="81"/>
            <rFont val="Tahoma"/>
            <family val="2"/>
            <charset val="186"/>
          </rPr>
          <t xml:space="preserve">
tehtud 26.05.2008</t>
        </r>
      </text>
    </comment>
    <comment ref="B1146" authorId="2">
      <text>
        <r>
          <rPr>
            <b/>
            <sz val="8"/>
            <color indexed="81"/>
            <rFont val="Tahoma"/>
            <family val="2"/>
            <charset val="186"/>
          </rPr>
          <t>ruusmann:</t>
        </r>
        <r>
          <rPr>
            <sz val="8"/>
            <color indexed="81"/>
            <rFont val="Tahoma"/>
            <family val="2"/>
            <charset val="186"/>
          </rPr>
          <t xml:space="preserve">
tehtud 26.05.2008</t>
        </r>
      </text>
    </comment>
    <comment ref="B1147" authorId="2">
      <text>
        <r>
          <rPr>
            <b/>
            <sz val="8"/>
            <color indexed="81"/>
            <rFont val="Tahoma"/>
            <family val="2"/>
            <charset val="186"/>
          </rPr>
          <t>ruusmann:</t>
        </r>
        <r>
          <rPr>
            <sz val="8"/>
            <color indexed="81"/>
            <rFont val="Tahoma"/>
            <family val="2"/>
            <charset val="186"/>
          </rPr>
          <t xml:space="preserve">
tehtud 26.05.2008</t>
        </r>
      </text>
    </comment>
    <comment ref="B1148" authorId="2">
      <text>
        <r>
          <rPr>
            <b/>
            <sz val="8"/>
            <color indexed="81"/>
            <rFont val="Tahoma"/>
            <family val="2"/>
            <charset val="186"/>
          </rPr>
          <t>ruusmann:</t>
        </r>
        <r>
          <rPr>
            <sz val="8"/>
            <color indexed="81"/>
            <rFont val="Tahoma"/>
            <family val="2"/>
            <charset val="186"/>
          </rPr>
          <t xml:space="preserve">
tehtud 04.07.2008</t>
        </r>
      </text>
    </comment>
    <comment ref="B1149" authorId="2">
      <text>
        <r>
          <rPr>
            <b/>
            <sz val="8"/>
            <color indexed="81"/>
            <rFont val="Tahoma"/>
            <family val="2"/>
            <charset val="186"/>
          </rPr>
          <t>ruusmann:</t>
        </r>
        <r>
          <rPr>
            <sz val="8"/>
            <color indexed="81"/>
            <rFont val="Tahoma"/>
            <family val="2"/>
            <charset val="186"/>
          </rPr>
          <t xml:space="preserve">
tehtud 04.07.2008</t>
        </r>
      </text>
    </comment>
    <comment ref="B1150" authorId="2">
      <text>
        <r>
          <rPr>
            <b/>
            <sz val="8"/>
            <color indexed="81"/>
            <rFont val="Tahoma"/>
            <family val="2"/>
            <charset val="186"/>
          </rPr>
          <t>ruusmann:</t>
        </r>
        <r>
          <rPr>
            <sz val="8"/>
            <color indexed="81"/>
            <rFont val="Tahoma"/>
            <family val="2"/>
            <charset val="186"/>
          </rPr>
          <t xml:space="preserve">
tehtud 14.08.2008</t>
        </r>
      </text>
    </comment>
    <comment ref="B1151" authorId="2">
      <text>
        <r>
          <rPr>
            <b/>
            <sz val="8"/>
            <color indexed="81"/>
            <rFont val="Tahoma"/>
            <family val="2"/>
            <charset val="186"/>
          </rPr>
          <t>ruusmann:</t>
        </r>
        <r>
          <rPr>
            <sz val="8"/>
            <color indexed="81"/>
            <rFont val="Tahoma"/>
            <family val="2"/>
            <charset val="186"/>
          </rPr>
          <t xml:space="preserve">
tehtud 14.08.2008</t>
        </r>
      </text>
    </comment>
    <comment ref="B1152" authorId="2">
      <text>
        <r>
          <rPr>
            <b/>
            <sz val="8"/>
            <color indexed="81"/>
            <rFont val="Tahoma"/>
            <family val="2"/>
            <charset val="186"/>
          </rPr>
          <t>ruusmann:</t>
        </r>
        <r>
          <rPr>
            <sz val="8"/>
            <color indexed="81"/>
            <rFont val="Tahoma"/>
            <family val="2"/>
            <charset val="186"/>
          </rPr>
          <t xml:space="preserve">
tehtud 14.08.2008</t>
        </r>
      </text>
    </comment>
    <comment ref="B1153" authorId="2">
      <text>
        <r>
          <rPr>
            <b/>
            <sz val="8"/>
            <color indexed="81"/>
            <rFont val="Tahoma"/>
            <family val="2"/>
            <charset val="186"/>
          </rPr>
          <t>ruusmann:</t>
        </r>
        <r>
          <rPr>
            <sz val="8"/>
            <color indexed="81"/>
            <rFont val="Tahoma"/>
            <family val="2"/>
            <charset val="186"/>
          </rPr>
          <t xml:space="preserve">
tehtud 03.12.2008</t>
        </r>
      </text>
    </comment>
    <comment ref="B1154" authorId="2">
      <text>
        <r>
          <rPr>
            <b/>
            <sz val="8"/>
            <color indexed="81"/>
            <rFont val="Tahoma"/>
            <family val="2"/>
            <charset val="186"/>
          </rPr>
          <t>ruusmann:</t>
        </r>
        <r>
          <rPr>
            <sz val="8"/>
            <color indexed="81"/>
            <rFont val="Tahoma"/>
            <family val="2"/>
            <charset val="186"/>
          </rPr>
          <t xml:space="preserve">
tehtud 19.02.2009</t>
        </r>
      </text>
    </comment>
    <comment ref="B1155" authorId="2">
      <text>
        <r>
          <rPr>
            <b/>
            <sz val="8"/>
            <color indexed="81"/>
            <rFont val="Tahoma"/>
            <family val="2"/>
            <charset val="186"/>
          </rPr>
          <t>ruusmann:</t>
        </r>
        <r>
          <rPr>
            <sz val="8"/>
            <color indexed="81"/>
            <rFont val="Tahoma"/>
            <family val="2"/>
            <charset val="186"/>
          </rPr>
          <t xml:space="preserve">
tehtud 02.06.2009</t>
        </r>
      </text>
    </comment>
    <comment ref="B1156" authorId="2">
      <text>
        <r>
          <rPr>
            <b/>
            <sz val="8"/>
            <color indexed="81"/>
            <rFont val="Tahoma"/>
            <family val="2"/>
            <charset val="186"/>
          </rPr>
          <t>ruusmann:</t>
        </r>
        <r>
          <rPr>
            <sz val="8"/>
            <color indexed="81"/>
            <rFont val="Tahoma"/>
            <family val="2"/>
            <charset val="186"/>
          </rPr>
          <t xml:space="preserve">
tehtud 02.06.2009</t>
        </r>
      </text>
    </comment>
    <comment ref="B1157" authorId="2">
      <text>
        <r>
          <rPr>
            <b/>
            <sz val="8"/>
            <color indexed="81"/>
            <rFont val="Tahoma"/>
            <family val="2"/>
            <charset val="186"/>
          </rPr>
          <t>ruusmann:</t>
        </r>
        <r>
          <rPr>
            <sz val="8"/>
            <color indexed="81"/>
            <rFont val="Tahoma"/>
            <family val="2"/>
            <charset val="186"/>
          </rPr>
          <t xml:space="preserve">
tehtud 03.12.2009</t>
        </r>
      </text>
    </comment>
    <comment ref="B1158" authorId="2">
      <text>
        <r>
          <rPr>
            <b/>
            <sz val="8"/>
            <color indexed="81"/>
            <rFont val="Tahoma"/>
            <family val="2"/>
            <charset val="186"/>
          </rPr>
          <t>ruusmann:</t>
        </r>
        <r>
          <rPr>
            <sz val="8"/>
            <color indexed="81"/>
            <rFont val="Tahoma"/>
            <family val="2"/>
            <charset val="186"/>
          </rPr>
          <t xml:space="preserve">
tehtud 03.12.2009</t>
        </r>
      </text>
    </comment>
    <comment ref="B1159" authorId="2">
      <text>
        <r>
          <rPr>
            <b/>
            <sz val="8"/>
            <color indexed="81"/>
            <rFont val="Tahoma"/>
            <family val="2"/>
            <charset val="186"/>
          </rPr>
          <t>ruusmann:</t>
        </r>
        <r>
          <rPr>
            <sz val="8"/>
            <color indexed="81"/>
            <rFont val="Tahoma"/>
            <family val="2"/>
            <charset val="186"/>
          </rPr>
          <t xml:space="preserve">
tehtud 03.03.2010</t>
        </r>
      </text>
    </comment>
    <comment ref="E1159" authorId="2">
      <text>
        <r>
          <rPr>
            <b/>
            <sz val="8"/>
            <color indexed="81"/>
            <rFont val="Tahoma"/>
            <family val="2"/>
            <charset val="186"/>
          </rPr>
          <t>ruusmann:</t>
        </r>
        <r>
          <rPr>
            <sz val="8"/>
            <color indexed="81"/>
            <rFont val="Tahoma"/>
            <family val="2"/>
            <charset val="186"/>
          </rPr>
          <t xml:space="preserve">
Mustamäe Laste Loomingu Majale</t>
        </r>
      </text>
    </comment>
    <comment ref="B1160" authorId="2">
      <text>
        <r>
          <rPr>
            <b/>
            <sz val="8"/>
            <color indexed="81"/>
            <rFont val="Tahoma"/>
            <family val="2"/>
            <charset val="186"/>
          </rPr>
          <t>ruusmann:</t>
        </r>
        <r>
          <rPr>
            <sz val="8"/>
            <color indexed="81"/>
            <rFont val="Tahoma"/>
            <family val="2"/>
            <charset val="186"/>
          </rPr>
          <t xml:space="preserve">
tehtud 03.06.2010</t>
        </r>
      </text>
    </comment>
    <comment ref="B1161" authorId="2">
      <text>
        <r>
          <rPr>
            <b/>
            <sz val="8"/>
            <color indexed="81"/>
            <rFont val="Tahoma"/>
            <family val="2"/>
            <charset val="186"/>
          </rPr>
          <t>ruusmann:</t>
        </r>
        <r>
          <rPr>
            <sz val="8"/>
            <color indexed="81"/>
            <rFont val="Tahoma"/>
            <family val="2"/>
            <charset val="186"/>
          </rPr>
          <t xml:space="preserve">
tehtud 03.06.2010</t>
        </r>
      </text>
    </comment>
    <comment ref="B1162" authorId="4">
      <text>
        <r>
          <rPr>
            <b/>
            <sz val="9"/>
            <color indexed="81"/>
            <rFont val="Tahoma"/>
            <family val="2"/>
            <charset val="186"/>
          </rPr>
          <t>altermann1:</t>
        </r>
        <r>
          <rPr>
            <sz val="9"/>
            <color indexed="81"/>
            <rFont val="Tahoma"/>
            <family val="2"/>
            <charset val="186"/>
          </rPr>
          <t xml:space="preserve">
tehtud 13.09.10</t>
        </r>
      </text>
    </comment>
    <comment ref="B1163" authorId="4">
      <text>
        <r>
          <rPr>
            <b/>
            <sz val="9"/>
            <color indexed="81"/>
            <rFont val="Tahoma"/>
            <family val="2"/>
            <charset val="186"/>
          </rPr>
          <t>altermann1:</t>
        </r>
        <r>
          <rPr>
            <sz val="9"/>
            <color indexed="81"/>
            <rFont val="Tahoma"/>
            <family val="2"/>
            <charset val="186"/>
          </rPr>
          <t xml:space="preserve">
tehtud 13.09.10</t>
        </r>
      </text>
    </comment>
    <comment ref="B1164" authorId="4">
      <text>
        <r>
          <rPr>
            <b/>
            <sz val="9"/>
            <color indexed="81"/>
            <rFont val="Tahoma"/>
            <family val="2"/>
            <charset val="186"/>
          </rPr>
          <t>altermann1:</t>
        </r>
        <r>
          <rPr>
            <sz val="9"/>
            <color indexed="81"/>
            <rFont val="Tahoma"/>
            <family val="2"/>
            <charset val="186"/>
          </rPr>
          <t xml:space="preserve">
tehtud 13.09.10</t>
        </r>
      </text>
    </comment>
    <comment ref="B1165" authorId="4">
      <text>
        <r>
          <rPr>
            <b/>
            <sz val="9"/>
            <color indexed="81"/>
            <rFont val="Tahoma"/>
            <family val="2"/>
            <charset val="186"/>
          </rPr>
          <t>altermann1:</t>
        </r>
        <r>
          <rPr>
            <sz val="9"/>
            <color indexed="81"/>
            <rFont val="Tahoma"/>
            <family val="2"/>
            <charset val="186"/>
          </rPr>
          <t xml:space="preserve">
tehtud 09.12.10</t>
        </r>
      </text>
    </comment>
    <comment ref="B1166" authorId="4">
      <text>
        <r>
          <rPr>
            <b/>
            <sz val="9"/>
            <color indexed="81"/>
            <rFont val="Tahoma"/>
            <family val="2"/>
            <charset val="186"/>
          </rPr>
          <t>altermann1:</t>
        </r>
        <r>
          <rPr>
            <sz val="9"/>
            <color indexed="81"/>
            <rFont val="Tahoma"/>
            <family val="2"/>
            <charset val="186"/>
          </rPr>
          <t xml:space="preserve">
tehtud 09.12.10</t>
        </r>
      </text>
    </comment>
    <comment ref="B1167" authorId="4">
      <text>
        <r>
          <rPr>
            <b/>
            <sz val="9"/>
            <color indexed="81"/>
            <rFont val="Tahoma"/>
            <family val="2"/>
            <charset val="186"/>
          </rPr>
          <t>altermann1:</t>
        </r>
        <r>
          <rPr>
            <sz val="9"/>
            <color indexed="81"/>
            <rFont val="Tahoma"/>
            <family val="2"/>
            <charset val="186"/>
          </rPr>
          <t xml:space="preserve">
tehtud 09.12.10</t>
        </r>
      </text>
    </comment>
    <comment ref="B1168" authorId="4">
      <text>
        <r>
          <rPr>
            <b/>
            <sz val="9"/>
            <color indexed="81"/>
            <rFont val="Tahoma"/>
            <family val="2"/>
            <charset val="186"/>
          </rPr>
          <t>altermann1:</t>
        </r>
        <r>
          <rPr>
            <sz val="9"/>
            <color indexed="81"/>
            <rFont val="Tahoma"/>
            <family val="2"/>
            <charset val="186"/>
          </rPr>
          <t xml:space="preserve">
tehtud 20.01.11</t>
        </r>
      </text>
    </comment>
    <comment ref="B1169" authorId="4">
      <text>
        <r>
          <rPr>
            <b/>
            <sz val="9"/>
            <color indexed="81"/>
            <rFont val="Tahoma"/>
            <family val="2"/>
            <charset val="186"/>
          </rPr>
          <t>altermann1:</t>
        </r>
        <r>
          <rPr>
            <sz val="9"/>
            <color indexed="81"/>
            <rFont val="Tahoma"/>
            <family val="2"/>
            <charset val="186"/>
          </rPr>
          <t xml:space="preserve">
18.03.11</t>
        </r>
      </text>
    </comment>
    <comment ref="B1170" authorId="4">
      <text>
        <r>
          <rPr>
            <b/>
            <sz val="9"/>
            <color indexed="81"/>
            <rFont val="Tahoma"/>
            <family val="2"/>
            <charset val="186"/>
          </rPr>
          <t>altermann1:</t>
        </r>
        <r>
          <rPr>
            <sz val="9"/>
            <color indexed="81"/>
            <rFont val="Tahoma"/>
            <family val="2"/>
            <charset val="186"/>
          </rPr>
          <t xml:space="preserve">
21.03.11</t>
        </r>
      </text>
    </comment>
    <comment ref="B1171" authorId="4">
      <text>
        <r>
          <rPr>
            <b/>
            <sz val="9"/>
            <color indexed="81"/>
            <rFont val="Tahoma"/>
            <family val="2"/>
            <charset val="186"/>
          </rPr>
          <t>altermann1:</t>
        </r>
        <r>
          <rPr>
            <sz val="9"/>
            <color indexed="81"/>
            <rFont val="Tahoma"/>
            <family val="2"/>
            <charset val="186"/>
          </rPr>
          <t xml:space="preserve">
tehtud 06.06.11</t>
        </r>
      </text>
    </comment>
    <comment ref="B1172" authorId="4">
      <text>
        <r>
          <rPr>
            <b/>
            <sz val="9"/>
            <color indexed="81"/>
            <rFont val="Tahoma"/>
            <family val="2"/>
            <charset val="186"/>
          </rPr>
          <t>altermann1:</t>
        </r>
        <r>
          <rPr>
            <sz val="9"/>
            <color indexed="81"/>
            <rFont val="Tahoma"/>
            <family val="2"/>
            <charset val="186"/>
          </rPr>
          <t xml:space="preserve">
tehtud 06.06.11</t>
        </r>
      </text>
    </comment>
    <comment ref="B1173" authorId="4">
      <text>
        <r>
          <rPr>
            <b/>
            <sz val="9"/>
            <color indexed="81"/>
            <rFont val="Tahoma"/>
            <family val="2"/>
            <charset val="186"/>
          </rPr>
          <t>altermann1:</t>
        </r>
        <r>
          <rPr>
            <sz val="9"/>
            <color indexed="81"/>
            <rFont val="Tahoma"/>
            <family val="2"/>
            <charset val="186"/>
          </rPr>
          <t xml:space="preserve">
tehtud 06.06.11</t>
        </r>
      </text>
    </comment>
    <comment ref="B1174" authorId="4">
      <text>
        <r>
          <rPr>
            <b/>
            <sz val="9"/>
            <color indexed="81"/>
            <rFont val="Tahoma"/>
            <family val="2"/>
            <charset val="186"/>
          </rPr>
          <t>altermann1:</t>
        </r>
        <r>
          <rPr>
            <sz val="9"/>
            <color indexed="81"/>
            <rFont val="Tahoma"/>
            <family val="2"/>
            <charset val="186"/>
          </rPr>
          <t xml:space="preserve">
tehtud 07.06.11</t>
        </r>
      </text>
    </comment>
    <comment ref="B1175" authorId="4">
      <text>
        <r>
          <rPr>
            <b/>
            <sz val="9"/>
            <color indexed="81"/>
            <rFont val="Tahoma"/>
            <family val="2"/>
            <charset val="186"/>
          </rPr>
          <t>altermann1:</t>
        </r>
        <r>
          <rPr>
            <sz val="9"/>
            <color indexed="81"/>
            <rFont val="Tahoma"/>
            <family val="2"/>
            <charset val="186"/>
          </rPr>
          <t xml:space="preserve">
tehtud 16.09.11</t>
        </r>
      </text>
    </comment>
    <comment ref="B1176" authorId="4">
      <text>
        <r>
          <rPr>
            <b/>
            <sz val="9"/>
            <color indexed="81"/>
            <rFont val="Tahoma"/>
            <family val="2"/>
            <charset val="186"/>
          </rPr>
          <t>altermann1:</t>
        </r>
        <r>
          <rPr>
            <sz val="9"/>
            <color indexed="81"/>
            <rFont val="Tahoma"/>
            <family val="2"/>
            <charset val="186"/>
          </rPr>
          <t xml:space="preserve">
tehtud 16.09.11</t>
        </r>
      </text>
    </comment>
    <comment ref="B1177" authorId="4">
      <text>
        <r>
          <rPr>
            <b/>
            <sz val="9"/>
            <color indexed="81"/>
            <rFont val="Tahoma"/>
            <family val="2"/>
            <charset val="186"/>
          </rPr>
          <t>altermann1:</t>
        </r>
        <r>
          <rPr>
            <sz val="9"/>
            <color indexed="81"/>
            <rFont val="Tahoma"/>
            <family val="2"/>
            <charset val="186"/>
          </rPr>
          <t xml:space="preserve">
tehtud 11.11.2011.a.</t>
        </r>
      </text>
    </comment>
    <comment ref="B1180" authorId="4">
      <text>
        <r>
          <rPr>
            <b/>
            <sz val="9"/>
            <color indexed="81"/>
            <rFont val="Tahoma"/>
            <family val="2"/>
            <charset val="186"/>
          </rPr>
          <t>altermann1:</t>
        </r>
        <r>
          <rPr>
            <sz val="9"/>
            <color indexed="81"/>
            <rFont val="Tahoma"/>
            <family val="2"/>
            <charset val="186"/>
          </rPr>
          <t xml:space="preserve">
tehtud 10.04.12</t>
        </r>
      </text>
    </comment>
    <comment ref="B1181" authorId="4">
      <text>
        <r>
          <rPr>
            <b/>
            <sz val="9"/>
            <color indexed="81"/>
            <rFont val="Tahoma"/>
            <family val="2"/>
            <charset val="186"/>
          </rPr>
          <t>altermann1:</t>
        </r>
        <r>
          <rPr>
            <sz val="9"/>
            <color indexed="81"/>
            <rFont val="Tahoma"/>
            <family val="2"/>
            <charset val="186"/>
          </rPr>
          <t xml:space="preserve">
tehtud 10.04.12</t>
        </r>
      </text>
    </comment>
    <comment ref="B1182" authorId="4">
      <text>
        <r>
          <rPr>
            <b/>
            <sz val="9"/>
            <color indexed="81"/>
            <rFont val="Tahoma"/>
            <family val="2"/>
            <charset val="186"/>
          </rPr>
          <t>altermann1:</t>
        </r>
        <r>
          <rPr>
            <sz val="9"/>
            <color indexed="81"/>
            <rFont val="Tahoma"/>
            <family val="2"/>
            <charset val="186"/>
          </rPr>
          <t xml:space="preserve">
tehtud 10.04.12</t>
        </r>
      </text>
    </comment>
    <comment ref="B1183" authorId="4">
      <text>
        <r>
          <rPr>
            <b/>
            <sz val="9"/>
            <color indexed="81"/>
            <rFont val="Tahoma"/>
            <family val="2"/>
            <charset val="186"/>
          </rPr>
          <t>altermann1:</t>
        </r>
        <r>
          <rPr>
            <sz val="9"/>
            <color indexed="81"/>
            <rFont val="Tahoma"/>
            <family val="2"/>
            <charset val="186"/>
          </rPr>
          <t xml:space="preserve">
tehtud 10.04.12</t>
        </r>
      </text>
    </comment>
    <comment ref="B1184" authorId="4">
      <text>
        <r>
          <rPr>
            <b/>
            <sz val="9"/>
            <color indexed="81"/>
            <rFont val="Tahoma"/>
            <family val="2"/>
            <charset val="186"/>
          </rPr>
          <t>altermann1:</t>
        </r>
        <r>
          <rPr>
            <sz val="9"/>
            <color indexed="81"/>
            <rFont val="Tahoma"/>
            <family val="2"/>
            <charset val="186"/>
          </rPr>
          <t xml:space="preserve">
tehtud 10.04.12</t>
        </r>
      </text>
    </comment>
    <comment ref="B1185" authorId="4">
      <text>
        <r>
          <rPr>
            <b/>
            <sz val="9"/>
            <color indexed="81"/>
            <rFont val="Tahoma"/>
            <family val="2"/>
            <charset val="186"/>
          </rPr>
          <t>altermann1:</t>
        </r>
        <r>
          <rPr>
            <sz val="9"/>
            <color indexed="81"/>
            <rFont val="Tahoma"/>
            <family val="2"/>
            <charset val="186"/>
          </rPr>
          <t xml:space="preserve">
tehtud 10.04.12</t>
        </r>
      </text>
    </comment>
    <comment ref="B1186" authorId="4">
      <text>
        <r>
          <rPr>
            <b/>
            <sz val="8"/>
            <color indexed="81"/>
            <rFont val="Tahoma"/>
            <family val="2"/>
            <charset val="186"/>
          </rPr>
          <t>altermann1:</t>
        </r>
        <r>
          <rPr>
            <sz val="8"/>
            <color indexed="81"/>
            <rFont val="Tahoma"/>
            <family val="2"/>
            <charset val="186"/>
          </rPr>
          <t xml:space="preserve">
tehtud 18.04.12</t>
        </r>
      </text>
    </comment>
    <comment ref="B1187" authorId="4">
      <text>
        <r>
          <rPr>
            <b/>
            <sz val="8"/>
            <color indexed="81"/>
            <rFont val="Tahoma"/>
            <family val="2"/>
            <charset val="186"/>
          </rPr>
          <t>altermann1:</t>
        </r>
        <r>
          <rPr>
            <sz val="8"/>
            <color indexed="81"/>
            <rFont val="Tahoma"/>
            <family val="2"/>
            <charset val="186"/>
          </rPr>
          <t xml:space="preserve">
tehtud 18.04.12</t>
        </r>
      </text>
    </comment>
    <comment ref="B1188" authorId="4">
      <text>
        <r>
          <rPr>
            <b/>
            <sz val="8"/>
            <color indexed="81"/>
            <rFont val="Tahoma"/>
            <family val="2"/>
            <charset val="186"/>
          </rPr>
          <t>altermann1:</t>
        </r>
        <r>
          <rPr>
            <sz val="8"/>
            <color indexed="81"/>
            <rFont val="Tahoma"/>
            <family val="2"/>
            <charset val="186"/>
          </rPr>
          <t xml:space="preserve">
tehtud 19.04.12</t>
        </r>
      </text>
    </comment>
    <comment ref="B1189" authorId="4">
      <text>
        <r>
          <rPr>
            <b/>
            <sz val="8"/>
            <color indexed="81"/>
            <rFont val="Tahoma"/>
            <family val="2"/>
            <charset val="186"/>
          </rPr>
          <t>altermann1:</t>
        </r>
        <r>
          <rPr>
            <sz val="8"/>
            <color indexed="81"/>
            <rFont val="Tahoma"/>
            <family val="2"/>
            <charset val="186"/>
          </rPr>
          <t xml:space="preserve">
tehtud 19.04.12</t>
        </r>
      </text>
    </comment>
    <comment ref="B1190" authorId="4">
      <text>
        <r>
          <rPr>
            <b/>
            <sz val="8"/>
            <color indexed="81"/>
            <rFont val="Tahoma"/>
            <family val="2"/>
            <charset val="186"/>
          </rPr>
          <t>altermann1:</t>
        </r>
        <r>
          <rPr>
            <sz val="8"/>
            <color indexed="81"/>
            <rFont val="Tahoma"/>
            <family val="2"/>
            <charset val="186"/>
          </rPr>
          <t xml:space="preserve">
tehtud 19.04.12</t>
        </r>
      </text>
    </comment>
    <comment ref="B1191" authorId="4">
      <text>
        <r>
          <rPr>
            <b/>
            <sz val="9"/>
            <color indexed="81"/>
            <rFont val="Tahoma"/>
            <family val="2"/>
            <charset val="186"/>
          </rPr>
          <t>altermann1:</t>
        </r>
        <r>
          <rPr>
            <sz val="9"/>
            <color indexed="81"/>
            <rFont val="Tahoma"/>
            <family val="2"/>
            <charset val="186"/>
          </rPr>
          <t xml:space="preserve">
tehtud 13.08.12</t>
        </r>
      </text>
    </comment>
    <comment ref="B1192" authorId="4">
      <text>
        <r>
          <rPr>
            <b/>
            <sz val="8"/>
            <color indexed="81"/>
            <rFont val="Tahoma"/>
            <family val="2"/>
            <charset val="186"/>
          </rPr>
          <t>altermann1:</t>
        </r>
        <r>
          <rPr>
            <sz val="8"/>
            <color indexed="81"/>
            <rFont val="Tahoma"/>
            <family val="2"/>
            <charset val="186"/>
          </rPr>
          <t xml:space="preserve">
tehtud 06.09.12</t>
        </r>
      </text>
    </comment>
    <comment ref="B1193" authorId="4">
      <text>
        <r>
          <rPr>
            <b/>
            <sz val="8"/>
            <color indexed="81"/>
            <rFont val="Tahoma"/>
            <family val="2"/>
            <charset val="186"/>
          </rPr>
          <t>altermann1:</t>
        </r>
        <r>
          <rPr>
            <sz val="8"/>
            <color indexed="81"/>
            <rFont val="Tahoma"/>
            <family val="2"/>
            <charset val="186"/>
          </rPr>
          <t xml:space="preserve">
tehtud 06.09.12</t>
        </r>
      </text>
    </comment>
    <comment ref="B1194" authorId="12">
      <text>
        <r>
          <rPr>
            <b/>
            <sz val="9"/>
            <color indexed="81"/>
            <rFont val="Tahoma"/>
            <family val="2"/>
            <charset val="186"/>
          </rPr>
          <t>Anne Altermann:</t>
        </r>
        <r>
          <rPr>
            <sz val="9"/>
            <color indexed="81"/>
            <rFont val="Tahoma"/>
            <family val="2"/>
            <charset val="186"/>
          </rPr>
          <t xml:space="preserve">
tehtud 12.09.12</t>
        </r>
      </text>
    </comment>
    <comment ref="B1195" authorId="12">
      <text>
        <r>
          <rPr>
            <b/>
            <sz val="9"/>
            <color indexed="81"/>
            <rFont val="Tahoma"/>
            <family val="2"/>
            <charset val="186"/>
          </rPr>
          <t>Anne Altermann:</t>
        </r>
        <r>
          <rPr>
            <sz val="9"/>
            <color indexed="81"/>
            <rFont val="Tahoma"/>
            <family val="2"/>
            <charset val="186"/>
          </rPr>
          <t xml:space="preserve">
tehtud 12.09.12</t>
        </r>
      </text>
    </comment>
    <comment ref="B1196" authorId="6">
      <text>
        <r>
          <rPr>
            <b/>
            <sz val="9"/>
            <color indexed="81"/>
            <rFont val="Tahoma"/>
            <family val="2"/>
            <charset val="186"/>
          </rPr>
          <t>Anne A.:</t>
        </r>
        <r>
          <rPr>
            <sz val="9"/>
            <color indexed="81"/>
            <rFont val="Tahoma"/>
            <family val="2"/>
            <charset val="186"/>
          </rPr>
          <t xml:space="preserve">
tehtud 03.12.12</t>
        </r>
      </text>
    </comment>
    <comment ref="B1197" authorId="6">
      <text>
        <r>
          <rPr>
            <b/>
            <sz val="9"/>
            <color indexed="81"/>
            <rFont val="Tahoma"/>
            <family val="2"/>
            <charset val="186"/>
          </rPr>
          <t>Anne A.:</t>
        </r>
        <r>
          <rPr>
            <sz val="9"/>
            <color indexed="81"/>
            <rFont val="Tahoma"/>
            <family val="2"/>
            <charset val="186"/>
          </rPr>
          <t xml:space="preserve">
tehtud 03.12.12</t>
        </r>
      </text>
    </comment>
    <comment ref="B1200" authorId="6">
      <text>
        <r>
          <rPr>
            <b/>
            <sz val="9"/>
            <color indexed="81"/>
            <rFont val="Tahoma"/>
            <family val="2"/>
            <charset val="186"/>
          </rPr>
          <t>Anne A.:</t>
        </r>
        <r>
          <rPr>
            <sz val="9"/>
            <color indexed="81"/>
            <rFont val="Tahoma"/>
            <family val="2"/>
            <charset val="186"/>
          </rPr>
          <t xml:space="preserve">
tehtud 15.02.13</t>
        </r>
      </text>
    </comment>
    <comment ref="B1201" authorId="12">
      <text>
        <r>
          <rPr>
            <b/>
            <sz val="8"/>
            <color indexed="81"/>
            <rFont val="Tahoma"/>
            <family val="2"/>
            <charset val="186"/>
          </rPr>
          <t>Anne Altermann:</t>
        </r>
        <r>
          <rPr>
            <sz val="8"/>
            <color indexed="81"/>
            <rFont val="Tahoma"/>
            <family val="2"/>
            <charset val="186"/>
          </rPr>
          <t xml:space="preserve">
tehtud 21.04.2013</t>
        </r>
      </text>
    </comment>
    <comment ref="B1202" authorId="12">
      <text>
        <r>
          <rPr>
            <b/>
            <sz val="8"/>
            <color indexed="81"/>
            <rFont val="Tahoma"/>
            <family val="2"/>
            <charset val="186"/>
          </rPr>
          <t>Anne Altermann:</t>
        </r>
        <r>
          <rPr>
            <sz val="8"/>
            <color indexed="81"/>
            <rFont val="Tahoma"/>
            <family val="2"/>
            <charset val="186"/>
          </rPr>
          <t xml:space="preserve">
tehtud 21.04.2013</t>
        </r>
      </text>
    </comment>
    <comment ref="B1203" authorId="12">
      <text>
        <r>
          <rPr>
            <b/>
            <sz val="8"/>
            <color indexed="81"/>
            <rFont val="Tahoma"/>
            <family val="2"/>
            <charset val="186"/>
          </rPr>
          <t>Anne Altermann:</t>
        </r>
        <r>
          <rPr>
            <sz val="8"/>
            <color indexed="81"/>
            <rFont val="Tahoma"/>
            <family val="2"/>
            <charset val="186"/>
          </rPr>
          <t xml:space="preserve">
tehtud 21.04.2013</t>
        </r>
      </text>
    </comment>
    <comment ref="B1204" authorId="12">
      <text>
        <r>
          <rPr>
            <b/>
            <sz val="8"/>
            <color indexed="81"/>
            <rFont val="Tahoma"/>
            <family val="2"/>
            <charset val="186"/>
          </rPr>
          <t>Anne Altermann:</t>
        </r>
        <r>
          <rPr>
            <sz val="8"/>
            <color indexed="81"/>
            <rFont val="Tahoma"/>
            <family val="2"/>
            <charset val="186"/>
          </rPr>
          <t xml:space="preserve">
tehtud 21.04.2013</t>
        </r>
      </text>
    </comment>
    <comment ref="B1205" authorId="6">
      <text>
        <r>
          <rPr>
            <b/>
            <sz val="9"/>
            <color indexed="81"/>
            <rFont val="Tahoma"/>
            <family val="2"/>
            <charset val="186"/>
          </rPr>
          <t>Anne A.:</t>
        </r>
        <r>
          <rPr>
            <sz val="9"/>
            <color indexed="81"/>
            <rFont val="Tahoma"/>
            <family val="2"/>
            <charset val="186"/>
          </rPr>
          <t xml:space="preserve">
tehtud 27.05.13</t>
        </r>
      </text>
    </comment>
    <comment ref="B1206" authorId="6">
      <text>
        <r>
          <rPr>
            <b/>
            <sz val="9"/>
            <color indexed="81"/>
            <rFont val="Tahoma"/>
            <family val="2"/>
            <charset val="186"/>
          </rPr>
          <t>Anne A.:</t>
        </r>
        <r>
          <rPr>
            <sz val="9"/>
            <color indexed="81"/>
            <rFont val="Tahoma"/>
            <family val="2"/>
            <charset val="186"/>
          </rPr>
          <t xml:space="preserve">
tehtud 07.08.2013</t>
        </r>
      </text>
    </comment>
    <comment ref="B1207" authorId="6">
      <text>
        <r>
          <rPr>
            <b/>
            <sz val="9"/>
            <color indexed="81"/>
            <rFont val="Tahoma"/>
            <family val="2"/>
            <charset val="186"/>
          </rPr>
          <t>Anne A.:</t>
        </r>
        <r>
          <rPr>
            <sz val="9"/>
            <color indexed="81"/>
            <rFont val="Tahoma"/>
            <family val="2"/>
            <charset val="186"/>
          </rPr>
          <t xml:space="preserve">
tehtud 07.08.2013</t>
        </r>
      </text>
    </comment>
    <comment ref="B1208" authorId="6">
      <text>
        <r>
          <rPr>
            <b/>
            <sz val="9"/>
            <color indexed="81"/>
            <rFont val="Tahoma"/>
            <family val="2"/>
            <charset val="186"/>
          </rPr>
          <t>Anne A.:</t>
        </r>
        <r>
          <rPr>
            <sz val="9"/>
            <color indexed="81"/>
            <rFont val="Tahoma"/>
            <family val="2"/>
            <charset val="186"/>
          </rPr>
          <t xml:space="preserve">
tehtud 29.10.2013</t>
        </r>
      </text>
    </comment>
    <comment ref="B1209" authorId="6">
      <text>
        <r>
          <rPr>
            <b/>
            <sz val="9"/>
            <color indexed="81"/>
            <rFont val="Tahoma"/>
            <family val="2"/>
            <charset val="186"/>
          </rPr>
          <t>Anne A.:</t>
        </r>
        <r>
          <rPr>
            <sz val="9"/>
            <color indexed="81"/>
            <rFont val="Tahoma"/>
            <family val="2"/>
            <charset val="186"/>
          </rPr>
          <t xml:space="preserve">
tehtud 29.10.2013</t>
        </r>
      </text>
    </comment>
    <comment ref="B1210" authorId="6">
      <text>
        <r>
          <rPr>
            <b/>
            <sz val="9"/>
            <color indexed="81"/>
            <rFont val="Tahoma"/>
            <family val="2"/>
            <charset val="186"/>
          </rPr>
          <t>Anne A.:</t>
        </r>
        <r>
          <rPr>
            <sz val="9"/>
            <color indexed="81"/>
            <rFont val="Tahoma"/>
            <family val="2"/>
            <charset val="186"/>
          </rPr>
          <t xml:space="preserve">
tehtud 29.10.2013</t>
        </r>
      </text>
    </comment>
    <comment ref="B1213" authorId="6">
      <text>
        <r>
          <rPr>
            <b/>
            <sz val="9"/>
            <color indexed="81"/>
            <rFont val="Tahoma"/>
            <family val="2"/>
            <charset val="186"/>
          </rPr>
          <t>Anne A.:</t>
        </r>
        <r>
          <rPr>
            <sz val="9"/>
            <color indexed="81"/>
            <rFont val="Tahoma"/>
            <family val="2"/>
            <charset val="186"/>
          </rPr>
          <t xml:space="preserve">
tehtud 29.01.2014</t>
        </r>
      </text>
    </comment>
    <comment ref="B1214" authorId="12">
      <text>
        <r>
          <rPr>
            <b/>
            <sz val="8"/>
            <color indexed="81"/>
            <rFont val="Tahoma"/>
            <family val="2"/>
            <charset val="186"/>
          </rPr>
          <t>Anne Altermann:</t>
        </r>
        <r>
          <rPr>
            <sz val="8"/>
            <color indexed="81"/>
            <rFont val="Tahoma"/>
            <family val="2"/>
            <charset val="186"/>
          </rPr>
          <t xml:space="preserve">
tehtud 02.02.2014
</t>
        </r>
      </text>
    </comment>
    <comment ref="B1215" authorId="6">
      <text>
        <r>
          <rPr>
            <b/>
            <sz val="9"/>
            <color indexed="81"/>
            <rFont val="Tahoma"/>
            <family val="2"/>
            <charset val="186"/>
          </rPr>
          <t>Anne A.:</t>
        </r>
        <r>
          <rPr>
            <sz val="9"/>
            <color indexed="81"/>
            <rFont val="Tahoma"/>
            <family val="2"/>
            <charset val="186"/>
          </rPr>
          <t xml:space="preserve">
tehtud 10.02.2014
</t>
        </r>
      </text>
    </comment>
    <comment ref="B1216" authorId="6">
      <text>
        <r>
          <rPr>
            <b/>
            <sz val="9"/>
            <color indexed="81"/>
            <rFont val="Tahoma"/>
            <family val="2"/>
            <charset val="186"/>
          </rPr>
          <t>Anne A.:</t>
        </r>
        <r>
          <rPr>
            <sz val="9"/>
            <color indexed="81"/>
            <rFont val="Tahoma"/>
            <family val="2"/>
            <charset val="186"/>
          </rPr>
          <t xml:space="preserve">
14.04.2014
</t>
        </r>
      </text>
    </comment>
    <comment ref="B1217" authorId="6">
      <text>
        <r>
          <rPr>
            <b/>
            <sz val="9"/>
            <color indexed="81"/>
            <rFont val="Tahoma"/>
            <family val="2"/>
            <charset val="186"/>
          </rPr>
          <t>Anne A.:</t>
        </r>
        <r>
          <rPr>
            <sz val="9"/>
            <color indexed="81"/>
            <rFont val="Tahoma"/>
            <family val="2"/>
            <charset val="186"/>
          </rPr>
          <t xml:space="preserve">
14.04.2014
</t>
        </r>
      </text>
    </comment>
    <comment ref="B1218" authorId="6">
      <text>
        <r>
          <rPr>
            <b/>
            <sz val="9"/>
            <color indexed="81"/>
            <rFont val="Tahoma"/>
            <family val="2"/>
            <charset val="186"/>
          </rPr>
          <t>Anne A.:</t>
        </r>
        <r>
          <rPr>
            <sz val="9"/>
            <color indexed="81"/>
            <rFont val="Tahoma"/>
            <family val="2"/>
            <charset val="186"/>
          </rPr>
          <t xml:space="preserve">
14.04.2014
</t>
        </r>
      </text>
    </comment>
    <comment ref="B1219" authorId="6">
      <text>
        <r>
          <rPr>
            <b/>
            <sz val="9"/>
            <color indexed="81"/>
            <rFont val="Tahoma"/>
            <family val="2"/>
            <charset val="186"/>
          </rPr>
          <t>Anne A.:</t>
        </r>
        <r>
          <rPr>
            <sz val="9"/>
            <color indexed="81"/>
            <rFont val="Tahoma"/>
            <family val="2"/>
            <charset val="186"/>
          </rPr>
          <t xml:space="preserve">
tehtud 23.04.2014</t>
        </r>
      </text>
    </comment>
    <comment ref="B1220" authorId="13">
      <text>
        <r>
          <rPr>
            <b/>
            <sz val="9"/>
            <color indexed="81"/>
            <rFont val="Tahoma"/>
            <family val="2"/>
            <charset val="186"/>
          </rPr>
          <t>Kristi Urmann:</t>
        </r>
        <r>
          <rPr>
            <sz val="9"/>
            <color indexed="81"/>
            <rFont val="Tahoma"/>
            <family val="2"/>
            <charset val="186"/>
          </rPr>
          <t xml:space="preserve">
Tehtud 09.07.2014</t>
        </r>
      </text>
    </comment>
    <comment ref="B1221" authorId="7">
      <text>
        <r>
          <rPr>
            <b/>
            <sz val="9"/>
            <color indexed="81"/>
            <rFont val="Tahoma"/>
            <family val="2"/>
            <charset val="186"/>
          </rPr>
          <t>Krista Kibur:</t>
        </r>
        <r>
          <rPr>
            <sz val="9"/>
            <color indexed="81"/>
            <rFont val="Tahoma"/>
            <family val="2"/>
            <charset val="186"/>
          </rPr>
          <t xml:space="preserve">
17.07.2014</t>
        </r>
      </text>
    </comment>
    <comment ref="B1222" authorId="6">
      <text>
        <r>
          <rPr>
            <b/>
            <sz val="9"/>
            <color indexed="81"/>
            <rFont val="Tahoma"/>
            <family val="2"/>
            <charset val="186"/>
          </rPr>
          <t>Anne A.:</t>
        </r>
        <r>
          <rPr>
            <sz val="9"/>
            <color indexed="81"/>
            <rFont val="Tahoma"/>
            <family val="2"/>
            <charset val="186"/>
          </rPr>
          <t xml:space="preserve">
tehtud 04.09.2014</t>
        </r>
      </text>
    </comment>
    <comment ref="B1223" authorId="6">
      <text>
        <r>
          <rPr>
            <b/>
            <sz val="9"/>
            <color indexed="81"/>
            <rFont val="Tahoma"/>
            <family val="2"/>
            <charset val="186"/>
          </rPr>
          <t>Anne A.:</t>
        </r>
        <r>
          <rPr>
            <sz val="9"/>
            <color indexed="81"/>
            <rFont val="Tahoma"/>
            <family val="2"/>
            <charset val="186"/>
          </rPr>
          <t xml:space="preserve">
tehtud 17.10.2014</t>
        </r>
      </text>
    </comment>
    <comment ref="B1226" authorId="6">
      <text>
        <r>
          <rPr>
            <b/>
            <sz val="9"/>
            <color indexed="81"/>
            <rFont val="Tahoma"/>
            <family val="2"/>
            <charset val="186"/>
          </rPr>
          <t>Anne A.:</t>
        </r>
        <r>
          <rPr>
            <sz val="9"/>
            <color indexed="81"/>
            <rFont val="Tahoma"/>
            <family val="2"/>
            <charset val="186"/>
          </rPr>
          <t xml:space="preserve">
tehtud 15.01.2015</t>
        </r>
      </text>
    </comment>
    <comment ref="B1227" authorId="6">
      <text>
        <r>
          <rPr>
            <b/>
            <sz val="9"/>
            <color indexed="81"/>
            <rFont val="Tahoma"/>
            <family val="2"/>
            <charset val="186"/>
          </rPr>
          <t>Anne A.:</t>
        </r>
        <r>
          <rPr>
            <sz val="9"/>
            <color indexed="81"/>
            <rFont val="Tahoma"/>
            <family val="2"/>
            <charset val="186"/>
          </rPr>
          <t xml:space="preserve">
tehtud 21.01.2015</t>
        </r>
      </text>
    </comment>
    <comment ref="B1228" authorId="6">
      <text>
        <r>
          <rPr>
            <b/>
            <sz val="9"/>
            <color indexed="81"/>
            <rFont val="Tahoma"/>
            <family val="2"/>
            <charset val="186"/>
          </rPr>
          <t>Anne A.:</t>
        </r>
        <r>
          <rPr>
            <sz val="9"/>
            <color indexed="81"/>
            <rFont val="Tahoma"/>
            <family val="2"/>
            <charset val="186"/>
          </rPr>
          <t xml:space="preserve">
tehtud 21.01.2015</t>
        </r>
      </text>
    </comment>
    <comment ref="B1229" authorId="6">
      <text>
        <r>
          <rPr>
            <b/>
            <sz val="9"/>
            <color indexed="81"/>
            <rFont val="Tahoma"/>
            <family val="2"/>
            <charset val="186"/>
          </rPr>
          <t>Anne A.:</t>
        </r>
        <r>
          <rPr>
            <sz val="9"/>
            <color indexed="81"/>
            <rFont val="Tahoma"/>
            <family val="2"/>
            <charset val="186"/>
          </rPr>
          <t xml:space="preserve">
tehtud 30.03.2015</t>
        </r>
      </text>
    </comment>
    <comment ref="B1230" authorId="6">
      <text>
        <r>
          <rPr>
            <b/>
            <sz val="9"/>
            <color indexed="81"/>
            <rFont val="Tahoma"/>
            <family val="2"/>
            <charset val="186"/>
          </rPr>
          <t>Anne A.:</t>
        </r>
        <r>
          <rPr>
            <sz val="9"/>
            <color indexed="81"/>
            <rFont val="Tahoma"/>
            <family val="2"/>
            <charset val="186"/>
          </rPr>
          <t xml:space="preserve">
tehtud 13.04.2015</t>
        </r>
      </text>
    </comment>
    <comment ref="B1231" authorId="6">
      <text>
        <r>
          <rPr>
            <b/>
            <sz val="9"/>
            <color indexed="81"/>
            <rFont val="Tahoma"/>
            <family val="2"/>
            <charset val="186"/>
          </rPr>
          <t>Anne A.:</t>
        </r>
        <r>
          <rPr>
            <sz val="9"/>
            <color indexed="81"/>
            <rFont val="Tahoma"/>
            <family val="2"/>
            <charset val="186"/>
          </rPr>
          <t xml:space="preserve">
tehtud 17.04.2015</t>
        </r>
      </text>
    </comment>
    <comment ref="B1232" authorId="6">
      <text>
        <r>
          <rPr>
            <b/>
            <sz val="9"/>
            <color indexed="81"/>
            <rFont val="Tahoma"/>
            <family val="2"/>
            <charset val="186"/>
          </rPr>
          <t>Anne A.:</t>
        </r>
        <r>
          <rPr>
            <sz val="9"/>
            <color indexed="81"/>
            <rFont val="Tahoma"/>
            <family val="2"/>
            <charset val="186"/>
          </rPr>
          <t xml:space="preserve">
tehtud 17.04.2015</t>
        </r>
      </text>
    </comment>
    <comment ref="B1236" authorId="0">
      <text>
        <r>
          <rPr>
            <b/>
            <sz val="8"/>
            <color indexed="81"/>
            <rFont val="Tahoma"/>
            <family val="2"/>
            <charset val="186"/>
          </rPr>
          <t>viinapuu:</t>
        </r>
        <r>
          <rPr>
            <sz val="8"/>
            <color indexed="81"/>
            <rFont val="Tahoma"/>
            <family val="2"/>
            <charset val="186"/>
          </rPr>
          <t xml:space="preserve">
tehtud 02.06.08
</t>
        </r>
      </text>
    </comment>
    <comment ref="B1238" authorId="15">
      <text>
        <r>
          <rPr>
            <b/>
            <sz val="8"/>
            <color indexed="81"/>
            <rFont val="Tahoma"/>
            <family val="2"/>
            <charset val="186"/>
          </rPr>
          <t>keres:</t>
        </r>
        <r>
          <rPr>
            <sz val="8"/>
            <color indexed="81"/>
            <rFont val="Tahoma"/>
            <family val="2"/>
            <charset val="186"/>
          </rPr>
          <t xml:space="preserve">
tehtud 21.06.07</t>
        </r>
      </text>
    </comment>
    <comment ref="C1240" authorId="1">
      <text>
        <r>
          <rPr>
            <b/>
            <sz val="8"/>
            <color indexed="81"/>
            <rFont val="Tahoma"/>
            <family val="2"/>
            <charset val="186"/>
          </rPr>
          <t>valler:</t>
        </r>
        <r>
          <rPr>
            <sz val="8"/>
            <color indexed="81"/>
            <rFont val="Tahoma"/>
            <family val="2"/>
            <charset val="186"/>
          </rPr>
          <t xml:space="preserve">
tehtud 02.06.10
</t>
        </r>
      </text>
    </comment>
    <comment ref="C1241" authorId="1">
      <text>
        <r>
          <rPr>
            <b/>
            <sz val="8"/>
            <color indexed="81"/>
            <rFont val="Tahoma"/>
            <family val="2"/>
            <charset val="186"/>
          </rPr>
          <t>valler:</t>
        </r>
        <r>
          <rPr>
            <sz val="8"/>
            <color indexed="81"/>
            <rFont val="Tahoma"/>
            <family val="2"/>
            <charset val="186"/>
          </rPr>
          <t xml:space="preserve">
19.04.10</t>
        </r>
      </text>
    </comment>
    <comment ref="B1243" authorId="1">
      <text>
        <r>
          <rPr>
            <b/>
            <sz val="8"/>
            <color indexed="81"/>
            <rFont val="Tahoma"/>
            <family val="2"/>
            <charset val="186"/>
          </rPr>
          <t>valler:</t>
        </r>
        <r>
          <rPr>
            <sz val="8"/>
            <color indexed="81"/>
            <rFont val="Tahoma"/>
            <family val="2"/>
            <charset val="186"/>
          </rPr>
          <t xml:space="preserve">
tehtud 02.07.07</t>
        </r>
      </text>
    </comment>
    <comment ref="B1244" authorId="4">
      <text>
        <r>
          <rPr>
            <b/>
            <sz val="9"/>
            <color indexed="81"/>
            <rFont val="Tahoma"/>
            <family val="2"/>
            <charset val="186"/>
          </rPr>
          <t>Anne A:</t>
        </r>
        <r>
          <rPr>
            <sz val="9"/>
            <color indexed="81"/>
            <rFont val="Tahoma"/>
            <family val="2"/>
            <charset val="186"/>
          </rPr>
          <t xml:space="preserve">
tehtud 11.05.2010</t>
        </r>
      </text>
    </comment>
    <comment ref="B1248" authorId="1">
      <text>
        <r>
          <rPr>
            <b/>
            <sz val="8"/>
            <color indexed="81"/>
            <rFont val="Tahoma"/>
            <family val="2"/>
            <charset val="186"/>
          </rPr>
          <t>valler:</t>
        </r>
        <r>
          <rPr>
            <sz val="8"/>
            <color indexed="81"/>
            <rFont val="Tahoma"/>
            <family val="2"/>
            <charset val="186"/>
          </rPr>
          <t xml:space="preserve">
tehtud 03.05.07</t>
        </r>
      </text>
    </comment>
    <comment ref="B1249" authorId="1">
      <text>
        <r>
          <rPr>
            <b/>
            <sz val="8"/>
            <color indexed="81"/>
            <rFont val="Tahoma"/>
            <family val="2"/>
            <charset val="186"/>
          </rPr>
          <t>valler:</t>
        </r>
        <r>
          <rPr>
            <sz val="8"/>
            <color indexed="81"/>
            <rFont val="Tahoma"/>
            <family val="2"/>
            <charset val="186"/>
          </rPr>
          <t xml:space="preserve">
tehtud 03.05.07</t>
        </r>
      </text>
    </comment>
    <comment ref="B1250" authorId="1">
      <text>
        <r>
          <rPr>
            <b/>
            <sz val="8"/>
            <color indexed="81"/>
            <rFont val="Tahoma"/>
            <family val="2"/>
            <charset val="186"/>
          </rPr>
          <t>valler:</t>
        </r>
        <r>
          <rPr>
            <sz val="8"/>
            <color indexed="81"/>
            <rFont val="Tahoma"/>
            <family val="2"/>
            <charset val="186"/>
          </rPr>
          <t xml:space="preserve">
tehtud 23.05.07</t>
        </r>
      </text>
    </comment>
    <comment ref="B1251" authorId="1">
      <text>
        <r>
          <rPr>
            <b/>
            <sz val="8"/>
            <color indexed="81"/>
            <rFont val="Tahoma"/>
            <family val="2"/>
            <charset val="186"/>
          </rPr>
          <t>valler:</t>
        </r>
        <r>
          <rPr>
            <sz val="8"/>
            <color indexed="81"/>
            <rFont val="Tahoma"/>
            <family val="2"/>
            <charset val="186"/>
          </rPr>
          <t xml:space="preserve">
tehtud 12.07.07</t>
        </r>
      </text>
    </comment>
    <comment ref="B1252" authorId="11">
      <text>
        <r>
          <rPr>
            <b/>
            <sz val="8"/>
            <color indexed="81"/>
            <rFont val="Tahoma"/>
            <family val="2"/>
            <charset val="186"/>
          </rPr>
          <t>englas:</t>
        </r>
        <r>
          <rPr>
            <sz val="8"/>
            <color indexed="81"/>
            <rFont val="Tahoma"/>
            <family val="2"/>
            <charset val="186"/>
          </rPr>
          <t xml:space="preserve">
tehtud 31.10.07</t>
        </r>
      </text>
    </comment>
    <comment ref="B1253" authorId="11">
      <text>
        <r>
          <rPr>
            <b/>
            <sz val="8"/>
            <color indexed="81"/>
            <rFont val="Tahoma"/>
            <family val="2"/>
            <charset val="186"/>
          </rPr>
          <t>englas:</t>
        </r>
        <r>
          <rPr>
            <sz val="8"/>
            <color indexed="81"/>
            <rFont val="Tahoma"/>
            <family val="2"/>
            <charset val="186"/>
          </rPr>
          <t xml:space="preserve">
tehtud 31.10.07</t>
        </r>
      </text>
    </comment>
    <comment ref="B1254" authorId="2">
      <text>
        <r>
          <rPr>
            <b/>
            <sz val="8"/>
            <color indexed="81"/>
            <rFont val="Tahoma"/>
            <family val="2"/>
            <charset val="186"/>
          </rPr>
          <t>ruusmann:</t>
        </r>
        <r>
          <rPr>
            <sz val="8"/>
            <color indexed="81"/>
            <rFont val="Tahoma"/>
            <family val="2"/>
            <charset val="186"/>
          </rPr>
          <t xml:space="preserve">
tehtud 19.06.2008 Valler</t>
        </r>
      </text>
    </comment>
    <comment ref="B1255" authorId="2">
      <text>
        <r>
          <rPr>
            <b/>
            <sz val="8"/>
            <color indexed="81"/>
            <rFont val="Tahoma"/>
            <family val="2"/>
            <charset val="186"/>
          </rPr>
          <t>ruusmann:</t>
        </r>
        <r>
          <rPr>
            <sz val="8"/>
            <color indexed="81"/>
            <rFont val="Tahoma"/>
            <family val="2"/>
            <charset val="186"/>
          </rPr>
          <t xml:space="preserve">
tehtud 22.08.2008</t>
        </r>
      </text>
    </comment>
    <comment ref="B1256" authorId="2">
      <text>
        <r>
          <rPr>
            <b/>
            <sz val="8"/>
            <color indexed="81"/>
            <rFont val="Tahoma"/>
            <family val="2"/>
            <charset val="186"/>
          </rPr>
          <t>ruusmann:</t>
        </r>
        <r>
          <rPr>
            <sz val="8"/>
            <color indexed="81"/>
            <rFont val="Tahoma"/>
            <family val="2"/>
            <charset val="186"/>
          </rPr>
          <t xml:space="preserve">
tehtud 29.09.08</t>
        </r>
      </text>
    </comment>
    <comment ref="B1257" authorId="2">
      <text>
        <r>
          <rPr>
            <b/>
            <sz val="8"/>
            <color indexed="81"/>
            <rFont val="Tahoma"/>
            <family val="2"/>
            <charset val="186"/>
          </rPr>
          <t>ruusmann:</t>
        </r>
        <r>
          <rPr>
            <sz val="8"/>
            <color indexed="81"/>
            <rFont val="Tahoma"/>
            <family val="2"/>
            <charset val="186"/>
          </rPr>
          <t xml:space="preserve">
tehtud 19.11.2008</t>
        </r>
      </text>
    </comment>
    <comment ref="E1257" authorId="2">
      <text>
        <r>
          <rPr>
            <b/>
            <sz val="8"/>
            <color indexed="81"/>
            <rFont val="Tahoma"/>
            <family val="2"/>
            <charset val="186"/>
          </rPr>
          <t>ruusmann:</t>
        </r>
        <r>
          <rPr>
            <sz val="8"/>
            <color indexed="81"/>
            <rFont val="Tahoma"/>
            <family val="2"/>
            <charset val="186"/>
          </rPr>
          <t xml:space="preserve">
Tallinna Heleni Kool</t>
        </r>
      </text>
    </comment>
    <comment ref="B1258" authorId="2">
      <text>
        <r>
          <rPr>
            <b/>
            <sz val="8"/>
            <color indexed="81"/>
            <rFont val="Tahoma"/>
            <family val="2"/>
            <charset val="186"/>
          </rPr>
          <t>ruusmann:</t>
        </r>
        <r>
          <rPr>
            <sz val="8"/>
            <color indexed="81"/>
            <rFont val="Tahoma"/>
            <family val="2"/>
            <charset val="186"/>
          </rPr>
          <t xml:space="preserve">
tehtud 19.11.2008</t>
        </r>
      </text>
    </comment>
    <comment ref="B1259" authorId="2">
      <text>
        <r>
          <rPr>
            <b/>
            <sz val="8"/>
            <color indexed="81"/>
            <rFont val="Tahoma"/>
            <family val="2"/>
            <charset val="186"/>
          </rPr>
          <t>ruusmann:</t>
        </r>
        <r>
          <rPr>
            <sz val="8"/>
            <color indexed="81"/>
            <rFont val="Tahoma"/>
            <family val="2"/>
            <charset val="186"/>
          </rPr>
          <t xml:space="preserve">
tehtud 16.02.2009</t>
        </r>
      </text>
    </comment>
    <comment ref="B1260" authorId="2">
      <text>
        <r>
          <rPr>
            <b/>
            <sz val="8"/>
            <color indexed="81"/>
            <rFont val="Tahoma"/>
            <family val="2"/>
            <charset val="186"/>
          </rPr>
          <t>ruusmann:</t>
        </r>
        <r>
          <rPr>
            <sz val="8"/>
            <color indexed="81"/>
            <rFont val="Tahoma"/>
            <family val="2"/>
            <charset val="186"/>
          </rPr>
          <t xml:space="preserve">
tehtud 23.09.2009</t>
        </r>
      </text>
    </comment>
    <comment ref="B1261" authorId="2">
      <text>
        <r>
          <rPr>
            <b/>
            <sz val="8"/>
            <color indexed="81"/>
            <rFont val="Tahoma"/>
            <family val="2"/>
            <charset val="186"/>
          </rPr>
          <t>ruusmann:</t>
        </r>
        <r>
          <rPr>
            <sz val="8"/>
            <color indexed="81"/>
            <rFont val="Tahoma"/>
            <family val="2"/>
            <charset val="186"/>
          </rPr>
          <t xml:space="preserve">
tehtud 12.11.2009</t>
        </r>
      </text>
    </comment>
    <comment ref="E1261" authorId="2">
      <text>
        <r>
          <rPr>
            <b/>
            <sz val="8"/>
            <color indexed="81"/>
            <rFont val="Tahoma"/>
            <family val="2"/>
            <charset val="186"/>
          </rPr>
          <t>ruusmann:</t>
        </r>
        <r>
          <rPr>
            <sz val="8"/>
            <color indexed="81"/>
            <rFont val="Tahoma"/>
            <family val="2"/>
            <charset val="186"/>
          </rPr>
          <t xml:space="preserve">
"CAE Gold Plus ExMax+CD" (Ehte Humanitaargümnaasiumile)</t>
        </r>
      </text>
    </comment>
    <comment ref="B1262" authorId="2">
      <text>
        <r>
          <rPr>
            <b/>
            <sz val="8"/>
            <color indexed="81"/>
            <rFont val="Tahoma"/>
            <family val="2"/>
            <charset val="186"/>
          </rPr>
          <t>ruusmann:</t>
        </r>
        <r>
          <rPr>
            <sz val="8"/>
            <color indexed="81"/>
            <rFont val="Tahoma"/>
            <family val="2"/>
            <charset val="186"/>
          </rPr>
          <t xml:space="preserve">
tehtud 12.01.2010</t>
        </r>
      </text>
    </comment>
    <comment ref="B1263" authorId="2">
      <text>
        <r>
          <rPr>
            <b/>
            <sz val="8"/>
            <color indexed="81"/>
            <rFont val="Tahoma"/>
            <family val="2"/>
            <charset val="186"/>
          </rPr>
          <t>ruusmann:</t>
        </r>
        <r>
          <rPr>
            <sz val="8"/>
            <color indexed="81"/>
            <rFont val="Tahoma"/>
            <family val="2"/>
            <charset val="186"/>
          </rPr>
          <t xml:space="preserve">
tehtud 03.03.2010</t>
        </r>
      </text>
    </comment>
    <comment ref="B1264" authorId="2">
      <text>
        <r>
          <rPr>
            <b/>
            <sz val="8"/>
            <color indexed="81"/>
            <rFont val="Tahoma"/>
            <family val="2"/>
            <charset val="186"/>
          </rPr>
          <t>ruusmann:</t>
        </r>
        <r>
          <rPr>
            <sz val="8"/>
            <color indexed="81"/>
            <rFont val="Tahoma"/>
            <family val="2"/>
            <charset val="186"/>
          </rPr>
          <t xml:space="preserve">
tehtud 03.06.2010</t>
        </r>
      </text>
    </comment>
    <comment ref="B1266" authorId="4">
      <text>
        <r>
          <rPr>
            <b/>
            <sz val="9"/>
            <color indexed="81"/>
            <rFont val="Tahoma"/>
            <family val="2"/>
            <charset val="186"/>
          </rPr>
          <t>Anne A:</t>
        </r>
        <r>
          <rPr>
            <sz val="9"/>
            <color indexed="81"/>
            <rFont val="Tahoma"/>
            <family val="2"/>
            <charset val="186"/>
          </rPr>
          <t xml:space="preserve">
Tehtud 08.08.2011.a.</t>
        </r>
      </text>
    </comment>
    <comment ref="B1267" authorId="0">
      <text>
        <r>
          <rPr>
            <b/>
            <sz val="9"/>
            <color indexed="81"/>
            <rFont val="Tahoma"/>
            <family val="2"/>
            <charset val="186"/>
          </rPr>
          <t>viinapuu:</t>
        </r>
        <r>
          <rPr>
            <sz val="9"/>
            <color indexed="81"/>
            <rFont val="Tahoma"/>
            <family val="2"/>
            <charset val="186"/>
          </rPr>
          <t xml:space="preserve">
tehtud 25.07.2011</t>
        </r>
      </text>
    </comment>
    <comment ref="B1268" authorId="4">
      <text>
        <r>
          <rPr>
            <b/>
            <sz val="9"/>
            <color indexed="81"/>
            <rFont val="Tahoma"/>
            <family val="2"/>
            <charset val="186"/>
          </rPr>
          <t>altermann1:</t>
        </r>
        <r>
          <rPr>
            <sz val="9"/>
            <color indexed="81"/>
            <rFont val="Tahoma"/>
            <family val="2"/>
            <charset val="186"/>
          </rPr>
          <t xml:space="preserve">
tehtud 19.09.2011</t>
        </r>
      </text>
    </comment>
    <comment ref="B1269" authorId="4">
      <text>
        <r>
          <rPr>
            <b/>
            <sz val="9"/>
            <color indexed="81"/>
            <rFont val="Tahoma"/>
            <family val="2"/>
            <charset val="186"/>
          </rPr>
          <t>altermann1:</t>
        </r>
        <r>
          <rPr>
            <sz val="9"/>
            <color indexed="81"/>
            <rFont val="Tahoma"/>
            <family val="2"/>
            <charset val="186"/>
          </rPr>
          <t xml:space="preserve">
tehtud 05.12.11</t>
        </r>
      </text>
    </comment>
    <comment ref="B1271" authorId="4">
      <text>
        <r>
          <rPr>
            <b/>
            <sz val="9"/>
            <color indexed="81"/>
            <rFont val="Tahoma"/>
            <family val="2"/>
            <charset val="186"/>
          </rPr>
          <t>altermann1:</t>
        </r>
        <r>
          <rPr>
            <sz val="9"/>
            <color indexed="81"/>
            <rFont val="Tahoma"/>
            <family val="2"/>
            <charset val="186"/>
          </rPr>
          <t xml:space="preserve">
tehtud 31.05.12</t>
        </r>
      </text>
    </comment>
    <comment ref="B1272" authorId="6">
      <text>
        <r>
          <rPr>
            <b/>
            <sz val="9"/>
            <color indexed="81"/>
            <rFont val="Tahoma"/>
            <family val="2"/>
            <charset val="186"/>
          </rPr>
          <t>Anne A.:</t>
        </r>
        <r>
          <rPr>
            <sz val="9"/>
            <color indexed="81"/>
            <rFont val="Tahoma"/>
            <family val="2"/>
            <charset val="186"/>
          </rPr>
          <t xml:space="preserve">
tehtud 27.05.13</t>
        </r>
      </text>
    </comment>
    <comment ref="B1273" authorId="6">
      <text>
        <r>
          <rPr>
            <b/>
            <sz val="9"/>
            <color indexed="81"/>
            <rFont val="Tahoma"/>
            <family val="2"/>
            <charset val="186"/>
          </rPr>
          <t>Anne A.:</t>
        </r>
        <r>
          <rPr>
            <sz val="9"/>
            <color indexed="81"/>
            <rFont val="Tahoma"/>
            <family val="2"/>
            <charset val="186"/>
          </rPr>
          <t xml:space="preserve">
tehtud 27.05.13</t>
        </r>
      </text>
    </comment>
    <comment ref="B1275" authorId="6">
      <text>
        <r>
          <rPr>
            <b/>
            <sz val="9"/>
            <color indexed="81"/>
            <rFont val="Tahoma"/>
            <family val="2"/>
            <charset val="186"/>
          </rPr>
          <t>Anne A.:</t>
        </r>
        <r>
          <rPr>
            <sz val="9"/>
            <color indexed="81"/>
            <rFont val="Tahoma"/>
            <family val="2"/>
            <charset val="186"/>
          </rPr>
          <t xml:space="preserve">
tehtud 04.07.2013</t>
        </r>
      </text>
    </comment>
    <comment ref="D1276" authorId="1">
      <text>
        <r>
          <rPr>
            <b/>
            <sz val="9"/>
            <color indexed="81"/>
            <rFont val="Tahoma"/>
            <family val="2"/>
            <charset val="186"/>
          </rPr>
          <t>valler:</t>
        </r>
        <r>
          <rPr>
            <sz val="9"/>
            <color indexed="81"/>
            <rFont val="Tahoma"/>
            <family val="2"/>
            <charset val="186"/>
          </rPr>
          <t xml:space="preserve">
kuni 2012- SA Eesti Teadusfond
</t>
        </r>
      </text>
    </comment>
    <comment ref="C1280" authorId="14">
      <text>
        <r>
          <rPr>
            <b/>
            <sz val="8"/>
            <color indexed="81"/>
            <rFont val="Tahoma"/>
            <family val="2"/>
            <charset val="186"/>
          </rPr>
          <t>treimann:</t>
        </r>
        <r>
          <rPr>
            <sz val="8"/>
            <color indexed="81"/>
            <rFont val="Tahoma"/>
            <family val="2"/>
            <charset val="186"/>
          </rPr>
          <t xml:space="preserve">
16.03.2011
</t>
        </r>
      </text>
    </comment>
    <comment ref="B1282" authorId="1">
      <text>
        <r>
          <rPr>
            <b/>
            <sz val="8"/>
            <color indexed="81"/>
            <rFont val="Tahoma"/>
            <family val="2"/>
            <charset val="186"/>
          </rPr>
          <t>valler:</t>
        </r>
        <r>
          <rPr>
            <sz val="8"/>
            <color indexed="81"/>
            <rFont val="Tahoma"/>
            <family val="2"/>
            <charset val="186"/>
          </rPr>
          <t xml:space="preserve">
tehtud 15.02.07</t>
        </r>
      </text>
    </comment>
    <comment ref="B1283" authorId="1">
      <text>
        <r>
          <rPr>
            <b/>
            <sz val="8"/>
            <color indexed="81"/>
            <rFont val="Tahoma"/>
            <family val="2"/>
            <charset val="186"/>
          </rPr>
          <t>valler:</t>
        </r>
        <r>
          <rPr>
            <sz val="8"/>
            <color indexed="81"/>
            <rFont val="Tahoma"/>
            <family val="2"/>
            <charset val="186"/>
          </rPr>
          <t xml:space="preserve">
tehtud 15.02.07</t>
        </r>
      </text>
    </comment>
    <comment ref="B1284" authorId="1">
      <text>
        <r>
          <rPr>
            <b/>
            <sz val="8"/>
            <color indexed="81"/>
            <rFont val="Tahoma"/>
            <family val="2"/>
            <charset val="186"/>
          </rPr>
          <t>valler:</t>
        </r>
        <r>
          <rPr>
            <sz val="8"/>
            <color indexed="81"/>
            <rFont val="Tahoma"/>
            <family val="2"/>
            <charset val="186"/>
          </rPr>
          <t xml:space="preserve">
tehtud 15.02.07</t>
        </r>
      </text>
    </comment>
    <comment ref="B1285" authorId="1">
      <text>
        <r>
          <rPr>
            <b/>
            <sz val="8"/>
            <color indexed="81"/>
            <rFont val="Tahoma"/>
            <family val="2"/>
            <charset val="186"/>
          </rPr>
          <t>valler:</t>
        </r>
        <r>
          <rPr>
            <sz val="8"/>
            <color indexed="81"/>
            <rFont val="Tahoma"/>
            <family val="2"/>
            <charset val="186"/>
          </rPr>
          <t xml:space="preserve">
tehtud 20.06.07
</t>
        </r>
      </text>
    </comment>
    <comment ref="B1286" authorId="1">
      <text>
        <r>
          <rPr>
            <b/>
            <sz val="8"/>
            <color indexed="81"/>
            <rFont val="Tahoma"/>
            <family val="2"/>
            <charset val="186"/>
          </rPr>
          <t>valler:</t>
        </r>
        <r>
          <rPr>
            <sz val="8"/>
            <color indexed="81"/>
            <rFont val="Tahoma"/>
            <family val="2"/>
            <charset val="186"/>
          </rPr>
          <t xml:space="preserve">
lisatud 09.01.08</t>
        </r>
      </text>
    </comment>
    <comment ref="B1287" authorId="3">
      <text>
        <r>
          <rPr>
            <b/>
            <sz val="9"/>
            <color indexed="81"/>
            <rFont val="Tahoma"/>
            <family val="2"/>
            <charset val="186"/>
          </rPr>
          <t>kibur:</t>
        </r>
        <r>
          <rPr>
            <sz val="9"/>
            <color indexed="81"/>
            <rFont val="Tahoma"/>
            <family val="2"/>
            <charset val="186"/>
          </rPr>
          <t xml:space="preserve">
Ruusmann 08.06.2009
</t>
        </r>
      </text>
    </comment>
    <comment ref="B1288" authorId="0">
      <text>
        <r>
          <rPr>
            <b/>
            <sz val="9"/>
            <color indexed="81"/>
            <rFont val="Tahoma"/>
            <family val="2"/>
            <charset val="186"/>
          </rPr>
          <t>viinapuu:</t>
        </r>
        <r>
          <rPr>
            <sz val="9"/>
            <color indexed="81"/>
            <rFont val="Tahoma"/>
            <family val="2"/>
            <charset val="186"/>
          </rPr>
          <t xml:space="preserve">
tehtud 01.10.2010</t>
        </r>
      </text>
    </comment>
    <comment ref="B1289" authorId="4">
      <text>
        <r>
          <rPr>
            <b/>
            <sz val="8"/>
            <color indexed="81"/>
            <rFont val="Tahoma"/>
            <family val="2"/>
            <charset val="186"/>
          </rPr>
          <t>altermann1:</t>
        </r>
        <r>
          <rPr>
            <sz val="8"/>
            <color indexed="81"/>
            <rFont val="Tahoma"/>
            <family val="2"/>
            <charset val="186"/>
          </rPr>
          <t xml:space="preserve">
Tehtud 25.04.11</t>
        </r>
      </text>
    </comment>
    <comment ref="E1289" authorId="4">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290" authorId="4">
      <text>
        <r>
          <rPr>
            <b/>
            <sz val="9"/>
            <color indexed="81"/>
            <rFont val="Tahoma"/>
            <family val="2"/>
            <charset val="186"/>
          </rPr>
          <t>altermann1:</t>
        </r>
        <r>
          <rPr>
            <sz val="9"/>
            <color indexed="81"/>
            <rFont val="Tahoma"/>
            <family val="2"/>
            <charset val="186"/>
          </rPr>
          <t xml:space="preserve">
16.11.11</t>
        </r>
      </text>
    </comment>
    <comment ref="E1290" authorId="4">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291" authorId="12">
      <text>
        <r>
          <rPr>
            <b/>
            <sz val="8"/>
            <color indexed="81"/>
            <rFont val="Tahoma"/>
            <family val="2"/>
            <charset val="186"/>
          </rPr>
          <t>Anne Altermann:</t>
        </r>
        <r>
          <rPr>
            <sz val="8"/>
            <color indexed="81"/>
            <rFont val="Tahoma"/>
            <family val="2"/>
            <charset val="186"/>
          </rPr>
          <t xml:space="preserve">
tehtud 21.04.2013</t>
        </r>
      </text>
    </comment>
    <comment ref="B1292" authorId="6">
      <text>
        <r>
          <rPr>
            <b/>
            <sz val="9"/>
            <color indexed="81"/>
            <rFont val="Tahoma"/>
            <family val="2"/>
            <charset val="186"/>
          </rPr>
          <t>Anne A.:</t>
        </r>
        <r>
          <rPr>
            <sz val="9"/>
            <color indexed="81"/>
            <rFont val="Tahoma"/>
            <family val="2"/>
            <charset val="186"/>
          </rPr>
          <t xml:space="preserve">
tehtud 14.08.2013</t>
        </r>
      </text>
    </comment>
    <comment ref="B1293" authorId="6">
      <text>
        <r>
          <rPr>
            <b/>
            <sz val="9"/>
            <color indexed="81"/>
            <rFont val="Tahoma"/>
            <family val="2"/>
            <charset val="186"/>
          </rPr>
          <t>Anne A.:</t>
        </r>
        <r>
          <rPr>
            <sz val="9"/>
            <color indexed="81"/>
            <rFont val="Tahoma"/>
            <family val="2"/>
            <charset val="186"/>
          </rPr>
          <t xml:space="preserve">
tehtud 06.11.2013</t>
        </r>
      </text>
    </comment>
    <comment ref="B1294" authorId="6">
      <text>
        <r>
          <rPr>
            <b/>
            <sz val="9"/>
            <color indexed="81"/>
            <rFont val="Tahoma"/>
            <family val="2"/>
            <charset val="186"/>
          </rPr>
          <t>Anne A.:</t>
        </r>
        <r>
          <rPr>
            <sz val="9"/>
            <color indexed="81"/>
            <rFont val="Tahoma"/>
            <family val="2"/>
            <charset val="186"/>
          </rPr>
          <t xml:space="preserve">
tehtud 17.12.2013</t>
        </r>
      </text>
    </comment>
    <comment ref="B1295" authorId="6">
      <text>
        <r>
          <rPr>
            <b/>
            <sz val="9"/>
            <color indexed="81"/>
            <rFont val="Tahoma"/>
            <family val="2"/>
            <charset val="186"/>
          </rPr>
          <t>Anne A.:</t>
        </r>
        <r>
          <rPr>
            <sz val="9"/>
            <color indexed="81"/>
            <rFont val="Tahoma"/>
            <family val="2"/>
            <charset val="186"/>
          </rPr>
          <t xml:space="preserve">
tehtud 29.05.2014</t>
        </r>
      </text>
    </comment>
    <comment ref="B1296" authorId="6">
      <text>
        <r>
          <rPr>
            <b/>
            <sz val="9"/>
            <color indexed="81"/>
            <rFont val="Tahoma"/>
            <family val="2"/>
            <charset val="186"/>
          </rPr>
          <t>Anne A.:</t>
        </r>
        <r>
          <rPr>
            <sz val="9"/>
            <color indexed="81"/>
            <rFont val="Tahoma"/>
            <family val="2"/>
            <charset val="186"/>
          </rPr>
          <t xml:space="preserve">
tehtud 05.05.2014</t>
        </r>
      </text>
    </comment>
    <comment ref="B1297" authorId="6">
      <text>
        <r>
          <rPr>
            <b/>
            <sz val="9"/>
            <color indexed="81"/>
            <rFont val="Tahoma"/>
            <family val="2"/>
            <charset val="186"/>
          </rPr>
          <t>Anne A.:</t>
        </r>
        <r>
          <rPr>
            <sz val="9"/>
            <color indexed="81"/>
            <rFont val="Tahoma"/>
            <family val="2"/>
            <charset val="186"/>
          </rPr>
          <t xml:space="preserve">
tehtud 06.06.2014</t>
        </r>
      </text>
    </comment>
    <comment ref="B1298" authorId="13">
      <text>
        <r>
          <rPr>
            <b/>
            <sz val="9"/>
            <color indexed="81"/>
            <rFont val="Tahoma"/>
            <family val="2"/>
            <charset val="186"/>
          </rPr>
          <t>Kristi Urmann:</t>
        </r>
        <r>
          <rPr>
            <sz val="9"/>
            <color indexed="81"/>
            <rFont val="Tahoma"/>
            <family val="2"/>
            <charset val="186"/>
          </rPr>
          <t xml:space="preserve">
Tehtud 09.07.2014
</t>
        </r>
      </text>
    </comment>
    <comment ref="B1299" authorId="6">
      <text>
        <r>
          <rPr>
            <b/>
            <sz val="9"/>
            <color indexed="81"/>
            <rFont val="Tahoma"/>
            <family val="2"/>
            <charset val="186"/>
          </rPr>
          <t>Anne A.:</t>
        </r>
        <r>
          <rPr>
            <sz val="9"/>
            <color indexed="81"/>
            <rFont val="Tahoma"/>
            <family val="2"/>
            <charset val="186"/>
          </rPr>
          <t xml:space="preserve">
tehtud 29.01.2015</t>
        </r>
      </text>
    </comment>
    <comment ref="B1301" authorId="14">
      <text>
        <r>
          <rPr>
            <b/>
            <sz val="8"/>
            <color indexed="81"/>
            <rFont val="Tahoma"/>
            <family val="2"/>
            <charset val="186"/>
          </rPr>
          <t>treimann:</t>
        </r>
        <r>
          <rPr>
            <sz val="8"/>
            <color indexed="81"/>
            <rFont val="Tahoma"/>
            <family val="2"/>
            <charset val="186"/>
          </rPr>
          <t xml:space="preserve">
tehtud 05.03.12
</t>
        </r>
      </text>
    </comment>
    <comment ref="B1302" authorId="10">
      <text>
        <r>
          <rPr>
            <b/>
            <sz val="8"/>
            <color indexed="81"/>
            <rFont val="Tahoma"/>
            <family val="2"/>
            <charset val="186"/>
          </rPr>
          <t>roosioja:</t>
        </r>
        <r>
          <rPr>
            <sz val="8"/>
            <color indexed="81"/>
            <rFont val="Tahoma"/>
            <family val="2"/>
            <charset val="186"/>
          </rPr>
          <t xml:space="preserve">
tehtud 260207
</t>
        </r>
      </text>
    </comment>
    <comment ref="B1303" authorId="7">
      <text>
        <r>
          <rPr>
            <b/>
            <sz val="9"/>
            <color indexed="81"/>
            <rFont val="Tahoma"/>
            <family val="2"/>
            <charset val="186"/>
          </rPr>
          <t>Krista Kibur:</t>
        </r>
        <r>
          <rPr>
            <sz val="9"/>
            <color indexed="81"/>
            <rFont val="Tahoma"/>
            <family val="2"/>
            <charset val="186"/>
          </rPr>
          <t xml:space="preserve">
30.05.2013 RR2</t>
        </r>
      </text>
    </comment>
    <comment ref="C1306" authorId="4">
      <text>
        <r>
          <rPr>
            <b/>
            <sz val="9"/>
            <color indexed="81"/>
            <rFont val="Tahoma"/>
            <family val="2"/>
            <charset val="186"/>
          </rPr>
          <t>Anne A:</t>
        </r>
        <r>
          <rPr>
            <sz val="9"/>
            <color indexed="81"/>
            <rFont val="Tahoma"/>
            <family val="2"/>
            <charset val="186"/>
          </rPr>
          <t xml:space="preserve">
tehtud 02.12.09</t>
        </r>
      </text>
    </comment>
    <comment ref="E1306" authorId="4">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307" authorId="0">
      <text>
        <r>
          <rPr>
            <b/>
            <sz val="9"/>
            <color indexed="81"/>
            <rFont val="Tahoma"/>
            <family val="2"/>
            <charset val="186"/>
          </rPr>
          <t>viinapuu:</t>
        </r>
        <r>
          <rPr>
            <sz val="9"/>
            <color indexed="81"/>
            <rFont val="Tahoma"/>
            <family val="2"/>
            <charset val="186"/>
          </rPr>
          <t xml:space="preserve">
tehtud 26.05.2011</t>
        </r>
      </text>
    </comment>
    <comment ref="C1308" authorId="0">
      <text>
        <r>
          <rPr>
            <b/>
            <sz val="9"/>
            <color indexed="81"/>
            <rFont val="Tahoma"/>
            <family val="2"/>
            <charset val="186"/>
          </rPr>
          <t>viinapuu:</t>
        </r>
        <r>
          <rPr>
            <sz val="9"/>
            <color indexed="81"/>
            <rFont val="Tahoma"/>
            <family val="2"/>
            <charset val="186"/>
          </rPr>
          <t xml:space="preserve">
tehtud 26.05.2011</t>
        </r>
      </text>
    </comment>
    <comment ref="C1309" authorId="0">
      <text>
        <r>
          <rPr>
            <b/>
            <sz val="9"/>
            <color indexed="81"/>
            <rFont val="Tahoma"/>
            <family val="2"/>
            <charset val="186"/>
          </rPr>
          <t>viinapuu:</t>
        </r>
        <r>
          <rPr>
            <sz val="9"/>
            <color indexed="81"/>
            <rFont val="Tahoma"/>
            <family val="2"/>
            <charset val="186"/>
          </rPr>
          <t xml:space="preserve">
tehtud 25.11.2011
</t>
        </r>
      </text>
    </comment>
    <comment ref="B1310" authorId="15">
      <text>
        <r>
          <rPr>
            <b/>
            <sz val="8"/>
            <color indexed="81"/>
            <rFont val="Tahoma"/>
            <family val="2"/>
            <charset val="186"/>
          </rPr>
          <t>keres:</t>
        </r>
        <r>
          <rPr>
            <sz val="8"/>
            <color indexed="81"/>
            <rFont val="Tahoma"/>
            <family val="2"/>
            <charset val="186"/>
          </rPr>
          <t xml:space="preserve">
tehtud!
26.02.2007</t>
        </r>
      </text>
    </comment>
    <comment ref="B1313" authorId="10">
      <text>
        <r>
          <rPr>
            <b/>
            <sz val="8"/>
            <color indexed="81"/>
            <rFont val="Tahoma"/>
            <family val="2"/>
            <charset val="186"/>
          </rPr>
          <t>roosioja:</t>
        </r>
        <r>
          <rPr>
            <sz val="8"/>
            <color indexed="81"/>
            <rFont val="Tahoma"/>
            <family val="2"/>
            <charset val="186"/>
          </rPr>
          <t xml:space="preserve">
tehtud 31.01 </t>
        </r>
      </text>
    </comment>
    <comment ref="B1314" authorId="10">
      <text>
        <r>
          <rPr>
            <b/>
            <sz val="8"/>
            <color indexed="81"/>
            <rFont val="Tahoma"/>
            <family val="2"/>
            <charset val="186"/>
          </rPr>
          <t xml:space="preserve">roosioja:
Tehtud 01.02. 07
</t>
        </r>
      </text>
    </comment>
    <comment ref="B1315" authorId="1">
      <text>
        <r>
          <rPr>
            <b/>
            <sz val="8"/>
            <color indexed="81"/>
            <rFont val="Tahoma"/>
            <family val="2"/>
            <charset val="186"/>
          </rPr>
          <t>valler:</t>
        </r>
        <r>
          <rPr>
            <sz val="8"/>
            <color indexed="81"/>
            <rFont val="Tahoma"/>
            <family val="2"/>
            <charset val="186"/>
          </rPr>
          <t xml:space="preserve">
tehtud 15.02.07</t>
        </r>
      </text>
    </comment>
    <comment ref="B1316" authorId="1">
      <text>
        <r>
          <rPr>
            <b/>
            <sz val="8"/>
            <color indexed="81"/>
            <rFont val="Tahoma"/>
            <family val="2"/>
            <charset val="186"/>
          </rPr>
          <t>valler:</t>
        </r>
        <r>
          <rPr>
            <sz val="8"/>
            <color indexed="81"/>
            <rFont val="Tahoma"/>
            <family val="2"/>
            <charset val="186"/>
          </rPr>
          <t xml:space="preserve">
tehtud 26.02.07</t>
        </r>
      </text>
    </comment>
    <comment ref="B1317" authorId="1">
      <text>
        <r>
          <rPr>
            <b/>
            <sz val="8"/>
            <color indexed="81"/>
            <rFont val="Tahoma"/>
            <family val="2"/>
            <charset val="186"/>
          </rPr>
          <t>valler:</t>
        </r>
        <r>
          <rPr>
            <sz val="8"/>
            <color indexed="81"/>
            <rFont val="Tahoma"/>
            <family val="2"/>
            <charset val="186"/>
          </rPr>
          <t xml:space="preserve">
tehtud 26.02.07</t>
        </r>
      </text>
    </comment>
    <comment ref="B1318" authorId="1">
      <text>
        <r>
          <rPr>
            <b/>
            <sz val="8"/>
            <color indexed="81"/>
            <rFont val="Tahoma"/>
            <family val="2"/>
            <charset val="186"/>
          </rPr>
          <t>valler:</t>
        </r>
        <r>
          <rPr>
            <sz val="8"/>
            <color indexed="81"/>
            <rFont val="Tahoma"/>
            <family val="2"/>
            <charset val="186"/>
          </rPr>
          <t xml:space="preserve">
tehtud 26.02.07</t>
        </r>
      </text>
    </comment>
    <comment ref="B1319" authorId="1">
      <text>
        <r>
          <rPr>
            <b/>
            <sz val="8"/>
            <color indexed="81"/>
            <rFont val="Tahoma"/>
            <family val="2"/>
            <charset val="186"/>
          </rPr>
          <t>valler:</t>
        </r>
        <r>
          <rPr>
            <sz val="8"/>
            <color indexed="81"/>
            <rFont val="Tahoma"/>
            <family val="2"/>
            <charset val="186"/>
          </rPr>
          <t xml:space="preserve">
tehtud 26.02.07</t>
        </r>
      </text>
    </comment>
    <comment ref="B1320" authorId="1">
      <text>
        <r>
          <rPr>
            <b/>
            <sz val="8"/>
            <color indexed="81"/>
            <rFont val="Tahoma"/>
            <family val="2"/>
            <charset val="186"/>
          </rPr>
          <t>valler:</t>
        </r>
        <r>
          <rPr>
            <sz val="8"/>
            <color indexed="81"/>
            <rFont val="Tahoma"/>
            <family val="2"/>
            <charset val="186"/>
          </rPr>
          <t xml:space="preserve">
tehtud 26.02.07</t>
        </r>
      </text>
    </comment>
    <comment ref="B1321" authorId="1">
      <text>
        <r>
          <rPr>
            <b/>
            <sz val="8"/>
            <color indexed="81"/>
            <rFont val="Tahoma"/>
            <family val="2"/>
            <charset val="186"/>
          </rPr>
          <t>valler:</t>
        </r>
        <r>
          <rPr>
            <sz val="8"/>
            <color indexed="81"/>
            <rFont val="Tahoma"/>
            <family val="2"/>
            <charset val="186"/>
          </rPr>
          <t xml:space="preserve">
tehtud 26.02.07</t>
        </r>
      </text>
    </comment>
    <comment ref="B1322" authorId="1">
      <text>
        <r>
          <rPr>
            <b/>
            <sz val="8"/>
            <color indexed="81"/>
            <rFont val="Tahoma"/>
            <family val="2"/>
            <charset val="186"/>
          </rPr>
          <t>valler:</t>
        </r>
        <r>
          <rPr>
            <sz val="8"/>
            <color indexed="81"/>
            <rFont val="Tahoma"/>
            <family val="2"/>
            <charset val="186"/>
          </rPr>
          <t xml:space="preserve">
tehtud 26.02.07</t>
        </r>
      </text>
    </comment>
    <comment ref="B1323" authorId="1">
      <text>
        <r>
          <rPr>
            <b/>
            <sz val="8"/>
            <color indexed="81"/>
            <rFont val="Tahoma"/>
            <family val="2"/>
            <charset val="186"/>
          </rPr>
          <t>valler:</t>
        </r>
        <r>
          <rPr>
            <sz val="8"/>
            <color indexed="81"/>
            <rFont val="Tahoma"/>
            <family val="2"/>
            <charset val="186"/>
          </rPr>
          <t xml:space="preserve">
tehtud 26.02.07</t>
        </r>
      </text>
    </comment>
    <comment ref="B1324" authorId="1">
      <text>
        <r>
          <rPr>
            <b/>
            <sz val="8"/>
            <color indexed="81"/>
            <rFont val="Tahoma"/>
            <family val="2"/>
            <charset val="186"/>
          </rPr>
          <t>valler:</t>
        </r>
        <r>
          <rPr>
            <sz val="8"/>
            <color indexed="81"/>
            <rFont val="Tahoma"/>
            <family val="2"/>
            <charset val="186"/>
          </rPr>
          <t xml:space="preserve">
tehtud 26.02.07</t>
        </r>
      </text>
    </comment>
    <comment ref="B1325" authorId="1">
      <text>
        <r>
          <rPr>
            <b/>
            <sz val="8"/>
            <color indexed="81"/>
            <rFont val="Tahoma"/>
            <family val="2"/>
            <charset val="186"/>
          </rPr>
          <t>valler:</t>
        </r>
        <r>
          <rPr>
            <sz val="8"/>
            <color indexed="81"/>
            <rFont val="Tahoma"/>
            <family val="2"/>
            <charset val="186"/>
          </rPr>
          <t xml:space="preserve">
tehtud 26.02.07</t>
        </r>
      </text>
    </comment>
    <comment ref="B1326" authorId="1">
      <text>
        <r>
          <rPr>
            <b/>
            <sz val="8"/>
            <color indexed="81"/>
            <rFont val="Tahoma"/>
            <family val="2"/>
            <charset val="186"/>
          </rPr>
          <t>valler:</t>
        </r>
        <r>
          <rPr>
            <sz val="8"/>
            <color indexed="81"/>
            <rFont val="Tahoma"/>
            <family val="2"/>
            <charset val="186"/>
          </rPr>
          <t xml:space="preserve">
tehtud 26.02.07</t>
        </r>
      </text>
    </comment>
    <comment ref="B1327" authorId="1">
      <text>
        <r>
          <rPr>
            <b/>
            <sz val="8"/>
            <color indexed="81"/>
            <rFont val="Tahoma"/>
            <family val="2"/>
            <charset val="186"/>
          </rPr>
          <t>valler:</t>
        </r>
        <r>
          <rPr>
            <sz val="8"/>
            <color indexed="81"/>
            <rFont val="Tahoma"/>
            <family val="2"/>
            <charset val="186"/>
          </rPr>
          <t xml:space="preserve">
tehtud 19.03.07
</t>
        </r>
      </text>
    </comment>
    <comment ref="B1328" authorId="1">
      <text>
        <r>
          <rPr>
            <b/>
            <sz val="8"/>
            <color indexed="81"/>
            <rFont val="Tahoma"/>
            <family val="2"/>
            <charset val="186"/>
          </rPr>
          <t>valler:</t>
        </r>
        <r>
          <rPr>
            <sz val="8"/>
            <color indexed="81"/>
            <rFont val="Tahoma"/>
            <family val="2"/>
            <charset val="186"/>
          </rPr>
          <t xml:space="preserve">
tehtud 19.03.07
</t>
        </r>
      </text>
    </comment>
    <comment ref="B1329" authorId="1">
      <text>
        <r>
          <rPr>
            <b/>
            <sz val="8"/>
            <color indexed="81"/>
            <rFont val="Tahoma"/>
            <family val="2"/>
            <charset val="186"/>
          </rPr>
          <t>valler:</t>
        </r>
        <r>
          <rPr>
            <sz val="8"/>
            <color indexed="81"/>
            <rFont val="Tahoma"/>
            <family val="2"/>
            <charset val="186"/>
          </rPr>
          <t xml:space="preserve">
tehtud 19.03.07
</t>
        </r>
      </text>
    </comment>
    <comment ref="B1330" authorId="1">
      <text>
        <r>
          <rPr>
            <b/>
            <sz val="8"/>
            <color indexed="81"/>
            <rFont val="Tahoma"/>
            <family val="2"/>
            <charset val="186"/>
          </rPr>
          <t>valler:</t>
        </r>
        <r>
          <rPr>
            <sz val="8"/>
            <color indexed="81"/>
            <rFont val="Tahoma"/>
            <family val="2"/>
            <charset val="186"/>
          </rPr>
          <t xml:space="preserve">
tehtud 19.03.07
</t>
        </r>
      </text>
    </comment>
    <comment ref="B1331" authorId="1">
      <text>
        <r>
          <rPr>
            <b/>
            <sz val="8"/>
            <color indexed="81"/>
            <rFont val="Tahoma"/>
            <family val="2"/>
            <charset val="186"/>
          </rPr>
          <t>valler:</t>
        </r>
        <r>
          <rPr>
            <sz val="8"/>
            <color indexed="81"/>
            <rFont val="Tahoma"/>
            <family val="2"/>
            <charset val="186"/>
          </rPr>
          <t xml:space="preserve">
tehtud 03.05.07</t>
        </r>
      </text>
    </comment>
    <comment ref="B1332" authorId="1">
      <text>
        <r>
          <rPr>
            <b/>
            <sz val="8"/>
            <color indexed="81"/>
            <rFont val="Tahoma"/>
            <family val="2"/>
            <charset val="186"/>
          </rPr>
          <t>valler:</t>
        </r>
        <r>
          <rPr>
            <sz val="8"/>
            <color indexed="81"/>
            <rFont val="Tahoma"/>
            <family val="2"/>
            <charset val="186"/>
          </rPr>
          <t xml:space="preserve">
tehtud 23.05.07</t>
        </r>
      </text>
    </comment>
    <comment ref="B1333" authorId="1">
      <text>
        <r>
          <rPr>
            <b/>
            <sz val="8"/>
            <color indexed="81"/>
            <rFont val="Tahoma"/>
            <family val="2"/>
            <charset val="186"/>
          </rPr>
          <t>valler:</t>
        </r>
        <r>
          <rPr>
            <sz val="8"/>
            <color indexed="81"/>
            <rFont val="Tahoma"/>
            <family val="2"/>
            <charset val="186"/>
          </rPr>
          <t xml:space="preserve">
tehtud 01.06.07</t>
        </r>
      </text>
    </comment>
    <comment ref="B1334" authorId="0">
      <text>
        <r>
          <rPr>
            <b/>
            <sz val="8"/>
            <color indexed="81"/>
            <rFont val="Tahoma"/>
            <family val="2"/>
            <charset val="186"/>
          </rPr>
          <t>viinapuu:</t>
        </r>
        <r>
          <rPr>
            <sz val="8"/>
            <color indexed="81"/>
            <rFont val="Tahoma"/>
            <family val="2"/>
            <charset val="186"/>
          </rPr>
          <t xml:space="preserve">
tehtud 31.07.2007
</t>
        </r>
      </text>
    </comment>
    <comment ref="B1335" authorId="11">
      <text>
        <r>
          <rPr>
            <b/>
            <sz val="8"/>
            <color indexed="81"/>
            <rFont val="Tahoma"/>
            <family val="2"/>
            <charset val="186"/>
          </rPr>
          <t>englas:</t>
        </r>
        <r>
          <rPr>
            <sz val="8"/>
            <color indexed="81"/>
            <rFont val="Tahoma"/>
            <family val="2"/>
            <charset val="186"/>
          </rPr>
          <t xml:space="preserve">
tehtud 31.10.07</t>
        </r>
      </text>
    </comment>
    <comment ref="B1336" authorId="11">
      <text>
        <r>
          <rPr>
            <b/>
            <sz val="8"/>
            <color indexed="81"/>
            <rFont val="Tahoma"/>
            <family val="2"/>
            <charset val="186"/>
          </rPr>
          <t>englas:</t>
        </r>
        <r>
          <rPr>
            <sz val="8"/>
            <color indexed="81"/>
            <rFont val="Tahoma"/>
            <family val="2"/>
            <charset val="186"/>
          </rPr>
          <t xml:space="preserve">
tehtud 31.10.07</t>
        </r>
      </text>
    </comment>
    <comment ref="B1337" authorId="11">
      <text>
        <r>
          <rPr>
            <b/>
            <sz val="8"/>
            <color indexed="81"/>
            <rFont val="Tahoma"/>
            <family val="2"/>
            <charset val="186"/>
          </rPr>
          <t>englas:</t>
        </r>
        <r>
          <rPr>
            <sz val="8"/>
            <color indexed="81"/>
            <rFont val="Tahoma"/>
            <family val="2"/>
            <charset val="186"/>
          </rPr>
          <t xml:space="preserve">
31.12.07</t>
        </r>
      </text>
    </comment>
    <comment ref="B1338" authorId="11">
      <text>
        <r>
          <rPr>
            <b/>
            <sz val="8"/>
            <color indexed="81"/>
            <rFont val="Tahoma"/>
            <family val="2"/>
            <charset val="186"/>
          </rPr>
          <t>englas:</t>
        </r>
        <r>
          <rPr>
            <sz val="8"/>
            <color indexed="81"/>
            <rFont val="Tahoma"/>
            <family val="2"/>
            <charset val="186"/>
          </rPr>
          <t xml:space="preserve">
31.10.07</t>
        </r>
      </text>
    </comment>
    <comment ref="B1339" authorId="11">
      <text>
        <r>
          <rPr>
            <b/>
            <sz val="8"/>
            <color indexed="81"/>
            <rFont val="Tahoma"/>
            <family val="2"/>
            <charset val="186"/>
          </rPr>
          <t>englas:</t>
        </r>
        <r>
          <rPr>
            <sz val="8"/>
            <color indexed="81"/>
            <rFont val="Tahoma"/>
            <family val="2"/>
            <charset val="186"/>
          </rPr>
          <t xml:space="preserve">
31.10.07</t>
        </r>
      </text>
    </comment>
    <comment ref="B1340" authorId="11">
      <text>
        <r>
          <rPr>
            <b/>
            <sz val="8"/>
            <color indexed="81"/>
            <rFont val="Tahoma"/>
            <family val="2"/>
            <charset val="186"/>
          </rPr>
          <t>englas:</t>
        </r>
        <r>
          <rPr>
            <sz val="8"/>
            <color indexed="81"/>
            <rFont val="Tahoma"/>
            <family val="2"/>
            <charset val="186"/>
          </rPr>
          <t xml:space="preserve">
31.10.07</t>
        </r>
      </text>
    </comment>
    <comment ref="B1341" authorId="11">
      <text>
        <r>
          <rPr>
            <b/>
            <sz val="8"/>
            <color indexed="81"/>
            <rFont val="Tahoma"/>
            <family val="2"/>
            <charset val="186"/>
          </rPr>
          <t>englas:</t>
        </r>
        <r>
          <rPr>
            <sz val="8"/>
            <color indexed="81"/>
            <rFont val="Tahoma"/>
            <family val="2"/>
            <charset val="186"/>
          </rPr>
          <t xml:space="preserve">
12.10.2007</t>
        </r>
      </text>
    </comment>
    <comment ref="B1342" authorId="11">
      <text>
        <r>
          <rPr>
            <b/>
            <sz val="8"/>
            <color indexed="81"/>
            <rFont val="Tahoma"/>
            <family val="2"/>
            <charset val="186"/>
          </rPr>
          <t>englas:</t>
        </r>
        <r>
          <rPr>
            <sz val="8"/>
            <color indexed="81"/>
            <rFont val="Tahoma"/>
            <family val="2"/>
            <charset val="186"/>
          </rPr>
          <t xml:space="preserve">
12.10.2007</t>
        </r>
      </text>
    </comment>
    <comment ref="B1343" authorId="11">
      <text>
        <r>
          <rPr>
            <b/>
            <sz val="8"/>
            <color indexed="81"/>
            <rFont val="Tahoma"/>
            <family val="2"/>
            <charset val="186"/>
          </rPr>
          <t>englas:</t>
        </r>
        <r>
          <rPr>
            <sz val="8"/>
            <color indexed="81"/>
            <rFont val="Tahoma"/>
            <family val="2"/>
            <charset val="186"/>
          </rPr>
          <t xml:space="preserve">
tehtud 12.12.2007</t>
        </r>
      </text>
    </comment>
    <comment ref="B1344" authorId="11">
      <text>
        <r>
          <rPr>
            <b/>
            <sz val="8"/>
            <color indexed="81"/>
            <rFont val="Tahoma"/>
            <family val="2"/>
            <charset val="186"/>
          </rPr>
          <t>englas:</t>
        </r>
        <r>
          <rPr>
            <sz val="8"/>
            <color indexed="81"/>
            <rFont val="Tahoma"/>
            <family val="2"/>
            <charset val="186"/>
          </rPr>
          <t xml:space="preserve">
12.10.2007</t>
        </r>
      </text>
    </comment>
    <comment ref="E1344" authorId="11">
      <text>
        <r>
          <rPr>
            <b/>
            <sz val="8"/>
            <color indexed="81"/>
            <rFont val="Tahoma"/>
            <family val="2"/>
            <charset val="186"/>
          </rPr>
          <t>englas:</t>
        </r>
        <r>
          <rPr>
            <sz val="8"/>
            <color indexed="81"/>
            <rFont val="Tahoma"/>
            <family val="2"/>
            <charset val="186"/>
          </rPr>
          <t xml:space="preserve">
kontaktseminar toimub Taanis ajavahemikul 01.-04.11.2007</t>
        </r>
      </text>
    </comment>
    <comment ref="B1345" authorId="2">
      <text>
        <r>
          <rPr>
            <b/>
            <sz val="8"/>
            <color indexed="81"/>
            <rFont val="Tahoma"/>
            <family val="2"/>
            <charset val="186"/>
          </rPr>
          <t>ruusmann:</t>
        </r>
        <r>
          <rPr>
            <sz val="8"/>
            <color indexed="81"/>
            <rFont val="Tahoma"/>
            <family val="2"/>
            <charset val="186"/>
          </rPr>
          <t xml:space="preserve">
tehtud 26.05.2008</t>
        </r>
      </text>
    </comment>
    <comment ref="B1346" authorId="2">
      <text>
        <r>
          <rPr>
            <b/>
            <sz val="8"/>
            <color indexed="81"/>
            <rFont val="Tahoma"/>
            <family val="2"/>
            <charset val="186"/>
          </rPr>
          <t>ruusmann:</t>
        </r>
        <r>
          <rPr>
            <sz val="8"/>
            <color indexed="81"/>
            <rFont val="Tahoma"/>
            <family val="2"/>
            <charset val="186"/>
          </rPr>
          <t xml:space="preserve">
tehtud 29.09.08</t>
        </r>
      </text>
    </comment>
    <comment ref="B1347" authorId="2">
      <text>
        <r>
          <rPr>
            <b/>
            <sz val="8"/>
            <color indexed="81"/>
            <rFont val="Tahoma"/>
            <family val="2"/>
            <charset val="186"/>
          </rPr>
          <t>ruusmann:</t>
        </r>
        <r>
          <rPr>
            <sz val="8"/>
            <color indexed="81"/>
            <rFont val="Tahoma"/>
            <family val="2"/>
            <charset val="186"/>
          </rPr>
          <t xml:space="preserve">
29.09.08</t>
        </r>
      </text>
    </comment>
    <comment ref="B1348" authorId="2">
      <text>
        <r>
          <rPr>
            <b/>
            <sz val="8"/>
            <color indexed="81"/>
            <rFont val="Tahoma"/>
            <family val="2"/>
            <charset val="186"/>
          </rPr>
          <t>ruusmann:</t>
        </r>
        <r>
          <rPr>
            <sz val="8"/>
            <color indexed="81"/>
            <rFont val="Tahoma"/>
            <family val="2"/>
            <charset val="186"/>
          </rPr>
          <t xml:space="preserve">
tehtud 29.09.08</t>
        </r>
      </text>
    </comment>
    <comment ref="B1349" authorId="2">
      <text>
        <r>
          <rPr>
            <b/>
            <sz val="8"/>
            <color indexed="81"/>
            <rFont val="Tahoma"/>
            <family val="2"/>
            <charset val="186"/>
          </rPr>
          <t>ruusmann:</t>
        </r>
        <r>
          <rPr>
            <sz val="8"/>
            <color indexed="81"/>
            <rFont val="Tahoma"/>
            <family val="2"/>
            <charset val="186"/>
          </rPr>
          <t xml:space="preserve">
tehtud 29.09.08</t>
        </r>
      </text>
    </comment>
    <comment ref="B1350" authorId="2">
      <text>
        <r>
          <rPr>
            <b/>
            <sz val="8"/>
            <color indexed="81"/>
            <rFont val="Tahoma"/>
            <family val="2"/>
            <charset val="186"/>
          </rPr>
          <t>ruusmann:</t>
        </r>
        <r>
          <rPr>
            <sz val="8"/>
            <color indexed="81"/>
            <rFont val="Tahoma"/>
            <family val="2"/>
            <charset val="186"/>
          </rPr>
          <t xml:space="preserve">
tehtud 29.09.08</t>
        </r>
      </text>
    </comment>
    <comment ref="B1351" authorId="2">
      <text>
        <r>
          <rPr>
            <b/>
            <sz val="8"/>
            <color indexed="81"/>
            <rFont val="Tahoma"/>
            <family val="2"/>
            <charset val="186"/>
          </rPr>
          <t>ruusmann:</t>
        </r>
        <r>
          <rPr>
            <sz val="8"/>
            <color indexed="81"/>
            <rFont val="Tahoma"/>
            <family val="2"/>
            <charset val="186"/>
          </rPr>
          <t xml:space="preserve">
tehtud 29.09.08</t>
        </r>
      </text>
    </comment>
    <comment ref="B1352" authorId="2">
      <text>
        <r>
          <rPr>
            <b/>
            <sz val="8"/>
            <color indexed="81"/>
            <rFont val="Tahoma"/>
            <family val="2"/>
            <charset val="186"/>
          </rPr>
          <t>ruusmann:</t>
        </r>
        <r>
          <rPr>
            <sz val="8"/>
            <color indexed="81"/>
            <rFont val="Tahoma"/>
            <family val="2"/>
            <charset val="186"/>
          </rPr>
          <t xml:space="preserve">
tehtud 29.09.08</t>
        </r>
      </text>
    </comment>
    <comment ref="B1353" authorId="2">
      <text>
        <r>
          <rPr>
            <b/>
            <sz val="8"/>
            <color indexed="81"/>
            <rFont val="Tahoma"/>
            <family val="2"/>
            <charset val="186"/>
          </rPr>
          <t>ruusmann:</t>
        </r>
        <r>
          <rPr>
            <sz val="8"/>
            <color indexed="81"/>
            <rFont val="Tahoma"/>
            <family val="2"/>
            <charset val="186"/>
          </rPr>
          <t xml:space="preserve">
tehtud 07.10.2008</t>
        </r>
      </text>
    </comment>
    <comment ref="B1354" authorId="2">
      <text>
        <r>
          <rPr>
            <b/>
            <sz val="8"/>
            <color indexed="81"/>
            <rFont val="Tahoma"/>
            <family val="2"/>
            <charset val="186"/>
          </rPr>
          <t>ruusmann:</t>
        </r>
        <r>
          <rPr>
            <sz val="8"/>
            <color indexed="81"/>
            <rFont val="Tahoma"/>
            <family val="2"/>
            <charset val="186"/>
          </rPr>
          <t xml:space="preserve">
tehtud 07.10.2008</t>
        </r>
      </text>
    </comment>
    <comment ref="B1355" authorId="2">
      <text>
        <r>
          <rPr>
            <b/>
            <sz val="8"/>
            <color indexed="81"/>
            <rFont val="Tahoma"/>
            <family val="2"/>
            <charset val="186"/>
          </rPr>
          <t>ruusmann:</t>
        </r>
        <r>
          <rPr>
            <sz val="8"/>
            <color indexed="81"/>
            <rFont val="Tahoma"/>
            <family val="2"/>
            <charset val="186"/>
          </rPr>
          <t xml:space="preserve">
tehtud 07.10.2008</t>
        </r>
      </text>
    </comment>
    <comment ref="B1356" authorId="2">
      <text>
        <r>
          <rPr>
            <b/>
            <sz val="8"/>
            <color indexed="81"/>
            <rFont val="Tahoma"/>
            <family val="2"/>
            <charset val="186"/>
          </rPr>
          <t>ruusmann:</t>
        </r>
        <r>
          <rPr>
            <sz val="8"/>
            <color indexed="81"/>
            <rFont val="Tahoma"/>
            <family val="2"/>
            <charset val="186"/>
          </rPr>
          <t xml:space="preserve">
tehtud 31.10.2008</t>
        </r>
      </text>
    </comment>
    <comment ref="B1357" authorId="2">
      <text>
        <r>
          <rPr>
            <b/>
            <sz val="8"/>
            <color indexed="81"/>
            <rFont val="Tahoma"/>
            <family val="2"/>
            <charset val="186"/>
          </rPr>
          <t>ruusmann:</t>
        </r>
        <r>
          <rPr>
            <sz val="8"/>
            <color indexed="81"/>
            <rFont val="Tahoma"/>
            <family val="2"/>
            <charset val="186"/>
          </rPr>
          <t xml:space="preserve">
tehtud 31.10.2008</t>
        </r>
      </text>
    </comment>
    <comment ref="B1358" authorId="2">
      <text>
        <r>
          <rPr>
            <b/>
            <sz val="8"/>
            <color indexed="81"/>
            <rFont val="Tahoma"/>
            <family val="2"/>
            <charset val="186"/>
          </rPr>
          <t>ruusmann:</t>
        </r>
        <r>
          <rPr>
            <sz val="8"/>
            <color indexed="81"/>
            <rFont val="Tahoma"/>
            <family val="2"/>
            <charset val="186"/>
          </rPr>
          <t xml:space="preserve">
tehtud 31.10.2008</t>
        </r>
      </text>
    </comment>
    <comment ref="B1359" authorId="2">
      <text>
        <r>
          <rPr>
            <b/>
            <sz val="8"/>
            <color indexed="81"/>
            <rFont val="Tahoma"/>
            <family val="2"/>
            <charset val="186"/>
          </rPr>
          <t>ruusmann:</t>
        </r>
        <r>
          <rPr>
            <sz val="8"/>
            <color indexed="81"/>
            <rFont val="Tahoma"/>
            <family val="2"/>
            <charset val="186"/>
          </rPr>
          <t xml:space="preserve">
tehtud 31.10.2008</t>
        </r>
      </text>
    </comment>
    <comment ref="B1360" authorId="2">
      <text>
        <r>
          <rPr>
            <b/>
            <sz val="8"/>
            <color indexed="81"/>
            <rFont val="Tahoma"/>
            <family val="2"/>
            <charset val="186"/>
          </rPr>
          <t>ruusmann:</t>
        </r>
        <r>
          <rPr>
            <sz val="8"/>
            <color indexed="81"/>
            <rFont val="Tahoma"/>
            <family val="2"/>
            <charset val="186"/>
          </rPr>
          <t xml:space="preserve">
tehtud 19.11.2008</t>
        </r>
      </text>
    </comment>
    <comment ref="E1360" authorId="2">
      <text>
        <r>
          <rPr>
            <b/>
            <sz val="8"/>
            <color indexed="81"/>
            <rFont val="Tahoma"/>
            <family val="2"/>
            <charset val="186"/>
          </rPr>
          <t>ruusmann:</t>
        </r>
        <r>
          <rPr>
            <sz val="8"/>
            <color indexed="81"/>
            <rFont val="Tahoma"/>
            <family val="2"/>
            <charset val="186"/>
          </rPr>
          <t xml:space="preserve">
Jakob Westholmi Gümnaasium</t>
        </r>
      </text>
    </comment>
    <comment ref="B1361" authorId="2">
      <text>
        <r>
          <rPr>
            <b/>
            <sz val="8"/>
            <color indexed="81"/>
            <rFont val="Tahoma"/>
            <family val="2"/>
            <charset val="186"/>
          </rPr>
          <t>ruusmann:</t>
        </r>
        <r>
          <rPr>
            <sz val="8"/>
            <color indexed="81"/>
            <rFont val="Tahoma"/>
            <family val="2"/>
            <charset val="186"/>
          </rPr>
          <t xml:space="preserve">
tehtud 02.12.2008</t>
        </r>
      </text>
    </comment>
    <comment ref="E1361" authorId="2">
      <text>
        <r>
          <rPr>
            <b/>
            <sz val="8"/>
            <color indexed="81"/>
            <rFont val="Tahoma"/>
            <family val="2"/>
            <charset val="186"/>
          </rPr>
          <t>ruusmann:</t>
        </r>
        <r>
          <rPr>
            <sz val="8"/>
            <color indexed="81"/>
            <rFont val="Tahoma"/>
            <family val="2"/>
            <charset val="186"/>
          </rPr>
          <t xml:space="preserve">
Tallinna Pae Gümnaasium</t>
        </r>
      </text>
    </comment>
    <comment ref="B1362" authorId="2">
      <text>
        <r>
          <rPr>
            <b/>
            <sz val="8"/>
            <color indexed="81"/>
            <rFont val="Tahoma"/>
            <family val="2"/>
            <charset val="186"/>
          </rPr>
          <t>ruusmann:</t>
        </r>
        <r>
          <rPr>
            <sz val="8"/>
            <color indexed="81"/>
            <rFont val="Tahoma"/>
            <family val="2"/>
            <charset val="186"/>
          </rPr>
          <t xml:space="preserve">
tehtud 01.06.2009</t>
        </r>
      </text>
    </comment>
    <comment ref="E1362" authorId="2">
      <text>
        <r>
          <rPr>
            <b/>
            <sz val="8"/>
            <color indexed="81"/>
            <rFont val="Tahoma"/>
            <family val="2"/>
            <charset val="186"/>
          </rPr>
          <t>ruusmann:</t>
        </r>
        <r>
          <rPr>
            <sz val="8"/>
            <color indexed="81"/>
            <rFont val="Tahoma"/>
            <family val="2"/>
            <charset val="186"/>
          </rPr>
          <t xml:space="preserve">
Merivälja Koolile</t>
        </r>
      </text>
    </comment>
    <comment ref="B1363" authorId="2">
      <text>
        <r>
          <rPr>
            <b/>
            <sz val="8"/>
            <color indexed="81"/>
            <rFont val="Tahoma"/>
            <family val="2"/>
            <charset val="186"/>
          </rPr>
          <t>ruusmann:</t>
        </r>
        <r>
          <rPr>
            <sz val="8"/>
            <color indexed="81"/>
            <rFont val="Tahoma"/>
            <family val="2"/>
            <charset val="186"/>
          </rPr>
          <t xml:space="preserve">
tehtud 23.09.2009</t>
        </r>
      </text>
    </comment>
    <comment ref="B1364" authorId="2">
      <text>
        <r>
          <rPr>
            <b/>
            <sz val="8"/>
            <color indexed="81"/>
            <rFont val="Tahoma"/>
            <family val="2"/>
            <charset val="186"/>
          </rPr>
          <t>ruusmann:</t>
        </r>
        <r>
          <rPr>
            <sz val="8"/>
            <color indexed="81"/>
            <rFont val="Tahoma"/>
            <family val="2"/>
            <charset val="186"/>
          </rPr>
          <t xml:space="preserve">
tehtud 23.09.2009</t>
        </r>
      </text>
    </comment>
    <comment ref="B1365" authorId="2">
      <text>
        <r>
          <rPr>
            <b/>
            <sz val="8"/>
            <color indexed="81"/>
            <rFont val="Tahoma"/>
            <family val="2"/>
            <charset val="186"/>
          </rPr>
          <t>ruusmann:</t>
        </r>
        <r>
          <rPr>
            <sz val="8"/>
            <color indexed="81"/>
            <rFont val="Tahoma"/>
            <family val="2"/>
            <charset val="186"/>
          </rPr>
          <t xml:space="preserve">
tehtud 23.09.2009</t>
        </r>
      </text>
    </comment>
    <comment ref="B1366" authorId="2">
      <text>
        <r>
          <rPr>
            <b/>
            <sz val="8"/>
            <color indexed="81"/>
            <rFont val="Tahoma"/>
            <family val="2"/>
            <charset val="186"/>
          </rPr>
          <t>ruusmann:</t>
        </r>
        <r>
          <rPr>
            <sz val="8"/>
            <color indexed="81"/>
            <rFont val="Tahoma"/>
            <family val="2"/>
            <charset val="186"/>
          </rPr>
          <t xml:space="preserve">
tehtud 23.09.2009</t>
        </r>
      </text>
    </comment>
    <comment ref="B1367" authorId="2">
      <text>
        <r>
          <rPr>
            <b/>
            <sz val="8"/>
            <color indexed="81"/>
            <rFont val="Tahoma"/>
            <family val="2"/>
            <charset val="186"/>
          </rPr>
          <t>ruusmann:</t>
        </r>
        <r>
          <rPr>
            <sz val="8"/>
            <color indexed="81"/>
            <rFont val="Tahoma"/>
            <family val="2"/>
            <charset val="186"/>
          </rPr>
          <t xml:space="preserve">
tehtud 23.09.2009</t>
        </r>
      </text>
    </comment>
    <comment ref="B1368" authorId="2">
      <text>
        <r>
          <rPr>
            <b/>
            <sz val="8"/>
            <color indexed="81"/>
            <rFont val="Tahoma"/>
            <family val="2"/>
            <charset val="186"/>
          </rPr>
          <t>ruusmann:</t>
        </r>
        <r>
          <rPr>
            <sz val="8"/>
            <color indexed="81"/>
            <rFont val="Tahoma"/>
            <family val="2"/>
            <charset val="186"/>
          </rPr>
          <t xml:space="preserve">
tehtud 23.09.2009</t>
        </r>
      </text>
    </comment>
    <comment ref="B1369" authorId="2">
      <text>
        <r>
          <rPr>
            <b/>
            <sz val="8"/>
            <color indexed="81"/>
            <rFont val="Tahoma"/>
            <family val="2"/>
            <charset val="186"/>
          </rPr>
          <t>ruusmann:</t>
        </r>
        <r>
          <rPr>
            <sz val="8"/>
            <color indexed="81"/>
            <rFont val="Tahoma"/>
            <family val="2"/>
            <charset val="186"/>
          </rPr>
          <t xml:space="preserve">
tehtud 12.11.2009</t>
        </r>
      </text>
    </comment>
    <comment ref="B1370" authorId="2">
      <text>
        <r>
          <rPr>
            <b/>
            <sz val="8"/>
            <color indexed="81"/>
            <rFont val="Tahoma"/>
            <family val="2"/>
            <charset val="186"/>
          </rPr>
          <t>ruusmann:</t>
        </r>
        <r>
          <rPr>
            <sz val="8"/>
            <color indexed="81"/>
            <rFont val="Tahoma"/>
            <family val="2"/>
            <charset val="186"/>
          </rPr>
          <t xml:space="preserve">
tehtud 12.11.2009</t>
        </r>
      </text>
    </comment>
    <comment ref="B1371" authorId="2">
      <text>
        <r>
          <rPr>
            <b/>
            <sz val="8"/>
            <color indexed="81"/>
            <rFont val="Tahoma"/>
            <family val="2"/>
            <charset val="186"/>
          </rPr>
          <t>ruusmann:</t>
        </r>
        <r>
          <rPr>
            <sz val="8"/>
            <color indexed="81"/>
            <rFont val="Tahoma"/>
            <family val="2"/>
            <charset val="186"/>
          </rPr>
          <t xml:space="preserve">
tehtud 12.11.2009</t>
        </r>
      </text>
    </comment>
    <comment ref="B1372" authorId="2">
      <text>
        <r>
          <rPr>
            <b/>
            <sz val="8"/>
            <color indexed="81"/>
            <rFont val="Tahoma"/>
            <family val="2"/>
            <charset val="186"/>
          </rPr>
          <t>ruusmann:</t>
        </r>
        <r>
          <rPr>
            <sz val="8"/>
            <color indexed="81"/>
            <rFont val="Tahoma"/>
            <family val="2"/>
            <charset val="186"/>
          </rPr>
          <t xml:space="preserve">
tehtud 12.11.2009</t>
        </r>
      </text>
    </comment>
    <comment ref="E1373" authorId="2">
      <text>
        <r>
          <rPr>
            <b/>
            <sz val="8"/>
            <color indexed="81"/>
            <rFont val="Tahoma"/>
            <family val="2"/>
            <charset val="186"/>
          </rPr>
          <t>ruusmann:</t>
        </r>
        <r>
          <rPr>
            <sz val="8"/>
            <color indexed="81"/>
            <rFont val="Tahoma"/>
            <family val="2"/>
            <charset val="186"/>
          </rPr>
          <t xml:space="preserve">
Tln Raku LA</t>
        </r>
      </text>
    </comment>
    <comment ref="B1374" authorId="2">
      <text>
        <r>
          <rPr>
            <b/>
            <sz val="8"/>
            <color indexed="81"/>
            <rFont val="Tahoma"/>
            <family val="2"/>
            <charset val="186"/>
          </rPr>
          <t>ruusmann:</t>
        </r>
        <r>
          <rPr>
            <sz val="8"/>
            <color indexed="81"/>
            <rFont val="Tahoma"/>
            <family val="2"/>
            <charset val="186"/>
          </rPr>
          <t xml:space="preserve">
tehtud 14.01.2010</t>
        </r>
      </text>
    </comment>
    <comment ref="E1374" authorId="2">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375" authorId="2">
      <text>
        <r>
          <rPr>
            <b/>
            <sz val="8"/>
            <color indexed="81"/>
            <rFont val="Tahoma"/>
            <family val="2"/>
            <charset val="186"/>
          </rPr>
          <t>ruusmann:</t>
        </r>
        <r>
          <rPr>
            <sz val="8"/>
            <color indexed="81"/>
            <rFont val="Tahoma"/>
            <family val="2"/>
            <charset val="186"/>
          </rPr>
          <t xml:space="preserve">
tehtud 17.02.2010
</t>
        </r>
      </text>
    </comment>
    <comment ref="B1376" authorId="2">
      <text>
        <r>
          <rPr>
            <b/>
            <sz val="8"/>
            <color indexed="81"/>
            <rFont val="Tahoma"/>
            <family val="2"/>
            <charset val="186"/>
          </rPr>
          <t>ruusmann:</t>
        </r>
        <r>
          <rPr>
            <sz val="8"/>
            <color indexed="81"/>
            <rFont val="Tahoma"/>
            <family val="2"/>
            <charset val="186"/>
          </rPr>
          <t xml:space="preserve">
tehtud 02.03.2010</t>
        </r>
      </text>
    </comment>
    <comment ref="B1377" authorId="2">
      <text>
        <r>
          <rPr>
            <b/>
            <sz val="8"/>
            <color indexed="81"/>
            <rFont val="Tahoma"/>
            <family val="2"/>
            <charset val="186"/>
          </rPr>
          <t>ruusmann:</t>
        </r>
        <r>
          <rPr>
            <sz val="8"/>
            <color indexed="81"/>
            <rFont val="Tahoma"/>
            <family val="2"/>
            <charset val="186"/>
          </rPr>
          <t xml:space="preserve">
tehtud 03.06.2010</t>
        </r>
      </text>
    </comment>
    <comment ref="B1378" authorId="4">
      <text>
        <r>
          <rPr>
            <b/>
            <sz val="9"/>
            <color indexed="81"/>
            <rFont val="Tahoma"/>
            <family val="2"/>
            <charset val="186"/>
          </rPr>
          <t>altermann1:</t>
        </r>
        <r>
          <rPr>
            <sz val="9"/>
            <color indexed="81"/>
            <rFont val="Tahoma"/>
            <family val="2"/>
            <charset val="186"/>
          </rPr>
          <t xml:space="preserve">
13.09.10</t>
        </r>
      </text>
    </comment>
    <comment ref="B1379" authorId="4">
      <text>
        <r>
          <rPr>
            <b/>
            <sz val="9"/>
            <color indexed="81"/>
            <rFont val="Tahoma"/>
            <family val="2"/>
            <charset val="186"/>
          </rPr>
          <t>altermann1:</t>
        </r>
        <r>
          <rPr>
            <sz val="9"/>
            <color indexed="81"/>
            <rFont val="Tahoma"/>
            <family val="2"/>
            <charset val="186"/>
          </rPr>
          <t xml:space="preserve">
13.09.10</t>
        </r>
      </text>
    </comment>
    <comment ref="B1380" authorId="4">
      <text>
        <r>
          <rPr>
            <b/>
            <sz val="9"/>
            <color indexed="81"/>
            <rFont val="Tahoma"/>
            <family val="2"/>
            <charset val="186"/>
          </rPr>
          <t>altermann1:</t>
        </r>
        <r>
          <rPr>
            <sz val="9"/>
            <color indexed="81"/>
            <rFont val="Tahoma"/>
            <family val="2"/>
            <charset val="186"/>
          </rPr>
          <t xml:space="preserve">
13.09.10</t>
        </r>
      </text>
    </comment>
    <comment ref="B1381" authorId="4">
      <text>
        <r>
          <rPr>
            <b/>
            <sz val="9"/>
            <color indexed="81"/>
            <rFont val="Tahoma"/>
            <family val="2"/>
            <charset val="186"/>
          </rPr>
          <t>altermann1:</t>
        </r>
        <r>
          <rPr>
            <sz val="9"/>
            <color indexed="81"/>
            <rFont val="Tahoma"/>
            <family val="2"/>
            <charset val="186"/>
          </rPr>
          <t xml:space="preserve">
13.09.10</t>
        </r>
      </text>
    </comment>
    <comment ref="B1382" authorId="4">
      <text>
        <r>
          <rPr>
            <b/>
            <sz val="9"/>
            <color indexed="81"/>
            <rFont val="Tahoma"/>
            <family val="2"/>
            <charset val="186"/>
          </rPr>
          <t>altermann1:</t>
        </r>
        <r>
          <rPr>
            <sz val="9"/>
            <color indexed="81"/>
            <rFont val="Tahoma"/>
            <family val="2"/>
            <charset val="186"/>
          </rPr>
          <t xml:space="preserve">
13.09.10</t>
        </r>
      </text>
    </comment>
    <comment ref="B1383" authorId="4">
      <text>
        <r>
          <rPr>
            <b/>
            <sz val="9"/>
            <color indexed="81"/>
            <rFont val="Tahoma"/>
            <family val="2"/>
            <charset val="186"/>
          </rPr>
          <t>altermann1:</t>
        </r>
        <r>
          <rPr>
            <sz val="9"/>
            <color indexed="81"/>
            <rFont val="Tahoma"/>
            <family val="2"/>
            <charset val="186"/>
          </rPr>
          <t xml:space="preserve">
13.09.10</t>
        </r>
      </text>
    </comment>
    <comment ref="B1384" authorId="4">
      <text>
        <r>
          <rPr>
            <b/>
            <sz val="9"/>
            <color indexed="81"/>
            <rFont val="Tahoma"/>
            <family val="2"/>
            <charset val="186"/>
          </rPr>
          <t>altermann1:</t>
        </r>
        <r>
          <rPr>
            <sz val="9"/>
            <color indexed="81"/>
            <rFont val="Tahoma"/>
            <family val="2"/>
            <charset val="186"/>
          </rPr>
          <t xml:space="preserve">
13.09.10</t>
        </r>
      </text>
    </comment>
    <comment ref="B1385" authorId="4">
      <text>
        <r>
          <rPr>
            <b/>
            <sz val="9"/>
            <color indexed="81"/>
            <rFont val="Tahoma"/>
            <family val="2"/>
            <charset val="186"/>
          </rPr>
          <t>altermann1:</t>
        </r>
        <r>
          <rPr>
            <sz val="9"/>
            <color indexed="81"/>
            <rFont val="Tahoma"/>
            <family val="2"/>
            <charset val="186"/>
          </rPr>
          <t xml:space="preserve">
13.09.10</t>
        </r>
      </text>
    </comment>
    <comment ref="B1386" authorId="0">
      <text>
        <r>
          <rPr>
            <b/>
            <sz val="9"/>
            <color indexed="81"/>
            <rFont val="Tahoma"/>
            <family val="2"/>
            <charset val="186"/>
          </rPr>
          <t>viinapuu:</t>
        </r>
        <r>
          <rPr>
            <sz val="9"/>
            <color indexed="81"/>
            <rFont val="Tahoma"/>
            <family val="2"/>
            <charset val="186"/>
          </rPr>
          <t xml:space="preserve">
tehtud 22.10.2010</t>
        </r>
      </text>
    </comment>
    <comment ref="B1387" authorId="0">
      <text>
        <r>
          <rPr>
            <b/>
            <sz val="9"/>
            <color indexed="81"/>
            <rFont val="Tahoma"/>
            <family val="2"/>
            <charset val="186"/>
          </rPr>
          <t>viinapuu:</t>
        </r>
        <r>
          <rPr>
            <sz val="9"/>
            <color indexed="81"/>
            <rFont val="Tahoma"/>
            <family val="2"/>
            <charset val="186"/>
          </rPr>
          <t xml:space="preserve">
tehtud 01.12.2010
</t>
        </r>
      </text>
    </comment>
    <comment ref="B1388" authorId="0">
      <text>
        <r>
          <rPr>
            <b/>
            <sz val="9"/>
            <color indexed="81"/>
            <rFont val="Tahoma"/>
            <family val="2"/>
            <charset val="186"/>
          </rPr>
          <t>viinapuu:</t>
        </r>
        <r>
          <rPr>
            <sz val="9"/>
            <color indexed="81"/>
            <rFont val="Tahoma"/>
            <family val="2"/>
            <charset val="186"/>
          </rPr>
          <t xml:space="preserve">
tehtud 01.12.2010</t>
        </r>
      </text>
    </comment>
    <comment ref="B1389" authorId="0">
      <text>
        <r>
          <rPr>
            <b/>
            <sz val="9"/>
            <color indexed="81"/>
            <rFont val="Tahoma"/>
            <family val="2"/>
            <charset val="186"/>
          </rPr>
          <t>viinapuu:</t>
        </r>
        <r>
          <rPr>
            <sz val="9"/>
            <color indexed="81"/>
            <rFont val="Tahoma"/>
            <family val="2"/>
            <charset val="186"/>
          </rPr>
          <t xml:space="preserve">
tehtud 01.12.2010
</t>
        </r>
      </text>
    </comment>
    <comment ref="B1390" authorId="0">
      <text>
        <r>
          <rPr>
            <b/>
            <sz val="9"/>
            <color indexed="81"/>
            <rFont val="Tahoma"/>
            <family val="2"/>
            <charset val="186"/>
          </rPr>
          <t>viinapuu:</t>
        </r>
        <r>
          <rPr>
            <sz val="9"/>
            <color indexed="81"/>
            <rFont val="Tahoma"/>
            <family val="2"/>
            <charset val="186"/>
          </rPr>
          <t xml:space="preserve">
tehtud 01.12.2010</t>
        </r>
      </text>
    </comment>
    <comment ref="B1391" authorId="4">
      <text>
        <r>
          <rPr>
            <b/>
            <sz val="9"/>
            <color indexed="81"/>
            <rFont val="Tahoma"/>
            <family val="2"/>
            <charset val="186"/>
          </rPr>
          <t>altermann1:</t>
        </r>
        <r>
          <rPr>
            <sz val="9"/>
            <color indexed="81"/>
            <rFont val="Tahoma"/>
            <family val="2"/>
            <charset val="186"/>
          </rPr>
          <t xml:space="preserve">
18.03.11</t>
        </r>
      </text>
    </comment>
    <comment ref="B1392" authorId="4">
      <text>
        <r>
          <rPr>
            <b/>
            <sz val="9"/>
            <color indexed="81"/>
            <rFont val="Tahoma"/>
            <family val="2"/>
            <charset val="186"/>
          </rPr>
          <t>altermann1:</t>
        </r>
        <r>
          <rPr>
            <sz val="9"/>
            <color indexed="81"/>
            <rFont val="Tahoma"/>
            <family val="2"/>
            <charset val="186"/>
          </rPr>
          <t xml:space="preserve">
18.03.11</t>
        </r>
      </text>
    </comment>
    <comment ref="E1392" authorId="4">
      <text>
        <r>
          <rPr>
            <b/>
            <sz val="9"/>
            <color indexed="81"/>
            <rFont val="Tahoma"/>
            <family val="2"/>
            <charset val="186"/>
          </rPr>
          <t>altermann1:</t>
        </r>
        <r>
          <rPr>
            <sz val="9"/>
            <color indexed="81"/>
            <rFont val="Tahoma"/>
            <family val="2"/>
            <charset val="186"/>
          </rPr>
          <t xml:space="preserve">
Tallinna Sikupilli Keskkoolile</t>
        </r>
      </text>
    </comment>
    <comment ref="B1393" authorId="4">
      <text>
        <r>
          <rPr>
            <b/>
            <sz val="9"/>
            <color indexed="81"/>
            <rFont val="Tahoma"/>
            <family val="2"/>
            <charset val="186"/>
          </rPr>
          <t>altermann1:</t>
        </r>
        <r>
          <rPr>
            <sz val="9"/>
            <color indexed="81"/>
            <rFont val="Tahoma"/>
            <family val="2"/>
            <charset val="186"/>
          </rPr>
          <t xml:space="preserve">
tehtud 01.09.11</t>
        </r>
      </text>
    </comment>
    <comment ref="E1393" authorId="4">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394" authorId="4">
      <text>
        <r>
          <rPr>
            <b/>
            <sz val="9"/>
            <color indexed="81"/>
            <rFont val="Tahoma"/>
            <family val="2"/>
            <charset val="186"/>
          </rPr>
          <t>altermann1:</t>
        </r>
        <r>
          <rPr>
            <sz val="9"/>
            <color indexed="81"/>
            <rFont val="Tahoma"/>
            <family val="2"/>
            <charset val="186"/>
          </rPr>
          <t xml:space="preserve">
tehtud 16.09.11</t>
        </r>
      </text>
    </comment>
    <comment ref="B1395" authorId="4">
      <text>
        <r>
          <rPr>
            <b/>
            <sz val="9"/>
            <color indexed="81"/>
            <rFont val="Tahoma"/>
            <family val="2"/>
            <charset val="186"/>
          </rPr>
          <t>altermann1:</t>
        </r>
        <r>
          <rPr>
            <sz val="9"/>
            <color indexed="81"/>
            <rFont val="Tahoma"/>
            <family val="2"/>
            <charset val="186"/>
          </rPr>
          <t xml:space="preserve">
tehtud 16.09.11</t>
        </r>
      </text>
    </comment>
    <comment ref="B1396" authorId="4">
      <text>
        <r>
          <rPr>
            <b/>
            <sz val="9"/>
            <color indexed="81"/>
            <rFont val="Tahoma"/>
            <family val="2"/>
            <charset val="186"/>
          </rPr>
          <t>altermann1:</t>
        </r>
        <r>
          <rPr>
            <sz val="9"/>
            <color indexed="81"/>
            <rFont val="Tahoma"/>
            <family val="2"/>
            <charset val="186"/>
          </rPr>
          <t xml:space="preserve">
tehtud 16.09.11</t>
        </r>
      </text>
    </comment>
    <comment ref="B1397" authorId="4">
      <text>
        <r>
          <rPr>
            <b/>
            <sz val="9"/>
            <color indexed="81"/>
            <rFont val="Tahoma"/>
            <family val="2"/>
            <charset val="186"/>
          </rPr>
          <t>altermann1:</t>
        </r>
        <r>
          <rPr>
            <sz val="9"/>
            <color indexed="81"/>
            <rFont val="Tahoma"/>
            <family val="2"/>
            <charset val="186"/>
          </rPr>
          <t xml:space="preserve">
tehtud 16.09.11</t>
        </r>
      </text>
    </comment>
    <comment ref="B1398" authorId="4">
      <text>
        <r>
          <rPr>
            <b/>
            <sz val="9"/>
            <color indexed="81"/>
            <rFont val="Tahoma"/>
            <family val="2"/>
            <charset val="186"/>
          </rPr>
          <t>altermann1:</t>
        </r>
        <r>
          <rPr>
            <sz val="9"/>
            <color indexed="81"/>
            <rFont val="Tahoma"/>
            <family val="2"/>
            <charset val="186"/>
          </rPr>
          <t xml:space="preserve">
tehtud 16.09.11</t>
        </r>
      </text>
    </comment>
    <comment ref="B1399" authorId="4">
      <text>
        <r>
          <rPr>
            <b/>
            <sz val="9"/>
            <color indexed="81"/>
            <rFont val="Tahoma"/>
            <family val="2"/>
            <charset val="186"/>
          </rPr>
          <t>altermann1:</t>
        </r>
        <r>
          <rPr>
            <sz val="9"/>
            <color indexed="81"/>
            <rFont val="Tahoma"/>
            <family val="2"/>
            <charset val="186"/>
          </rPr>
          <t xml:space="preserve">
tehtud 16.09.11</t>
        </r>
      </text>
    </comment>
    <comment ref="B1400" authorId="4">
      <text>
        <r>
          <rPr>
            <b/>
            <sz val="9"/>
            <color indexed="81"/>
            <rFont val="Tahoma"/>
            <family val="2"/>
            <charset val="186"/>
          </rPr>
          <t>altermann1:</t>
        </r>
        <r>
          <rPr>
            <sz val="9"/>
            <color indexed="81"/>
            <rFont val="Tahoma"/>
            <family val="2"/>
            <charset val="186"/>
          </rPr>
          <t xml:space="preserve">
tehtud 16.09.11</t>
        </r>
      </text>
    </comment>
    <comment ref="B1401" authorId="4">
      <text>
        <r>
          <rPr>
            <b/>
            <sz val="9"/>
            <color indexed="81"/>
            <rFont val="Tahoma"/>
            <family val="2"/>
            <charset val="186"/>
          </rPr>
          <t>altermann1:</t>
        </r>
        <r>
          <rPr>
            <sz val="9"/>
            <color indexed="81"/>
            <rFont val="Tahoma"/>
            <family val="2"/>
            <charset val="186"/>
          </rPr>
          <t xml:space="preserve">
tehtud 16.09.11</t>
        </r>
      </text>
    </comment>
    <comment ref="B1402" authorId="4">
      <text>
        <r>
          <rPr>
            <b/>
            <sz val="9"/>
            <color indexed="81"/>
            <rFont val="Tahoma"/>
            <family val="2"/>
            <charset val="186"/>
          </rPr>
          <t>altermann1:</t>
        </r>
        <r>
          <rPr>
            <sz val="9"/>
            <color indexed="81"/>
            <rFont val="Tahoma"/>
            <family val="2"/>
            <charset val="186"/>
          </rPr>
          <t xml:space="preserve">
tehtud 16.09.11</t>
        </r>
      </text>
    </comment>
    <comment ref="B1403" authorId="4">
      <text>
        <r>
          <rPr>
            <b/>
            <sz val="9"/>
            <color indexed="81"/>
            <rFont val="Tahoma"/>
            <family val="2"/>
            <charset val="186"/>
          </rPr>
          <t>altermann1:</t>
        </r>
        <r>
          <rPr>
            <sz val="9"/>
            <color indexed="81"/>
            <rFont val="Tahoma"/>
            <family val="2"/>
            <charset val="186"/>
          </rPr>
          <t xml:space="preserve">
tehtud 16.09.11</t>
        </r>
      </text>
    </comment>
    <comment ref="B1404" authorId="4">
      <text>
        <r>
          <rPr>
            <b/>
            <sz val="9"/>
            <color indexed="81"/>
            <rFont val="Tahoma"/>
            <family val="2"/>
            <charset val="186"/>
          </rPr>
          <t>altermann1:</t>
        </r>
        <r>
          <rPr>
            <sz val="9"/>
            <color indexed="81"/>
            <rFont val="Tahoma"/>
            <family val="2"/>
            <charset val="186"/>
          </rPr>
          <t xml:space="preserve">
tehtud 16.09.11</t>
        </r>
      </text>
    </comment>
    <comment ref="B1405" authorId="4">
      <text>
        <r>
          <rPr>
            <b/>
            <sz val="9"/>
            <color indexed="81"/>
            <rFont val="Tahoma"/>
            <family val="2"/>
            <charset val="186"/>
          </rPr>
          <t>altermann1:</t>
        </r>
        <r>
          <rPr>
            <sz val="9"/>
            <color indexed="81"/>
            <rFont val="Tahoma"/>
            <family val="2"/>
            <charset val="186"/>
          </rPr>
          <t xml:space="preserve">
tehtud 16.09.11</t>
        </r>
      </text>
    </comment>
    <comment ref="B1406" authorId="4">
      <text>
        <r>
          <rPr>
            <b/>
            <sz val="9"/>
            <color indexed="81"/>
            <rFont val="Tahoma"/>
            <family val="2"/>
            <charset val="186"/>
          </rPr>
          <t>altermann1:</t>
        </r>
        <r>
          <rPr>
            <sz val="9"/>
            <color indexed="81"/>
            <rFont val="Tahoma"/>
            <family val="2"/>
            <charset val="186"/>
          </rPr>
          <t xml:space="preserve">
tehtud 16.09.11</t>
        </r>
      </text>
    </comment>
    <comment ref="B1407" authorId="4">
      <text>
        <r>
          <rPr>
            <b/>
            <sz val="9"/>
            <color indexed="81"/>
            <rFont val="Tahoma"/>
            <family val="2"/>
            <charset val="186"/>
          </rPr>
          <t>altermann1:</t>
        </r>
        <r>
          <rPr>
            <sz val="9"/>
            <color indexed="81"/>
            <rFont val="Tahoma"/>
            <family val="2"/>
            <charset val="186"/>
          </rPr>
          <t xml:space="preserve">
tehtud 16.09.11</t>
        </r>
      </text>
    </comment>
    <comment ref="B1408" authorId="4">
      <text>
        <r>
          <rPr>
            <b/>
            <sz val="9"/>
            <color indexed="81"/>
            <rFont val="Tahoma"/>
            <family val="2"/>
            <charset val="186"/>
          </rPr>
          <t>altermann1:</t>
        </r>
        <r>
          <rPr>
            <sz val="9"/>
            <color indexed="81"/>
            <rFont val="Tahoma"/>
            <family val="2"/>
            <charset val="186"/>
          </rPr>
          <t xml:space="preserve">
tehtud 24.10.11</t>
        </r>
      </text>
    </comment>
    <comment ref="B1409" authorId="4">
      <text>
        <r>
          <rPr>
            <b/>
            <sz val="9"/>
            <color indexed="81"/>
            <rFont val="Tahoma"/>
            <family val="2"/>
            <charset val="186"/>
          </rPr>
          <t>altermann1:</t>
        </r>
        <r>
          <rPr>
            <sz val="9"/>
            <color indexed="81"/>
            <rFont val="Tahoma"/>
            <family val="2"/>
            <charset val="186"/>
          </rPr>
          <t xml:space="preserve">
tehtud 28.11.11</t>
        </r>
      </text>
    </comment>
    <comment ref="B1410" authorId="4">
      <text>
        <r>
          <rPr>
            <b/>
            <sz val="9"/>
            <color indexed="81"/>
            <rFont val="Tahoma"/>
            <family val="2"/>
            <charset val="186"/>
          </rPr>
          <t>altermann1:</t>
        </r>
        <r>
          <rPr>
            <sz val="9"/>
            <color indexed="81"/>
            <rFont val="Tahoma"/>
            <family val="2"/>
            <charset val="186"/>
          </rPr>
          <t xml:space="preserve">
tehtud 08.12.11</t>
        </r>
      </text>
    </comment>
    <comment ref="B1411" authorId="4">
      <text>
        <r>
          <rPr>
            <b/>
            <sz val="9"/>
            <color indexed="81"/>
            <rFont val="Tahoma"/>
            <family val="2"/>
            <charset val="186"/>
          </rPr>
          <t>altermann1:</t>
        </r>
        <r>
          <rPr>
            <sz val="9"/>
            <color indexed="81"/>
            <rFont val="Tahoma"/>
            <family val="2"/>
            <charset val="186"/>
          </rPr>
          <t xml:space="preserve">
tehtud 08.12.11</t>
        </r>
      </text>
    </comment>
    <comment ref="B1412" authorId="4">
      <text>
        <r>
          <rPr>
            <b/>
            <sz val="9"/>
            <color indexed="81"/>
            <rFont val="Tahoma"/>
            <family val="2"/>
            <charset val="186"/>
          </rPr>
          <t>altermann1:</t>
        </r>
        <r>
          <rPr>
            <sz val="9"/>
            <color indexed="81"/>
            <rFont val="Tahoma"/>
            <family val="2"/>
            <charset val="186"/>
          </rPr>
          <t xml:space="preserve">
tehtud 08.12.11</t>
        </r>
      </text>
    </comment>
    <comment ref="B1413" authorId="4">
      <text>
        <r>
          <rPr>
            <b/>
            <sz val="9"/>
            <color indexed="81"/>
            <rFont val="Tahoma"/>
            <family val="2"/>
            <charset val="186"/>
          </rPr>
          <t>altermann1:</t>
        </r>
        <r>
          <rPr>
            <sz val="9"/>
            <color indexed="81"/>
            <rFont val="Tahoma"/>
            <family val="2"/>
            <charset val="186"/>
          </rPr>
          <t xml:space="preserve">
tehtud 08.12.11</t>
        </r>
      </text>
    </comment>
    <comment ref="B1414" authorId="4">
      <text>
        <r>
          <rPr>
            <b/>
            <sz val="9"/>
            <color indexed="81"/>
            <rFont val="Tahoma"/>
            <family val="2"/>
            <charset val="186"/>
          </rPr>
          <t>altermann1:</t>
        </r>
        <r>
          <rPr>
            <sz val="9"/>
            <color indexed="81"/>
            <rFont val="Tahoma"/>
            <family val="2"/>
            <charset val="186"/>
          </rPr>
          <t xml:space="preserve">
tehtud 08.12.11</t>
        </r>
      </text>
    </comment>
    <comment ref="B1415" authorId="4">
      <text>
        <r>
          <rPr>
            <b/>
            <sz val="9"/>
            <color indexed="81"/>
            <rFont val="Tahoma"/>
            <family val="2"/>
            <charset val="186"/>
          </rPr>
          <t>altermann1:</t>
        </r>
        <r>
          <rPr>
            <sz val="9"/>
            <color indexed="81"/>
            <rFont val="Tahoma"/>
            <family val="2"/>
            <charset val="186"/>
          </rPr>
          <t xml:space="preserve">
tehtud 08.12.11</t>
        </r>
      </text>
    </comment>
    <comment ref="B1416" authorId="4">
      <text>
        <r>
          <rPr>
            <b/>
            <sz val="9"/>
            <color indexed="81"/>
            <rFont val="Tahoma"/>
            <family val="2"/>
            <charset val="186"/>
          </rPr>
          <t>altermann1:</t>
        </r>
        <r>
          <rPr>
            <sz val="9"/>
            <color indexed="81"/>
            <rFont val="Tahoma"/>
            <family val="2"/>
            <charset val="186"/>
          </rPr>
          <t xml:space="preserve">
tehtud 08.12.11</t>
        </r>
      </text>
    </comment>
    <comment ref="B1419" authorId="4">
      <text>
        <r>
          <rPr>
            <b/>
            <sz val="9"/>
            <color indexed="81"/>
            <rFont val="Tahoma"/>
            <family val="2"/>
            <charset val="186"/>
          </rPr>
          <t>altermann1:</t>
        </r>
        <r>
          <rPr>
            <sz val="9"/>
            <color indexed="81"/>
            <rFont val="Tahoma"/>
            <family val="2"/>
            <charset val="186"/>
          </rPr>
          <t xml:space="preserve">
tehtud 04.01.2012</t>
        </r>
      </text>
    </comment>
    <comment ref="B1420" authorId="4">
      <text>
        <r>
          <rPr>
            <b/>
            <sz val="9"/>
            <color indexed="81"/>
            <rFont val="Tahoma"/>
            <family val="2"/>
            <charset val="186"/>
          </rPr>
          <t>altermann1:</t>
        </r>
        <r>
          <rPr>
            <sz val="9"/>
            <color indexed="81"/>
            <rFont val="Tahoma"/>
            <family val="2"/>
            <charset val="186"/>
          </rPr>
          <t xml:space="preserve">
tehtud 31.1.12</t>
        </r>
      </text>
    </comment>
    <comment ref="B1421" authorId="4">
      <text>
        <r>
          <rPr>
            <b/>
            <sz val="9"/>
            <color indexed="81"/>
            <rFont val="Tahoma"/>
            <family val="2"/>
            <charset val="186"/>
          </rPr>
          <t>altermann1:</t>
        </r>
        <r>
          <rPr>
            <sz val="9"/>
            <color indexed="81"/>
            <rFont val="Tahoma"/>
            <family val="2"/>
            <charset val="186"/>
          </rPr>
          <t xml:space="preserve">
tehtud 01.02.12</t>
        </r>
      </text>
    </comment>
    <comment ref="B1422" authorId="4">
      <text>
        <r>
          <rPr>
            <b/>
            <sz val="9"/>
            <color indexed="81"/>
            <rFont val="Tahoma"/>
            <family val="2"/>
            <charset val="186"/>
          </rPr>
          <t>altermann1:</t>
        </r>
        <r>
          <rPr>
            <sz val="9"/>
            <color indexed="81"/>
            <rFont val="Tahoma"/>
            <family val="2"/>
            <charset val="186"/>
          </rPr>
          <t xml:space="preserve">
tehtud 07.02.12</t>
        </r>
      </text>
    </comment>
    <comment ref="B1423" authorId="4">
      <text>
        <r>
          <rPr>
            <b/>
            <sz val="9"/>
            <color indexed="81"/>
            <rFont val="Tahoma"/>
            <family val="2"/>
            <charset val="186"/>
          </rPr>
          <t>altermann1:</t>
        </r>
        <r>
          <rPr>
            <sz val="9"/>
            <color indexed="81"/>
            <rFont val="Tahoma"/>
            <family val="2"/>
            <charset val="186"/>
          </rPr>
          <t xml:space="preserve">
tehtud 23.02.12</t>
        </r>
      </text>
    </comment>
    <comment ref="B1424" authorId="4">
      <text>
        <r>
          <rPr>
            <b/>
            <sz val="9"/>
            <color indexed="81"/>
            <rFont val="Tahoma"/>
            <family val="2"/>
            <charset val="186"/>
          </rPr>
          <t>altermann1:</t>
        </r>
        <r>
          <rPr>
            <sz val="9"/>
            <color indexed="81"/>
            <rFont val="Tahoma"/>
            <family val="2"/>
            <charset val="186"/>
          </rPr>
          <t xml:space="preserve">
tehtud 14.03.12</t>
        </r>
      </text>
    </comment>
    <comment ref="B1425" authorId="12">
      <text>
        <r>
          <rPr>
            <b/>
            <sz val="9"/>
            <color indexed="81"/>
            <rFont val="Tahoma"/>
            <family val="2"/>
            <charset val="186"/>
          </rPr>
          <t>Anne Altermann:</t>
        </r>
        <r>
          <rPr>
            <sz val="9"/>
            <color indexed="81"/>
            <rFont val="Tahoma"/>
            <family val="2"/>
            <charset val="186"/>
          </rPr>
          <t xml:space="preserve">
tehtud 28.09.12</t>
        </r>
      </text>
    </comment>
    <comment ref="B1426" authorId="12">
      <text>
        <r>
          <rPr>
            <b/>
            <sz val="9"/>
            <color indexed="81"/>
            <rFont val="Tahoma"/>
            <family val="2"/>
            <charset val="186"/>
          </rPr>
          <t>Anne Altermann:</t>
        </r>
        <r>
          <rPr>
            <sz val="9"/>
            <color indexed="81"/>
            <rFont val="Tahoma"/>
            <family val="2"/>
            <charset val="186"/>
          </rPr>
          <t xml:space="preserve">
tehtud 28.09.12</t>
        </r>
      </text>
    </comment>
    <comment ref="B1427" authorId="12">
      <text>
        <r>
          <rPr>
            <b/>
            <sz val="9"/>
            <color indexed="81"/>
            <rFont val="Tahoma"/>
            <family val="2"/>
            <charset val="186"/>
          </rPr>
          <t>Anne Altermann:</t>
        </r>
        <r>
          <rPr>
            <sz val="9"/>
            <color indexed="81"/>
            <rFont val="Tahoma"/>
            <family val="2"/>
            <charset val="186"/>
          </rPr>
          <t xml:space="preserve">
tehtud 28.09.12</t>
        </r>
      </text>
    </comment>
    <comment ref="B1428" authorId="12">
      <text>
        <r>
          <rPr>
            <b/>
            <sz val="9"/>
            <color indexed="81"/>
            <rFont val="Tahoma"/>
            <family val="2"/>
            <charset val="186"/>
          </rPr>
          <t>Anne Altermann:</t>
        </r>
        <r>
          <rPr>
            <sz val="9"/>
            <color indexed="81"/>
            <rFont val="Tahoma"/>
            <family val="2"/>
            <charset val="186"/>
          </rPr>
          <t xml:space="preserve">
tehtud 28.09.12</t>
        </r>
      </text>
    </comment>
    <comment ref="B1429" authorId="12">
      <text>
        <r>
          <rPr>
            <b/>
            <sz val="9"/>
            <color indexed="81"/>
            <rFont val="Tahoma"/>
            <family val="2"/>
            <charset val="186"/>
          </rPr>
          <t>Anne Altermann:</t>
        </r>
        <r>
          <rPr>
            <sz val="9"/>
            <color indexed="81"/>
            <rFont val="Tahoma"/>
            <family val="2"/>
            <charset val="186"/>
          </rPr>
          <t xml:space="preserve">
tehtud 28.09.12</t>
        </r>
      </text>
    </comment>
    <comment ref="B1430" authorId="12">
      <text>
        <r>
          <rPr>
            <b/>
            <sz val="9"/>
            <color indexed="81"/>
            <rFont val="Tahoma"/>
            <family val="2"/>
            <charset val="186"/>
          </rPr>
          <t>Anne Altermann:</t>
        </r>
        <r>
          <rPr>
            <sz val="9"/>
            <color indexed="81"/>
            <rFont val="Tahoma"/>
            <family val="2"/>
            <charset val="186"/>
          </rPr>
          <t xml:space="preserve">
tehtud 28.09.12</t>
        </r>
      </text>
    </comment>
    <comment ref="B1431" authorId="12">
      <text>
        <r>
          <rPr>
            <b/>
            <sz val="9"/>
            <color indexed="81"/>
            <rFont val="Tahoma"/>
            <family val="2"/>
            <charset val="186"/>
          </rPr>
          <t>Anne Altermann:</t>
        </r>
        <r>
          <rPr>
            <sz val="9"/>
            <color indexed="81"/>
            <rFont val="Tahoma"/>
            <family val="2"/>
            <charset val="186"/>
          </rPr>
          <t xml:space="preserve">
tehtud 28.09.12</t>
        </r>
      </text>
    </comment>
    <comment ref="B1432" authorId="12">
      <text>
        <r>
          <rPr>
            <b/>
            <sz val="9"/>
            <color indexed="81"/>
            <rFont val="Tahoma"/>
            <family val="2"/>
            <charset val="186"/>
          </rPr>
          <t>Anne Altermann:</t>
        </r>
        <r>
          <rPr>
            <sz val="9"/>
            <color indexed="81"/>
            <rFont val="Tahoma"/>
            <family val="2"/>
            <charset val="186"/>
          </rPr>
          <t xml:space="preserve">
tehtud 28.09.12</t>
        </r>
      </text>
    </comment>
    <comment ref="B1433" authorId="12">
      <text>
        <r>
          <rPr>
            <b/>
            <sz val="9"/>
            <color indexed="81"/>
            <rFont val="Tahoma"/>
            <family val="2"/>
            <charset val="186"/>
          </rPr>
          <t>Anne Altermann:</t>
        </r>
        <r>
          <rPr>
            <sz val="9"/>
            <color indexed="81"/>
            <rFont val="Tahoma"/>
            <family val="2"/>
            <charset val="186"/>
          </rPr>
          <t xml:space="preserve">
tehtud 28.09.12</t>
        </r>
      </text>
    </comment>
    <comment ref="B1434" authorId="12">
      <text>
        <r>
          <rPr>
            <b/>
            <sz val="9"/>
            <color indexed="81"/>
            <rFont val="Tahoma"/>
            <family val="2"/>
            <charset val="186"/>
          </rPr>
          <t>Anne Altermann:</t>
        </r>
        <r>
          <rPr>
            <sz val="9"/>
            <color indexed="81"/>
            <rFont val="Tahoma"/>
            <family val="2"/>
            <charset val="186"/>
          </rPr>
          <t xml:space="preserve">
tehtud 28.09.12</t>
        </r>
      </text>
    </comment>
    <comment ref="B1435" authorId="12">
      <text>
        <r>
          <rPr>
            <b/>
            <sz val="9"/>
            <color indexed="81"/>
            <rFont val="Tahoma"/>
            <family val="2"/>
            <charset val="186"/>
          </rPr>
          <t>Anne Altermann:</t>
        </r>
        <r>
          <rPr>
            <sz val="9"/>
            <color indexed="81"/>
            <rFont val="Tahoma"/>
            <family val="2"/>
            <charset val="186"/>
          </rPr>
          <t xml:space="preserve">
tehtud 28.09.12</t>
        </r>
      </text>
    </comment>
    <comment ref="B1436" authorId="12">
      <text>
        <r>
          <rPr>
            <b/>
            <sz val="9"/>
            <color indexed="81"/>
            <rFont val="Tahoma"/>
            <family val="2"/>
            <charset val="186"/>
          </rPr>
          <t>Anne Altermann:</t>
        </r>
        <r>
          <rPr>
            <sz val="9"/>
            <color indexed="81"/>
            <rFont val="Tahoma"/>
            <family val="2"/>
            <charset val="186"/>
          </rPr>
          <t xml:space="preserve">
tehtud 28.09.12</t>
        </r>
      </text>
    </comment>
    <comment ref="B1437" authorId="12">
      <text>
        <r>
          <rPr>
            <b/>
            <sz val="9"/>
            <color indexed="81"/>
            <rFont val="Tahoma"/>
            <family val="2"/>
            <charset val="186"/>
          </rPr>
          <t>Anne Altermann:</t>
        </r>
        <r>
          <rPr>
            <sz val="9"/>
            <color indexed="81"/>
            <rFont val="Tahoma"/>
            <family val="2"/>
            <charset val="186"/>
          </rPr>
          <t xml:space="preserve">
tehtud 28.09.12</t>
        </r>
      </text>
    </comment>
    <comment ref="B1438" authorId="6">
      <text>
        <r>
          <rPr>
            <b/>
            <sz val="9"/>
            <color indexed="81"/>
            <rFont val="Tahoma"/>
            <family val="2"/>
            <charset val="186"/>
          </rPr>
          <t>Anne A.:</t>
        </r>
        <r>
          <rPr>
            <sz val="9"/>
            <color indexed="81"/>
            <rFont val="Tahoma"/>
            <family val="2"/>
            <charset val="186"/>
          </rPr>
          <t xml:space="preserve">
tehtud 03.12.12</t>
        </r>
      </text>
    </comment>
    <comment ref="B1439" authorId="6">
      <text>
        <r>
          <rPr>
            <b/>
            <sz val="9"/>
            <color indexed="81"/>
            <rFont val="Tahoma"/>
            <family val="2"/>
            <charset val="186"/>
          </rPr>
          <t>Anne A.:</t>
        </r>
        <r>
          <rPr>
            <sz val="9"/>
            <color indexed="81"/>
            <rFont val="Tahoma"/>
            <family val="2"/>
            <charset val="186"/>
          </rPr>
          <t xml:space="preserve">
tehtud 03.12.12</t>
        </r>
      </text>
    </comment>
    <comment ref="B1443" authorId="6">
      <text>
        <r>
          <rPr>
            <b/>
            <sz val="9"/>
            <color indexed="81"/>
            <rFont val="Tahoma"/>
            <family val="2"/>
            <charset val="186"/>
          </rPr>
          <t>Anne A.:</t>
        </r>
        <r>
          <rPr>
            <sz val="9"/>
            <color indexed="81"/>
            <rFont val="Tahoma"/>
            <family val="2"/>
            <charset val="186"/>
          </rPr>
          <t xml:space="preserve">
tehtud 23.01.2013</t>
        </r>
      </text>
    </comment>
    <comment ref="B1444" authorId="6">
      <text>
        <r>
          <rPr>
            <b/>
            <sz val="9"/>
            <color indexed="81"/>
            <rFont val="Tahoma"/>
            <family val="2"/>
            <charset val="186"/>
          </rPr>
          <t>Anne A.:</t>
        </r>
        <r>
          <rPr>
            <sz val="9"/>
            <color indexed="81"/>
            <rFont val="Tahoma"/>
            <family val="2"/>
            <charset val="186"/>
          </rPr>
          <t xml:space="preserve">
tehtud 23.01.2013</t>
        </r>
      </text>
    </comment>
    <comment ref="B1445" authorId="6">
      <text>
        <r>
          <rPr>
            <b/>
            <sz val="9"/>
            <color indexed="81"/>
            <rFont val="Tahoma"/>
            <family val="2"/>
            <charset val="186"/>
          </rPr>
          <t>Anne A.:</t>
        </r>
        <r>
          <rPr>
            <sz val="9"/>
            <color indexed="81"/>
            <rFont val="Tahoma"/>
            <family val="2"/>
            <charset val="186"/>
          </rPr>
          <t xml:space="preserve">
tehtud 23.01.2013</t>
        </r>
      </text>
    </comment>
    <comment ref="B1446" authorId="6">
      <text>
        <r>
          <rPr>
            <b/>
            <sz val="9"/>
            <color indexed="81"/>
            <rFont val="Tahoma"/>
            <family val="2"/>
            <charset val="186"/>
          </rPr>
          <t>Anne A.:</t>
        </r>
        <r>
          <rPr>
            <sz val="9"/>
            <color indexed="81"/>
            <rFont val="Tahoma"/>
            <family val="2"/>
            <charset val="186"/>
          </rPr>
          <t xml:space="preserve">
tehtud 25.02.13</t>
        </r>
      </text>
    </comment>
    <comment ref="B1447" authorId="6">
      <text>
        <r>
          <rPr>
            <b/>
            <sz val="9"/>
            <color indexed="81"/>
            <rFont val="Tahoma"/>
            <family val="2"/>
            <charset val="186"/>
          </rPr>
          <t>Anne A.:</t>
        </r>
        <r>
          <rPr>
            <sz val="9"/>
            <color indexed="81"/>
            <rFont val="Tahoma"/>
            <family val="2"/>
            <charset val="186"/>
          </rPr>
          <t xml:space="preserve">
tehtud 05.03.13</t>
        </r>
      </text>
    </comment>
    <comment ref="B1448" authorId="6">
      <text>
        <r>
          <rPr>
            <b/>
            <sz val="9"/>
            <color indexed="81"/>
            <rFont val="Tahoma"/>
            <family val="2"/>
            <charset val="186"/>
          </rPr>
          <t>Anne A.:</t>
        </r>
        <r>
          <rPr>
            <sz val="9"/>
            <color indexed="81"/>
            <rFont val="Tahoma"/>
            <family val="2"/>
            <charset val="186"/>
          </rPr>
          <t xml:space="preserve">
tehtud 29.05.13</t>
        </r>
      </text>
    </comment>
    <comment ref="B1449" authorId="6">
      <text>
        <r>
          <rPr>
            <b/>
            <sz val="9"/>
            <color indexed="81"/>
            <rFont val="Tahoma"/>
            <family val="2"/>
            <charset val="186"/>
          </rPr>
          <t>Anne A.:</t>
        </r>
        <r>
          <rPr>
            <sz val="9"/>
            <color indexed="81"/>
            <rFont val="Tahoma"/>
            <family val="2"/>
            <charset val="186"/>
          </rPr>
          <t xml:space="preserve">
tehtud 17.09.2013</t>
        </r>
      </text>
    </comment>
    <comment ref="B1450" authorId="6">
      <text>
        <r>
          <rPr>
            <b/>
            <sz val="9"/>
            <color indexed="81"/>
            <rFont val="Tahoma"/>
            <family val="2"/>
            <charset val="186"/>
          </rPr>
          <t>Anne A.:</t>
        </r>
        <r>
          <rPr>
            <sz val="9"/>
            <color indexed="81"/>
            <rFont val="Tahoma"/>
            <family val="2"/>
            <charset val="186"/>
          </rPr>
          <t xml:space="preserve">
tehtud 17.09.2013</t>
        </r>
      </text>
    </comment>
    <comment ref="B1451" authorId="6">
      <text>
        <r>
          <rPr>
            <b/>
            <sz val="9"/>
            <color indexed="81"/>
            <rFont val="Tahoma"/>
            <family val="2"/>
            <charset val="186"/>
          </rPr>
          <t>Anne A.:</t>
        </r>
        <r>
          <rPr>
            <sz val="9"/>
            <color indexed="81"/>
            <rFont val="Tahoma"/>
            <family val="2"/>
            <charset val="186"/>
          </rPr>
          <t xml:space="preserve">
tehtud 17.09.2013</t>
        </r>
      </text>
    </comment>
    <comment ref="B1452" authorId="6">
      <text>
        <r>
          <rPr>
            <b/>
            <sz val="9"/>
            <color indexed="81"/>
            <rFont val="Tahoma"/>
            <family val="2"/>
            <charset val="186"/>
          </rPr>
          <t>Anne A.:</t>
        </r>
        <r>
          <rPr>
            <sz val="9"/>
            <color indexed="81"/>
            <rFont val="Tahoma"/>
            <family val="2"/>
            <charset val="186"/>
          </rPr>
          <t xml:space="preserve">
tehtud 17.09.2013</t>
        </r>
      </text>
    </comment>
    <comment ref="B1453" authorId="6">
      <text>
        <r>
          <rPr>
            <b/>
            <sz val="9"/>
            <color indexed="81"/>
            <rFont val="Tahoma"/>
            <family val="2"/>
            <charset val="186"/>
          </rPr>
          <t>Anne A.:</t>
        </r>
        <r>
          <rPr>
            <sz val="9"/>
            <color indexed="81"/>
            <rFont val="Tahoma"/>
            <family val="2"/>
            <charset val="186"/>
          </rPr>
          <t xml:space="preserve">
tehtud 17.09.2013</t>
        </r>
      </text>
    </comment>
    <comment ref="B1454" authorId="6">
      <text>
        <r>
          <rPr>
            <b/>
            <sz val="9"/>
            <color indexed="81"/>
            <rFont val="Tahoma"/>
            <family val="2"/>
            <charset val="186"/>
          </rPr>
          <t>Anne A.:</t>
        </r>
        <r>
          <rPr>
            <sz val="9"/>
            <color indexed="81"/>
            <rFont val="Tahoma"/>
            <family val="2"/>
            <charset val="186"/>
          </rPr>
          <t xml:space="preserve">
tehtud 17.09.2013</t>
        </r>
      </text>
    </comment>
    <comment ref="B1455" authorId="6">
      <text>
        <r>
          <rPr>
            <b/>
            <sz val="9"/>
            <color indexed="81"/>
            <rFont val="Tahoma"/>
            <family val="2"/>
            <charset val="186"/>
          </rPr>
          <t>Anne A.:</t>
        </r>
        <r>
          <rPr>
            <sz val="9"/>
            <color indexed="81"/>
            <rFont val="Tahoma"/>
            <family val="2"/>
            <charset val="186"/>
          </rPr>
          <t xml:space="preserve">
tehtud 17.09.2013</t>
        </r>
      </text>
    </comment>
    <comment ref="B1456" authorId="6">
      <text>
        <r>
          <rPr>
            <b/>
            <sz val="9"/>
            <color indexed="81"/>
            <rFont val="Tahoma"/>
            <family val="2"/>
            <charset val="186"/>
          </rPr>
          <t>Anne A.:</t>
        </r>
        <r>
          <rPr>
            <sz val="9"/>
            <color indexed="81"/>
            <rFont val="Tahoma"/>
            <family val="2"/>
            <charset val="186"/>
          </rPr>
          <t xml:space="preserve">
tehtud 17.09.2013</t>
        </r>
      </text>
    </comment>
    <comment ref="B1457" authorId="6">
      <text>
        <r>
          <rPr>
            <b/>
            <sz val="9"/>
            <color indexed="81"/>
            <rFont val="Tahoma"/>
            <family val="2"/>
            <charset val="186"/>
          </rPr>
          <t>Anne A.:</t>
        </r>
        <r>
          <rPr>
            <sz val="9"/>
            <color indexed="81"/>
            <rFont val="Tahoma"/>
            <family val="2"/>
            <charset val="186"/>
          </rPr>
          <t xml:space="preserve">
tehtud 27.09.2013</t>
        </r>
      </text>
    </comment>
    <comment ref="B1458" authorId="6">
      <text>
        <r>
          <rPr>
            <b/>
            <sz val="9"/>
            <color indexed="81"/>
            <rFont val="Tahoma"/>
            <family val="2"/>
            <charset val="186"/>
          </rPr>
          <t>Anne A.:</t>
        </r>
        <r>
          <rPr>
            <sz val="9"/>
            <color indexed="81"/>
            <rFont val="Tahoma"/>
            <family val="2"/>
            <charset val="186"/>
          </rPr>
          <t xml:space="preserve">
tehtud 27.09.2013</t>
        </r>
      </text>
    </comment>
    <comment ref="B1459" authorId="6">
      <text>
        <r>
          <rPr>
            <b/>
            <sz val="9"/>
            <color indexed="81"/>
            <rFont val="Tahoma"/>
            <family val="2"/>
            <charset val="186"/>
          </rPr>
          <t>Anne A.:</t>
        </r>
        <r>
          <rPr>
            <sz val="9"/>
            <color indexed="81"/>
            <rFont val="Tahoma"/>
            <family val="2"/>
            <charset val="186"/>
          </rPr>
          <t xml:space="preserve">
tehtud 27.09.2013</t>
        </r>
      </text>
    </comment>
    <comment ref="B1460" authorId="6">
      <text>
        <r>
          <rPr>
            <b/>
            <sz val="9"/>
            <color indexed="81"/>
            <rFont val="Tahoma"/>
            <family val="2"/>
            <charset val="186"/>
          </rPr>
          <t>Anne A.:</t>
        </r>
        <r>
          <rPr>
            <sz val="9"/>
            <color indexed="81"/>
            <rFont val="Tahoma"/>
            <family val="2"/>
            <charset val="186"/>
          </rPr>
          <t xml:space="preserve">
tehtud 27.09.2013</t>
        </r>
      </text>
    </comment>
    <comment ref="B1461" authorId="6">
      <text>
        <r>
          <rPr>
            <b/>
            <sz val="9"/>
            <color indexed="81"/>
            <rFont val="Tahoma"/>
            <family val="2"/>
            <charset val="186"/>
          </rPr>
          <t>Anne A.:</t>
        </r>
        <r>
          <rPr>
            <sz val="9"/>
            <color indexed="81"/>
            <rFont val="Tahoma"/>
            <family val="2"/>
            <charset val="186"/>
          </rPr>
          <t xml:space="preserve">
tehtid 29.10.2013</t>
        </r>
      </text>
    </comment>
    <comment ref="B1462" authorId="6">
      <text>
        <r>
          <rPr>
            <b/>
            <sz val="9"/>
            <color indexed="81"/>
            <rFont val="Tahoma"/>
            <family val="2"/>
            <charset val="186"/>
          </rPr>
          <t>Anne A.:</t>
        </r>
        <r>
          <rPr>
            <sz val="9"/>
            <color indexed="81"/>
            <rFont val="Tahoma"/>
            <family val="2"/>
            <charset val="186"/>
          </rPr>
          <t xml:space="preserve">
tehtid 29.10.2013</t>
        </r>
      </text>
    </comment>
    <comment ref="B1465" authorId="6">
      <text>
        <r>
          <rPr>
            <b/>
            <sz val="9"/>
            <color indexed="81"/>
            <rFont val="Tahoma"/>
            <family val="2"/>
            <charset val="186"/>
          </rPr>
          <t>Anne A.:</t>
        </r>
        <r>
          <rPr>
            <sz val="9"/>
            <color indexed="81"/>
            <rFont val="Tahoma"/>
            <family val="2"/>
            <charset val="186"/>
          </rPr>
          <t xml:space="preserve">
tehtud 24.01.14</t>
        </r>
      </text>
    </comment>
    <comment ref="B1466" authorId="7">
      <text>
        <r>
          <rPr>
            <b/>
            <sz val="9"/>
            <color indexed="81"/>
            <rFont val="Tahoma"/>
            <family val="2"/>
            <charset val="186"/>
          </rPr>
          <t>Krista Kibur:</t>
        </r>
        <r>
          <rPr>
            <sz val="9"/>
            <color indexed="81"/>
            <rFont val="Tahoma"/>
            <family val="2"/>
            <charset val="186"/>
          </rPr>
          <t xml:space="preserve">
17.07.2014</t>
        </r>
      </text>
    </comment>
    <comment ref="B1467" authorId="6">
      <text>
        <r>
          <rPr>
            <b/>
            <sz val="9"/>
            <color indexed="81"/>
            <rFont val="Tahoma"/>
            <family val="2"/>
            <charset val="186"/>
          </rPr>
          <t>Anne A.:</t>
        </r>
        <r>
          <rPr>
            <sz val="9"/>
            <color indexed="81"/>
            <rFont val="Tahoma"/>
            <family val="2"/>
            <charset val="186"/>
          </rPr>
          <t xml:space="preserve">
tehtud 02.09.2014</t>
        </r>
      </text>
    </comment>
    <comment ref="B1468" authorId="6">
      <text>
        <r>
          <rPr>
            <b/>
            <sz val="9"/>
            <color indexed="81"/>
            <rFont val="Tahoma"/>
            <family val="2"/>
            <charset val="186"/>
          </rPr>
          <t>Anne A.:</t>
        </r>
        <r>
          <rPr>
            <sz val="9"/>
            <color indexed="81"/>
            <rFont val="Tahoma"/>
            <family val="2"/>
            <charset val="186"/>
          </rPr>
          <t xml:space="preserve">
tehtud 02.09.2014</t>
        </r>
      </text>
    </comment>
    <comment ref="B1469" authorId="6">
      <text>
        <r>
          <rPr>
            <b/>
            <sz val="9"/>
            <color indexed="81"/>
            <rFont val="Tahoma"/>
            <family val="2"/>
            <charset val="186"/>
          </rPr>
          <t>Anne A.:</t>
        </r>
        <r>
          <rPr>
            <sz val="9"/>
            <color indexed="81"/>
            <rFont val="Tahoma"/>
            <family val="2"/>
            <charset val="186"/>
          </rPr>
          <t xml:space="preserve">
tehtud 02.09.2014</t>
        </r>
      </text>
    </comment>
    <comment ref="B1470" authorId="6">
      <text>
        <r>
          <rPr>
            <b/>
            <sz val="9"/>
            <color indexed="81"/>
            <rFont val="Tahoma"/>
            <family val="2"/>
            <charset val="186"/>
          </rPr>
          <t>Anne A.:</t>
        </r>
        <r>
          <rPr>
            <sz val="9"/>
            <color indexed="81"/>
            <rFont val="Tahoma"/>
            <family val="2"/>
            <charset val="186"/>
          </rPr>
          <t xml:space="preserve">
tehtud 02.09.2014</t>
        </r>
      </text>
    </comment>
    <comment ref="B1471" authorId="6">
      <text>
        <r>
          <rPr>
            <b/>
            <sz val="9"/>
            <color indexed="81"/>
            <rFont val="Tahoma"/>
            <family val="2"/>
            <charset val="186"/>
          </rPr>
          <t>Anne A.:</t>
        </r>
        <r>
          <rPr>
            <sz val="9"/>
            <color indexed="81"/>
            <rFont val="Tahoma"/>
            <family val="2"/>
            <charset val="186"/>
          </rPr>
          <t xml:space="preserve">
tehtud 02.09.2014</t>
        </r>
      </text>
    </comment>
    <comment ref="B1472" authorId="6">
      <text>
        <r>
          <rPr>
            <b/>
            <sz val="9"/>
            <color indexed="81"/>
            <rFont val="Tahoma"/>
            <family val="2"/>
            <charset val="186"/>
          </rPr>
          <t>Anne A.:</t>
        </r>
        <r>
          <rPr>
            <sz val="9"/>
            <color indexed="81"/>
            <rFont val="Tahoma"/>
            <family val="2"/>
            <charset val="186"/>
          </rPr>
          <t xml:space="preserve">
tehtud 02.09.2014</t>
        </r>
      </text>
    </comment>
    <comment ref="B1473" authorId="6">
      <text>
        <r>
          <rPr>
            <b/>
            <sz val="9"/>
            <color indexed="81"/>
            <rFont val="Tahoma"/>
            <family val="2"/>
            <charset val="186"/>
          </rPr>
          <t>Anne A.:</t>
        </r>
        <r>
          <rPr>
            <sz val="9"/>
            <color indexed="81"/>
            <rFont val="Tahoma"/>
            <family val="2"/>
            <charset val="186"/>
          </rPr>
          <t xml:space="preserve">
tehtud 04.09.2014</t>
        </r>
      </text>
    </comment>
    <comment ref="B1474" authorId="6">
      <text>
        <r>
          <rPr>
            <b/>
            <sz val="9"/>
            <color indexed="81"/>
            <rFont val="Tahoma"/>
            <family val="2"/>
            <charset val="186"/>
          </rPr>
          <t>Anne A.:</t>
        </r>
        <r>
          <rPr>
            <sz val="9"/>
            <color indexed="81"/>
            <rFont val="Tahoma"/>
            <family val="2"/>
            <charset val="186"/>
          </rPr>
          <t xml:space="preserve">
tehtud 24.09.2014</t>
        </r>
      </text>
    </comment>
    <comment ref="B1475" authorId="6">
      <text>
        <r>
          <rPr>
            <b/>
            <sz val="9"/>
            <color indexed="81"/>
            <rFont val="Tahoma"/>
            <family val="2"/>
            <charset val="186"/>
          </rPr>
          <t>Anne A.:</t>
        </r>
        <r>
          <rPr>
            <sz val="9"/>
            <color indexed="81"/>
            <rFont val="Tahoma"/>
            <family val="2"/>
            <charset val="186"/>
          </rPr>
          <t xml:space="preserve">
tehtud 08.10.2014</t>
        </r>
      </text>
    </comment>
    <comment ref="B1476" authorId="12">
      <text>
        <r>
          <rPr>
            <b/>
            <sz val="8"/>
            <color indexed="81"/>
            <rFont val="Tahoma"/>
            <family val="2"/>
            <charset val="186"/>
          </rPr>
          <t>Anne Altermann:</t>
        </r>
        <r>
          <rPr>
            <sz val="8"/>
            <color indexed="81"/>
            <rFont val="Tahoma"/>
            <family val="2"/>
            <charset val="186"/>
          </rPr>
          <t xml:space="preserve">
tehtud 29.10.2014</t>
        </r>
      </text>
    </comment>
    <comment ref="B1477" authorId="12">
      <text>
        <r>
          <rPr>
            <b/>
            <sz val="8"/>
            <color indexed="81"/>
            <rFont val="Tahoma"/>
            <family val="2"/>
            <charset val="186"/>
          </rPr>
          <t>Anne Altermann:</t>
        </r>
        <r>
          <rPr>
            <sz val="8"/>
            <color indexed="81"/>
            <rFont val="Tahoma"/>
            <family val="2"/>
            <charset val="186"/>
          </rPr>
          <t xml:space="preserve">
tehtud 29.10.2014</t>
        </r>
      </text>
    </comment>
    <comment ref="B1478" authorId="6">
      <text>
        <r>
          <rPr>
            <b/>
            <sz val="9"/>
            <color indexed="81"/>
            <rFont val="Tahoma"/>
            <family val="2"/>
            <charset val="186"/>
          </rPr>
          <t>Anne A.:</t>
        </r>
        <r>
          <rPr>
            <sz val="9"/>
            <color indexed="81"/>
            <rFont val="Tahoma"/>
            <family val="2"/>
            <charset val="186"/>
          </rPr>
          <t xml:space="preserve">
tehtud 11.11.2014</t>
        </r>
      </text>
    </comment>
    <comment ref="B1479" authorId="6">
      <text>
        <r>
          <rPr>
            <b/>
            <sz val="9"/>
            <color indexed="81"/>
            <rFont val="Tahoma"/>
            <family val="2"/>
            <charset val="186"/>
          </rPr>
          <t>Anne A.:</t>
        </r>
        <r>
          <rPr>
            <sz val="9"/>
            <color indexed="81"/>
            <rFont val="Tahoma"/>
            <family val="2"/>
            <charset val="186"/>
          </rPr>
          <t xml:space="preserve">
tehtud 11.11.2014</t>
        </r>
      </text>
    </comment>
    <comment ref="B1480" authorId="6">
      <text>
        <r>
          <rPr>
            <b/>
            <sz val="9"/>
            <color indexed="81"/>
            <rFont val="Tahoma"/>
            <family val="2"/>
            <charset val="186"/>
          </rPr>
          <t>Anne A.:</t>
        </r>
        <r>
          <rPr>
            <sz val="9"/>
            <color indexed="81"/>
            <rFont val="Tahoma"/>
            <family val="2"/>
            <charset val="186"/>
          </rPr>
          <t xml:space="preserve">
tehtud 11.11.2014</t>
        </r>
      </text>
    </comment>
    <comment ref="E1480" authorId="6">
      <text>
        <r>
          <rPr>
            <b/>
            <sz val="9"/>
            <color indexed="81"/>
            <rFont val="Tahoma"/>
            <family val="2"/>
            <charset val="186"/>
          </rPr>
          <t>Anne A.:</t>
        </r>
        <r>
          <rPr>
            <sz val="9"/>
            <color indexed="81"/>
            <rFont val="Tahoma"/>
            <family val="2"/>
            <charset val="186"/>
          </rPr>
          <t xml:space="preserve">
Erasmus+ strateegilise koostöö projekt „Rahvusvaheline koostöö saksakeelse majandusõppe sisse viimisel Kadrioru Saksa Gümnaasiumis”</t>
        </r>
      </text>
    </comment>
    <comment ref="B1481" authorId="6">
      <text>
        <r>
          <rPr>
            <b/>
            <sz val="9"/>
            <color indexed="81"/>
            <rFont val="Tahoma"/>
            <family val="2"/>
            <charset val="186"/>
          </rPr>
          <t>Anne A.:</t>
        </r>
        <r>
          <rPr>
            <sz val="9"/>
            <color indexed="81"/>
            <rFont val="Tahoma"/>
            <family val="2"/>
            <charset val="186"/>
          </rPr>
          <t xml:space="preserve">
tehtud 11.11.2014</t>
        </r>
      </text>
    </comment>
    <comment ref="B1482" authorId="6">
      <text>
        <r>
          <rPr>
            <b/>
            <sz val="9"/>
            <color indexed="81"/>
            <rFont val="Tahoma"/>
            <family val="2"/>
            <charset val="186"/>
          </rPr>
          <t>Anne A.:</t>
        </r>
        <r>
          <rPr>
            <sz val="9"/>
            <color indexed="81"/>
            <rFont val="Tahoma"/>
            <family val="2"/>
            <charset val="186"/>
          </rPr>
          <t xml:space="preserve">
tehtud 11.11.2014</t>
        </r>
      </text>
    </comment>
    <comment ref="B1485" authorId="6">
      <text>
        <r>
          <rPr>
            <b/>
            <sz val="9"/>
            <color indexed="81"/>
            <rFont val="Tahoma"/>
            <family val="2"/>
            <charset val="186"/>
          </rPr>
          <t>Anne A.:</t>
        </r>
        <r>
          <rPr>
            <sz val="9"/>
            <color indexed="81"/>
            <rFont val="Tahoma"/>
            <family val="2"/>
            <charset val="186"/>
          </rPr>
          <t xml:space="preserve">
tehtud 05.02.2015</t>
        </r>
      </text>
    </comment>
    <comment ref="B1486" authorId="6">
      <text>
        <r>
          <rPr>
            <b/>
            <sz val="9"/>
            <color indexed="81"/>
            <rFont val="Tahoma"/>
            <family val="2"/>
            <charset val="186"/>
          </rPr>
          <t>Anne A.:</t>
        </r>
        <r>
          <rPr>
            <sz val="9"/>
            <color indexed="81"/>
            <rFont val="Tahoma"/>
            <family val="2"/>
            <charset val="186"/>
          </rPr>
          <t xml:space="preserve">
tehtud 16.02.2015</t>
        </r>
      </text>
    </comment>
    <comment ref="E1486" authorId="6">
      <text>
        <r>
          <rPr>
            <b/>
            <sz val="9"/>
            <color indexed="81"/>
            <rFont val="Tahoma"/>
            <family val="2"/>
            <charset val="186"/>
          </rPr>
          <t>Anne A.:</t>
        </r>
        <r>
          <rPr>
            <sz val="9"/>
            <color indexed="81"/>
            <rFont val="Tahoma"/>
            <family val="2"/>
            <charset val="186"/>
          </rPr>
          <t xml:space="preserve">
01.09.2014-31.08.2016</t>
        </r>
      </text>
    </comment>
    <comment ref="B1487" authorId="6">
      <text>
        <r>
          <rPr>
            <b/>
            <sz val="9"/>
            <color indexed="81"/>
            <rFont val="Tahoma"/>
            <family val="2"/>
            <charset val="186"/>
          </rPr>
          <t>Anne A.:</t>
        </r>
        <r>
          <rPr>
            <sz val="9"/>
            <color indexed="81"/>
            <rFont val="Tahoma"/>
            <family val="2"/>
            <charset val="186"/>
          </rPr>
          <t xml:space="preserve">
tehtud 11.03.2015</t>
        </r>
      </text>
    </comment>
    <comment ref="B1488" authorId="6">
      <text>
        <r>
          <rPr>
            <b/>
            <sz val="9"/>
            <color indexed="81"/>
            <rFont val="Tahoma"/>
            <family val="2"/>
            <charset val="186"/>
          </rPr>
          <t>Anne A.:</t>
        </r>
        <r>
          <rPr>
            <sz val="9"/>
            <color indexed="81"/>
            <rFont val="Tahoma"/>
            <family val="2"/>
            <charset val="186"/>
          </rPr>
          <t xml:space="preserve">
tehtud 12.05.2015
</t>
        </r>
      </text>
    </comment>
    <comment ref="B1489" authorId="6">
      <text>
        <r>
          <rPr>
            <b/>
            <sz val="9"/>
            <color indexed="81"/>
            <rFont val="Tahoma"/>
            <family val="2"/>
            <charset val="186"/>
          </rPr>
          <t>Anne A.:</t>
        </r>
        <r>
          <rPr>
            <sz val="9"/>
            <color indexed="81"/>
            <rFont val="Tahoma"/>
            <family val="2"/>
            <charset val="186"/>
          </rPr>
          <t xml:space="preserve">
tehtud 04.06.15</t>
        </r>
      </text>
    </comment>
    <comment ref="B1490" authorId="6">
      <text>
        <r>
          <rPr>
            <b/>
            <sz val="9"/>
            <color indexed="81"/>
            <rFont val="Tahoma"/>
            <family val="2"/>
            <charset val="186"/>
          </rPr>
          <t>Anne A.:</t>
        </r>
        <r>
          <rPr>
            <sz val="9"/>
            <color indexed="81"/>
            <rFont val="Tahoma"/>
            <family val="2"/>
            <charset val="186"/>
          </rPr>
          <t xml:space="preserve">
tehtud 29.06.2015</t>
        </r>
      </text>
    </comment>
    <comment ref="B1491" authorId="6">
      <text>
        <r>
          <rPr>
            <b/>
            <sz val="9"/>
            <color indexed="81"/>
            <rFont val="Tahoma"/>
            <family val="2"/>
            <charset val="186"/>
          </rPr>
          <t>Anne A.:</t>
        </r>
        <r>
          <rPr>
            <sz val="9"/>
            <color indexed="81"/>
            <rFont val="Tahoma"/>
            <family val="2"/>
            <charset val="186"/>
          </rPr>
          <t xml:space="preserve">
tehtud 30.06.2015</t>
        </r>
      </text>
    </comment>
    <comment ref="B1498" authorId="1">
      <text>
        <r>
          <rPr>
            <b/>
            <sz val="8"/>
            <color indexed="81"/>
            <rFont val="Tahoma"/>
            <family val="2"/>
            <charset val="186"/>
          </rPr>
          <t>valler:</t>
        </r>
        <r>
          <rPr>
            <sz val="8"/>
            <color indexed="81"/>
            <rFont val="Tahoma"/>
            <family val="2"/>
            <charset val="186"/>
          </rPr>
          <t xml:space="preserve">
tehtud 10.03.08</t>
        </r>
      </text>
    </comment>
    <comment ref="B1499" authorId="10">
      <text>
        <r>
          <rPr>
            <b/>
            <sz val="8"/>
            <color indexed="81"/>
            <rFont val="Tahoma"/>
            <family val="2"/>
            <charset val="186"/>
          </rPr>
          <t>roosioja:</t>
        </r>
        <r>
          <rPr>
            <sz val="8"/>
            <color indexed="81"/>
            <rFont val="Tahoma"/>
            <family val="2"/>
            <charset val="186"/>
          </rPr>
          <t xml:space="preserve">
tehtud 260207
</t>
        </r>
      </text>
    </comment>
    <comment ref="B1500" authorId="10">
      <text>
        <r>
          <rPr>
            <b/>
            <sz val="8"/>
            <color indexed="81"/>
            <rFont val="Tahoma"/>
            <family val="2"/>
            <charset val="186"/>
          </rPr>
          <t>roosioja:</t>
        </r>
        <r>
          <rPr>
            <sz val="8"/>
            <color indexed="81"/>
            <rFont val="Tahoma"/>
            <family val="2"/>
            <charset val="186"/>
          </rPr>
          <t xml:space="preserve">
tehtud 260207
</t>
        </r>
      </text>
    </comment>
    <comment ref="B1501" authorId="10">
      <text>
        <r>
          <rPr>
            <b/>
            <sz val="8"/>
            <color indexed="81"/>
            <rFont val="Tahoma"/>
            <family val="2"/>
            <charset val="186"/>
          </rPr>
          <t>keres</t>
        </r>
        <r>
          <rPr>
            <sz val="8"/>
            <color indexed="81"/>
            <rFont val="Tahoma"/>
            <family val="2"/>
            <charset val="186"/>
          </rPr>
          <t xml:space="preserve">
tehtud 190407
</t>
        </r>
      </text>
    </comment>
    <comment ref="B1502" authorId="3">
      <text>
        <r>
          <rPr>
            <b/>
            <sz val="8"/>
            <color indexed="81"/>
            <rFont val="Tahoma"/>
            <family val="2"/>
            <charset val="186"/>
          </rPr>
          <t>kibur:</t>
        </r>
        <r>
          <rPr>
            <sz val="8"/>
            <color indexed="81"/>
            <rFont val="Tahoma"/>
            <family val="2"/>
            <charset val="186"/>
          </rPr>
          <t xml:space="preserve">
tehtud 04.05.07</t>
        </r>
      </text>
    </comment>
    <comment ref="B1503" authorId="1">
      <text>
        <r>
          <rPr>
            <b/>
            <sz val="8"/>
            <color indexed="81"/>
            <rFont val="Tahoma"/>
            <family val="2"/>
            <charset val="186"/>
          </rPr>
          <t>valler:</t>
        </r>
        <r>
          <rPr>
            <sz val="8"/>
            <color indexed="81"/>
            <rFont val="Tahoma"/>
            <family val="2"/>
            <charset val="186"/>
          </rPr>
          <t xml:space="preserve">
tehtud 02.07.07</t>
        </r>
      </text>
    </comment>
    <comment ref="B1504" authorId="1">
      <text>
        <r>
          <rPr>
            <b/>
            <sz val="8"/>
            <color indexed="81"/>
            <rFont val="Tahoma"/>
            <family val="2"/>
            <charset val="186"/>
          </rPr>
          <t>valler:</t>
        </r>
        <r>
          <rPr>
            <sz val="8"/>
            <color indexed="81"/>
            <rFont val="Tahoma"/>
            <family val="2"/>
            <charset val="186"/>
          </rPr>
          <t xml:space="preserve">
tehtud 17.04.08</t>
        </r>
      </text>
    </comment>
    <comment ref="B1507" authorId="3">
      <text>
        <r>
          <rPr>
            <b/>
            <sz val="8"/>
            <color indexed="81"/>
            <rFont val="Tahoma"/>
            <family val="2"/>
            <charset val="186"/>
          </rPr>
          <t>kibur:</t>
        </r>
        <r>
          <rPr>
            <sz val="8"/>
            <color indexed="81"/>
            <rFont val="Tahoma"/>
            <family val="2"/>
            <charset val="186"/>
          </rPr>
          <t xml:space="preserve">
tehtud 17.09.2010</t>
        </r>
      </text>
    </comment>
    <comment ref="B1508" authorId="3">
      <text>
        <r>
          <rPr>
            <b/>
            <sz val="8"/>
            <color indexed="81"/>
            <rFont val="Tahoma"/>
            <family val="2"/>
            <charset val="186"/>
          </rPr>
          <t>kibur:</t>
        </r>
        <r>
          <rPr>
            <sz val="8"/>
            <color indexed="81"/>
            <rFont val="Tahoma"/>
            <family val="2"/>
            <charset val="186"/>
          </rPr>
          <t xml:space="preserve">
tehtud 17.09.2010</t>
        </r>
      </text>
    </comment>
    <comment ref="B1509" authorId="3">
      <text>
        <r>
          <rPr>
            <b/>
            <sz val="9"/>
            <color indexed="81"/>
            <rFont val="Tahoma"/>
            <family val="2"/>
            <charset val="186"/>
          </rPr>
          <t>kibur:</t>
        </r>
        <r>
          <rPr>
            <sz val="9"/>
            <color indexed="81"/>
            <rFont val="Tahoma"/>
            <family val="2"/>
            <charset val="186"/>
          </rPr>
          <t xml:space="preserve">
19.05. 11 II RR</t>
        </r>
      </text>
    </comment>
    <comment ref="B1510" authorId="3">
      <text>
        <r>
          <rPr>
            <b/>
            <sz val="9"/>
            <color indexed="81"/>
            <rFont val="Tahoma"/>
            <family val="2"/>
            <charset val="186"/>
          </rPr>
          <t>kibur:</t>
        </r>
        <r>
          <rPr>
            <sz val="9"/>
            <color indexed="81"/>
            <rFont val="Tahoma"/>
            <family val="2"/>
            <charset val="186"/>
          </rPr>
          <t xml:space="preserve">
19.05. 11 II RR</t>
        </r>
      </text>
    </comment>
    <comment ref="B1511" authorId="3">
      <text>
        <r>
          <rPr>
            <b/>
            <sz val="9"/>
            <color indexed="81"/>
            <rFont val="Tahoma"/>
            <family val="2"/>
            <charset val="186"/>
          </rPr>
          <t>kibur:</t>
        </r>
        <r>
          <rPr>
            <sz val="9"/>
            <color indexed="81"/>
            <rFont val="Tahoma"/>
            <family val="2"/>
            <charset val="186"/>
          </rPr>
          <t xml:space="preserve">
19.05. 11 II RR</t>
        </r>
      </text>
    </comment>
    <comment ref="B1512" authorId="3">
      <text>
        <r>
          <rPr>
            <b/>
            <sz val="9"/>
            <color indexed="81"/>
            <rFont val="Tahoma"/>
            <family val="2"/>
            <charset val="186"/>
          </rPr>
          <t>kibur:</t>
        </r>
        <r>
          <rPr>
            <sz val="9"/>
            <color indexed="81"/>
            <rFont val="Tahoma"/>
            <family val="2"/>
            <charset val="186"/>
          </rPr>
          <t xml:space="preserve">
tehtud 17-08-2011</t>
        </r>
      </text>
    </comment>
    <comment ref="B1513" authorId="3">
      <text>
        <r>
          <rPr>
            <b/>
            <sz val="9"/>
            <color indexed="81"/>
            <rFont val="Tahoma"/>
            <family val="2"/>
            <charset val="186"/>
          </rPr>
          <t>kibur:</t>
        </r>
        <r>
          <rPr>
            <sz val="9"/>
            <color indexed="81"/>
            <rFont val="Tahoma"/>
            <family val="2"/>
            <charset val="186"/>
          </rPr>
          <t xml:space="preserve">
tehtud 16.02.12 </t>
        </r>
      </text>
    </comment>
    <comment ref="B1514" authorId="7">
      <text>
        <r>
          <rPr>
            <b/>
            <sz val="9"/>
            <color indexed="81"/>
            <rFont val="Tahoma"/>
            <family val="2"/>
            <charset val="186"/>
          </rPr>
          <t>Krista Kibur:</t>
        </r>
        <r>
          <rPr>
            <sz val="9"/>
            <color indexed="81"/>
            <rFont val="Tahoma"/>
            <family val="2"/>
            <charset val="186"/>
          </rPr>
          <t xml:space="preserve">
tehtud 26.09.2012
</t>
        </r>
      </text>
    </comment>
    <comment ref="B1515" authorId="7">
      <text>
        <r>
          <rPr>
            <b/>
            <sz val="9"/>
            <color indexed="81"/>
            <rFont val="Tahoma"/>
            <family val="2"/>
            <charset val="186"/>
          </rPr>
          <t>Krista Kibur:</t>
        </r>
        <r>
          <rPr>
            <sz val="9"/>
            <color indexed="81"/>
            <rFont val="Tahoma"/>
            <family val="2"/>
            <charset val="186"/>
          </rPr>
          <t xml:space="preserve">
30.05.2013 RR2</t>
        </r>
      </text>
    </comment>
    <comment ref="B1516" authorId="7">
      <text>
        <r>
          <rPr>
            <b/>
            <sz val="9"/>
            <color indexed="81"/>
            <rFont val="Tahoma"/>
            <family val="2"/>
            <charset val="186"/>
          </rPr>
          <t>Krista Kibur:</t>
        </r>
        <r>
          <rPr>
            <sz val="9"/>
            <color indexed="81"/>
            <rFont val="Tahoma"/>
            <family val="2"/>
            <charset val="186"/>
          </rPr>
          <t xml:space="preserve">
tehtud 04.09.2013
</t>
        </r>
      </text>
    </comment>
    <comment ref="B1517" authorId="7">
      <text>
        <r>
          <rPr>
            <b/>
            <sz val="9"/>
            <color indexed="81"/>
            <rFont val="Tahoma"/>
            <family val="2"/>
            <charset val="186"/>
          </rPr>
          <t>Krista Kibur:</t>
        </r>
        <r>
          <rPr>
            <sz val="9"/>
            <color indexed="81"/>
            <rFont val="Tahoma"/>
            <family val="2"/>
            <charset val="186"/>
          </rPr>
          <t xml:space="preserve">
04.09.2014</t>
        </r>
      </text>
    </comment>
    <comment ref="B1518" authorId="13">
      <text>
        <r>
          <rPr>
            <b/>
            <sz val="9"/>
            <color indexed="81"/>
            <rFont val="Tahoma"/>
            <family val="2"/>
            <charset val="186"/>
          </rPr>
          <t>Kristi Urmann:</t>
        </r>
        <r>
          <rPr>
            <sz val="9"/>
            <color indexed="81"/>
            <rFont val="Tahoma"/>
            <family val="2"/>
            <charset val="186"/>
          </rPr>
          <t xml:space="preserve">
Tehtud 17.03.2015
</t>
        </r>
      </text>
    </comment>
    <comment ref="E1518" authorId="13">
      <text>
        <r>
          <rPr>
            <b/>
            <sz val="9"/>
            <color indexed="81"/>
            <rFont val="Tahoma"/>
            <family val="2"/>
            <charset val="186"/>
          </rPr>
          <t>Kristi Urmann:</t>
        </r>
        <r>
          <rPr>
            <sz val="9"/>
            <color indexed="81"/>
            <rFont val="Tahoma"/>
            <family val="2"/>
            <charset val="186"/>
          </rPr>
          <t xml:space="preserve">
Haabersti VAK</t>
        </r>
      </text>
    </comment>
    <comment ref="B1519" authorId="7">
      <text>
        <r>
          <rPr>
            <b/>
            <sz val="8"/>
            <color indexed="81"/>
            <rFont val="Tahoma"/>
            <family val="2"/>
            <charset val="186"/>
          </rPr>
          <t>Krista Kibur:</t>
        </r>
        <r>
          <rPr>
            <sz val="8"/>
            <color indexed="81"/>
            <rFont val="Tahoma"/>
            <family val="2"/>
            <charset val="186"/>
          </rPr>
          <t xml:space="preserve">
01.06.2015</t>
        </r>
      </text>
    </comment>
    <comment ref="B1520" authorId="6">
      <text>
        <r>
          <rPr>
            <b/>
            <sz val="9"/>
            <color indexed="81"/>
            <rFont val="Tahoma"/>
            <family val="2"/>
            <charset val="186"/>
          </rPr>
          <t>Anne A.:</t>
        </r>
        <r>
          <rPr>
            <sz val="9"/>
            <color indexed="81"/>
            <rFont val="Tahoma"/>
            <family val="2"/>
            <charset val="186"/>
          </rPr>
          <t xml:space="preserve">
tehtud 08.07.2015</t>
        </r>
      </text>
    </comment>
    <comment ref="B1521" authorId="0">
      <text>
        <r>
          <rPr>
            <b/>
            <sz val="8"/>
            <color indexed="81"/>
            <rFont val="Tahoma"/>
            <family val="2"/>
            <charset val="186"/>
          </rPr>
          <t>viinapuu:</t>
        </r>
        <r>
          <rPr>
            <sz val="8"/>
            <color indexed="81"/>
            <rFont val="Tahoma"/>
            <family val="2"/>
            <charset val="186"/>
          </rPr>
          <t xml:space="preserve">
tehtud 08.05.08</t>
        </r>
      </text>
    </comment>
    <comment ref="B1522" authorId="9">
      <text>
        <r>
          <rPr>
            <b/>
            <sz val="9"/>
            <color indexed="81"/>
            <rFont val="Tahoma"/>
            <family val="2"/>
            <charset val="186"/>
          </rPr>
          <t>Anne Viinapuu:</t>
        </r>
        <r>
          <rPr>
            <sz val="9"/>
            <color indexed="81"/>
            <rFont val="Tahoma"/>
            <family val="2"/>
            <charset val="186"/>
          </rPr>
          <t xml:space="preserve">
tehtud 24 09.2012
</t>
        </r>
      </text>
    </comment>
    <comment ref="D1523" authorId="4">
      <text>
        <r>
          <rPr>
            <b/>
            <sz val="9"/>
            <color indexed="81"/>
            <rFont val="Tahoma"/>
            <family val="2"/>
            <charset val="186"/>
          </rPr>
          <t>Anne A:</t>
        </r>
        <r>
          <rPr>
            <sz val="9"/>
            <color indexed="81"/>
            <rFont val="Tahoma"/>
            <family val="2"/>
            <charset val="186"/>
          </rPr>
          <t xml:space="preserve">
endine nimi Integratsiooni Sihtasutus</t>
        </r>
      </text>
    </comment>
    <comment ref="B1524" authorId="3">
      <text>
        <r>
          <rPr>
            <b/>
            <sz val="8"/>
            <color indexed="81"/>
            <rFont val="Tahoma"/>
            <family val="2"/>
            <charset val="186"/>
          </rPr>
          <t>kibur:</t>
        </r>
        <r>
          <rPr>
            <sz val="8"/>
            <color indexed="81"/>
            <rFont val="Tahoma"/>
            <family val="2"/>
            <charset val="186"/>
          </rPr>
          <t xml:space="preserve">
tehtud 28.05.2010 Linnakantselei</t>
        </r>
      </text>
    </comment>
    <comment ref="B1525" authorId="1">
      <text>
        <r>
          <rPr>
            <b/>
            <sz val="8"/>
            <color indexed="81"/>
            <rFont val="Tahoma"/>
            <family val="2"/>
            <charset val="186"/>
          </rPr>
          <t>valler:</t>
        </r>
        <r>
          <rPr>
            <sz val="8"/>
            <color indexed="81"/>
            <rFont val="Tahoma"/>
            <family val="2"/>
            <charset val="186"/>
          </rPr>
          <t xml:space="preserve">
tehtud 09.02.07</t>
        </r>
      </text>
    </comment>
    <comment ref="B1526" authorId="1">
      <text>
        <r>
          <rPr>
            <b/>
            <sz val="8"/>
            <color indexed="81"/>
            <rFont val="Tahoma"/>
            <family val="2"/>
            <charset val="186"/>
          </rPr>
          <t>valler:</t>
        </r>
        <r>
          <rPr>
            <sz val="8"/>
            <color indexed="81"/>
            <rFont val="Tahoma"/>
            <family val="2"/>
            <charset val="186"/>
          </rPr>
          <t xml:space="preserve">
tehtud 09.02.07</t>
        </r>
      </text>
    </comment>
    <comment ref="B1527" authorId="1">
      <text>
        <r>
          <rPr>
            <b/>
            <sz val="8"/>
            <color indexed="81"/>
            <rFont val="Tahoma"/>
            <family val="2"/>
            <charset val="186"/>
          </rPr>
          <t>valler:</t>
        </r>
        <r>
          <rPr>
            <sz val="8"/>
            <color indexed="81"/>
            <rFont val="Tahoma"/>
            <family val="2"/>
            <charset val="186"/>
          </rPr>
          <t xml:space="preserve">
tehtud 09.02.07
</t>
        </r>
      </text>
    </comment>
    <comment ref="B1528" authorId="1">
      <text>
        <r>
          <rPr>
            <b/>
            <sz val="8"/>
            <color indexed="81"/>
            <rFont val="Tahoma"/>
            <family val="2"/>
            <charset val="186"/>
          </rPr>
          <t>valler:</t>
        </r>
        <r>
          <rPr>
            <sz val="8"/>
            <color indexed="81"/>
            <rFont val="Tahoma"/>
            <family val="2"/>
            <charset val="186"/>
          </rPr>
          <t xml:space="preserve">
tehtud 26.02.07</t>
        </r>
      </text>
    </comment>
    <comment ref="B1529" authorId="1">
      <text>
        <r>
          <rPr>
            <b/>
            <sz val="8"/>
            <color indexed="81"/>
            <rFont val="Tahoma"/>
            <family val="2"/>
            <charset val="186"/>
          </rPr>
          <t>valler:</t>
        </r>
        <r>
          <rPr>
            <sz val="8"/>
            <color indexed="81"/>
            <rFont val="Tahoma"/>
            <family val="2"/>
            <charset val="186"/>
          </rPr>
          <t xml:space="preserve">
tehtud 26.02.07</t>
        </r>
      </text>
    </comment>
    <comment ref="B1530" authorId="1">
      <text>
        <r>
          <rPr>
            <b/>
            <sz val="8"/>
            <color indexed="81"/>
            <rFont val="Tahoma"/>
            <family val="2"/>
            <charset val="186"/>
          </rPr>
          <t>valler:</t>
        </r>
        <r>
          <rPr>
            <sz val="8"/>
            <color indexed="81"/>
            <rFont val="Tahoma"/>
            <family val="2"/>
            <charset val="186"/>
          </rPr>
          <t xml:space="preserve">
tehtud 03.05.07</t>
        </r>
      </text>
    </comment>
    <comment ref="B1531" authorId="1">
      <text>
        <r>
          <rPr>
            <b/>
            <sz val="8"/>
            <color indexed="81"/>
            <rFont val="Tahoma"/>
            <family val="2"/>
            <charset val="186"/>
          </rPr>
          <t>valler:</t>
        </r>
        <r>
          <rPr>
            <sz val="8"/>
            <color indexed="81"/>
            <rFont val="Tahoma"/>
            <family val="2"/>
            <charset val="186"/>
          </rPr>
          <t xml:space="preserve">
tehtud 03.05.07</t>
        </r>
      </text>
    </comment>
    <comment ref="B1532" authorId="1">
      <text>
        <r>
          <rPr>
            <b/>
            <sz val="8"/>
            <color indexed="81"/>
            <rFont val="Tahoma"/>
            <family val="2"/>
            <charset val="186"/>
          </rPr>
          <t>valler:</t>
        </r>
        <r>
          <rPr>
            <sz val="8"/>
            <color indexed="81"/>
            <rFont val="Tahoma"/>
            <family val="2"/>
            <charset val="186"/>
          </rPr>
          <t xml:space="preserve">
tehtud 08.05.07</t>
        </r>
      </text>
    </comment>
    <comment ref="B1533" authorId="1">
      <text>
        <r>
          <rPr>
            <b/>
            <sz val="8"/>
            <color indexed="81"/>
            <rFont val="Tahoma"/>
            <family val="2"/>
            <charset val="186"/>
          </rPr>
          <t>valler:</t>
        </r>
        <r>
          <rPr>
            <sz val="8"/>
            <color indexed="81"/>
            <rFont val="Tahoma"/>
            <family val="2"/>
            <charset val="186"/>
          </rPr>
          <t xml:space="preserve">
tehtud 05.06.07</t>
        </r>
      </text>
    </comment>
    <comment ref="B1534" authorId="1">
      <text>
        <r>
          <rPr>
            <b/>
            <sz val="8"/>
            <color indexed="81"/>
            <rFont val="Tahoma"/>
            <family val="2"/>
            <charset val="186"/>
          </rPr>
          <t>valler:</t>
        </r>
        <r>
          <rPr>
            <sz val="8"/>
            <color indexed="81"/>
            <rFont val="Tahoma"/>
            <family val="2"/>
            <charset val="186"/>
          </rPr>
          <t xml:space="preserve">
tehtud 12.07.07</t>
        </r>
      </text>
    </comment>
    <comment ref="B1535" authorId="1">
      <text>
        <r>
          <rPr>
            <b/>
            <sz val="8"/>
            <color indexed="81"/>
            <rFont val="Tahoma"/>
            <family val="2"/>
            <charset val="186"/>
          </rPr>
          <t>valler:</t>
        </r>
        <r>
          <rPr>
            <sz val="8"/>
            <color indexed="81"/>
            <rFont val="Tahoma"/>
            <family val="2"/>
            <charset val="186"/>
          </rPr>
          <t xml:space="preserve">
tehtud 12.07.07</t>
        </r>
      </text>
    </comment>
    <comment ref="B1536" authorId="1">
      <text>
        <r>
          <rPr>
            <b/>
            <sz val="8"/>
            <color indexed="81"/>
            <rFont val="Tahoma"/>
            <family val="2"/>
            <charset val="186"/>
          </rPr>
          <t>valler:</t>
        </r>
        <r>
          <rPr>
            <sz val="8"/>
            <color indexed="81"/>
            <rFont val="Tahoma"/>
            <family val="2"/>
            <charset val="186"/>
          </rPr>
          <t xml:space="preserve">
tehtud 12.07.07</t>
        </r>
      </text>
    </comment>
    <comment ref="B1537" authorId="1">
      <text>
        <r>
          <rPr>
            <b/>
            <sz val="8"/>
            <color indexed="81"/>
            <rFont val="Tahoma"/>
            <family val="2"/>
            <charset val="186"/>
          </rPr>
          <t>valler:</t>
        </r>
        <r>
          <rPr>
            <sz val="8"/>
            <color indexed="81"/>
            <rFont val="Tahoma"/>
            <family val="2"/>
            <charset val="186"/>
          </rPr>
          <t xml:space="preserve">
tehtud 12.09.07</t>
        </r>
      </text>
    </comment>
    <comment ref="B1538" authorId="1">
      <text>
        <r>
          <rPr>
            <b/>
            <sz val="8"/>
            <color indexed="81"/>
            <rFont val="Tahoma"/>
            <family val="2"/>
            <charset val="186"/>
          </rPr>
          <t>valler:</t>
        </r>
        <r>
          <rPr>
            <sz val="8"/>
            <color indexed="81"/>
            <rFont val="Tahoma"/>
            <family val="2"/>
            <charset val="186"/>
          </rPr>
          <t xml:space="preserve">
tehtud 19.10.07</t>
        </r>
      </text>
    </comment>
    <comment ref="B1539" authorId="1">
      <text>
        <r>
          <rPr>
            <b/>
            <sz val="8"/>
            <color indexed="81"/>
            <rFont val="Tahoma"/>
            <family val="2"/>
            <charset val="186"/>
          </rPr>
          <t>valler:</t>
        </r>
        <r>
          <rPr>
            <sz val="8"/>
            <color indexed="81"/>
            <rFont val="Tahoma"/>
            <family val="2"/>
            <charset val="186"/>
          </rPr>
          <t xml:space="preserve">
tehtud 19.10.07</t>
        </r>
      </text>
    </comment>
    <comment ref="B1540" authorId="1">
      <text>
        <r>
          <rPr>
            <b/>
            <sz val="8"/>
            <color indexed="81"/>
            <rFont val="Tahoma"/>
            <family val="2"/>
            <charset val="186"/>
          </rPr>
          <t>valler:</t>
        </r>
        <r>
          <rPr>
            <sz val="8"/>
            <color indexed="81"/>
            <rFont val="Tahoma"/>
            <family val="2"/>
            <charset val="186"/>
          </rPr>
          <t xml:space="preserve">
tehtud 19.10.07</t>
        </r>
      </text>
    </comment>
    <comment ref="B1541" authorId="1">
      <text>
        <r>
          <rPr>
            <b/>
            <sz val="8"/>
            <color indexed="81"/>
            <rFont val="Tahoma"/>
            <family val="2"/>
            <charset val="186"/>
          </rPr>
          <t>valler:</t>
        </r>
        <r>
          <rPr>
            <sz val="8"/>
            <color indexed="81"/>
            <rFont val="Tahoma"/>
            <family val="2"/>
            <charset val="186"/>
          </rPr>
          <t xml:space="preserve">
tehtud 09.01.08</t>
        </r>
      </text>
    </comment>
    <comment ref="B1542" authorId="11">
      <text>
        <r>
          <rPr>
            <b/>
            <sz val="8"/>
            <color indexed="81"/>
            <rFont val="Tahoma"/>
            <family val="2"/>
            <charset val="186"/>
          </rPr>
          <t>englas:</t>
        </r>
        <r>
          <rPr>
            <sz val="8"/>
            <color indexed="81"/>
            <rFont val="Tahoma"/>
            <family val="2"/>
            <charset val="186"/>
          </rPr>
          <t xml:space="preserve">
tehtud 31.10.07</t>
        </r>
      </text>
    </comment>
    <comment ref="B1543" authorId="2">
      <text>
        <r>
          <rPr>
            <b/>
            <sz val="8"/>
            <color indexed="81"/>
            <rFont val="Tahoma"/>
            <family val="2"/>
            <charset val="186"/>
          </rPr>
          <t>ruusmann:</t>
        </r>
        <r>
          <rPr>
            <sz val="8"/>
            <color indexed="81"/>
            <rFont val="Tahoma"/>
            <family val="2"/>
            <charset val="186"/>
          </rPr>
          <t xml:space="preserve">
tehtud 07.05.2008</t>
        </r>
      </text>
    </comment>
    <comment ref="B1544" authorId="1">
      <text>
        <r>
          <rPr>
            <b/>
            <sz val="8"/>
            <color indexed="81"/>
            <rFont val="Tahoma"/>
            <family val="2"/>
            <charset val="186"/>
          </rPr>
          <t>valler:</t>
        </r>
        <r>
          <rPr>
            <sz val="8"/>
            <color indexed="81"/>
            <rFont val="Tahoma"/>
            <family val="2"/>
            <charset val="186"/>
          </rPr>
          <t xml:space="preserve">
tehtud 19.06.08</t>
        </r>
      </text>
    </comment>
    <comment ref="E1544" authorId="2">
      <text>
        <r>
          <rPr>
            <b/>
            <sz val="8"/>
            <color indexed="81"/>
            <rFont val="Tahoma"/>
            <family val="2"/>
            <charset val="186"/>
          </rPr>
          <t>ruusmann:</t>
        </r>
        <r>
          <rPr>
            <sz val="8"/>
            <color indexed="81"/>
            <rFont val="Tahoma"/>
            <family val="2"/>
            <charset val="186"/>
          </rPr>
          <t xml:space="preserve">
14.08.2008 Tallinna Lilleküla Gümnaasium</t>
        </r>
      </text>
    </comment>
    <comment ref="B1545" authorId="1">
      <text>
        <r>
          <rPr>
            <b/>
            <sz val="8"/>
            <color indexed="81"/>
            <rFont val="Tahoma"/>
            <family val="2"/>
            <charset val="186"/>
          </rPr>
          <t>valler:</t>
        </r>
        <r>
          <rPr>
            <sz val="8"/>
            <color indexed="81"/>
            <rFont val="Tahoma"/>
            <family val="2"/>
            <charset val="186"/>
          </rPr>
          <t xml:space="preserve">
tehtud 14.07.08</t>
        </r>
      </text>
    </comment>
    <comment ref="B1546" authorId="2">
      <text>
        <r>
          <rPr>
            <b/>
            <sz val="8"/>
            <color indexed="81"/>
            <rFont val="Tahoma"/>
            <family val="2"/>
            <charset val="186"/>
          </rPr>
          <t>ruusmann:</t>
        </r>
        <r>
          <rPr>
            <sz val="8"/>
            <color indexed="81"/>
            <rFont val="Tahoma"/>
            <family val="2"/>
            <charset val="186"/>
          </rPr>
          <t xml:space="preserve">
tehtud 14.08.2008</t>
        </r>
      </text>
    </comment>
    <comment ref="E1546" authorId="2">
      <text>
        <r>
          <rPr>
            <b/>
            <sz val="8"/>
            <color indexed="81"/>
            <rFont val="Tahoma"/>
            <family val="2"/>
            <charset val="186"/>
          </rPr>
          <t>ruusmann:</t>
        </r>
        <r>
          <rPr>
            <sz val="8"/>
            <color indexed="81"/>
            <rFont val="Tahoma"/>
            <family val="2"/>
            <charset val="186"/>
          </rPr>
          <t xml:space="preserve">
Tallinna  Lasteaed Täheke</t>
        </r>
      </text>
    </comment>
    <comment ref="B1547" authorId="2">
      <text>
        <r>
          <rPr>
            <b/>
            <sz val="8"/>
            <color indexed="81"/>
            <rFont val="Tahoma"/>
            <family val="2"/>
            <charset val="186"/>
          </rPr>
          <t>ruusmann:</t>
        </r>
        <r>
          <rPr>
            <sz val="8"/>
            <color indexed="81"/>
            <rFont val="Tahoma"/>
            <family val="2"/>
            <charset val="186"/>
          </rPr>
          <t xml:space="preserve">
tehtud 14.08.2008</t>
        </r>
      </text>
    </comment>
    <comment ref="E1547" authorId="2">
      <text>
        <r>
          <rPr>
            <b/>
            <sz val="8"/>
            <color indexed="81"/>
            <rFont val="Tahoma"/>
            <family val="2"/>
            <charset val="186"/>
          </rPr>
          <t>ruusmann:</t>
        </r>
        <r>
          <rPr>
            <sz val="8"/>
            <color indexed="81"/>
            <rFont val="Tahoma"/>
            <family val="2"/>
            <charset val="186"/>
          </rPr>
          <t xml:space="preserve">
Tallinna Lasteaed Sinilill</t>
        </r>
      </text>
    </comment>
    <comment ref="B1548" authorId="2">
      <text>
        <r>
          <rPr>
            <b/>
            <sz val="8"/>
            <color indexed="81"/>
            <rFont val="Tahoma"/>
            <family val="2"/>
            <charset val="186"/>
          </rPr>
          <t>ruusmann:</t>
        </r>
        <r>
          <rPr>
            <sz val="8"/>
            <color indexed="81"/>
            <rFont val="Tahoma"/>
            <family val="2"/>
            <charset val="186"/>
          </rPr>
          <t xml:space="preserve">
tehtud 14.08.2008</t>
        </r>
      </text>
    </comment>
    <comment ref="E1548" authorId="2">
      <text>
        <r>
          <rPr>
            <b/>
            <sz val="8"/>
            <color indexed="81"/>
            <rFont val="Tahoma"/>
            <family val="2"/>
            <charset val="186"/>
          </rPr>
          <t>ruusmann:</t>
        </r>
        <r>
          <rPr>
            <sz val="8"/>
            <color indexed="81"/>
            <rFont val="Tahoma"/>
            <family val="2"/>
            <charset val="186"/>
          </rPr>
          <t xml:space="preserve">
Lasteaed Mesipuu</t>
        </r>
      </text>
    </comment>
    <comment ref="B1549" authorId="2">
      <text>
        <r>
          <rPr>
            <b/>
            <sz val="8"/>
            <color indexed="81"/>
            <rFont val="Tahoma"/>
            <family val="2"/>
            <charset val="186"/>
          </rPr>
          <t>ruusmann:</t>
        </r>
        <r>
          <rPr>
            <sz val="8"/>
            <color indexed="81"/>
            <rFont val="Tahoma"/>
            <family val="2"/>
            <charset val="186"/>
          </rPr>
          <t xml:space="preserve">
tehtud 14.08.2008</t>
        </r>
      </text>
    </comment>
    <comment ref="E1549" authorId="2">
      <text>
        <r>
          <rPr>
            <b/>
            <sz val="8"/>
            <color indexed="81"/>
            <rFont val="Tahoma"/>
            <family val="2"/>
            <charset val="186"/>
          </rPr>
          <t>ruusmann:</t>
        </r>
        <r>
          <rPr>
            <sz val="8"/>
            <color indexed="81"/>
            <rFont val="Tahoma"/>
            <family val="2"/>
            <charset val="186"/>
          </rPr>
          <t xml:space="preserve">
Lasteaed Maasikas</t>
        </r>
      </text>
    </comment>
    <comment ref="B1550" authorId="2">
      <text>
        <r>
          <rPr>
            <b/>
            <sz val="8"/>
            <color indexed="81"/>
            <rFont val="Tahoma"/>
            <family val="2"/>
            <charset val="186"/>
          </rPr>
          <t>ruusmann:</t>
        </r>
        <r>
          <rPr>
            <sz val="8"/>
            <color indexed="81"/>
            <rFont val="Tahoma"/>
            <family val="2"/>
            <charset val="186"/>
          </rPr>
          <t xml:space="preserve">
tehtud 14.08.2008</t>
        </r>
      </text>
    </comment>
    <comment ref="E1550" authorId="2">
      <text>
        <r>
          <rPr>
            <b/>
            <sz val="8"/>
            <color indexed="81"/>
            <rFont val="Tahoma"/>
            <family val="2"/>
            <charset val="186"/>
          </rPr>
          <t>ruusmann:</t>
        </r>
        <r>
          <rPr>
            <sz val="8"/>
            <color indexed="81"/>
            <rFont val="Tahoma"/>
            <family val="2"/>
            <charset val="186"/>
          </rPr>
          <t xml:space="preserve">
Tallinna Lasteaed Laagna Rukkilill</t>
        </r>
      </text>
    </comment>
    <comment ref="B1551" authorId="2">
      <text>
        <r>
          <rPr>
            <b/>
            <sz val="8"/>
            <color indexed="81"/>
            <rFont val="Tahoma"/>
            <family val="2"/>
            <charset val="186"/>
          </rPr>
          <t>ruusmann:</t>
        </r>
        <r>
          <rPr>
            <sz val="8"/>
            <color indexed="81"/>
            <rFont val="Tahoma"/>
            <family val="2"/>
            <charset val="186"/>
          </rPr>
          <t xml:space="preserve">
tehtud 14.08.2008</t>
        </r>
      </text>
    </comment>
    <comment ref="E1551" authorId="2">
      <text>
        <r>
          <rPr>
            <b/>
            <sz val="8"/>
            <color indexed="81"/>
            <rFont val="Tahoma"/>
            <family val="2"/>
            <charset val="186"/>
          </rPr>
          <t>ruusmann:</t>
        </r>
        <r>
          <rPr>
            <sz val="8"/>
            <color indexed="81"/>
            <rFont val="Tahoma"/>
            <family val="2"/>
            <charset val="186"/>
          </rPr>
          <t xml:space="preserve">
Tallinna Vindi Lasteaed ja </t>
        </r>
      </text>
    </comment>
    <comment ref="B1552" authorId="2">
      <text>
        <r>
          <rPr>
            <b/>
            <sz val="8"/>
            <color indexed="81"/>
            <rFont val="Tahoma"/>
            <family val="2"/>
            <charset val="186"/>
          </rPr>
          <t>ruusmann:</t>
        </r>
        <r>
          <rPr>
            <sz val="8"/>
            <color indexed="81"/>
            <rFont val="Tahoma"/>
            <family val="2"/>
            <charset val="186"/>
          </rPr>
          <t xml:space="preserve">
tehtud 14.08.2008</t>
        </r>
      </text>
    </comment>
    <comment ref="B1553" authorId="2">
      <text>
        <r>
          <rPr>
            <b/>
            <sz val="8"/>
            <color indexed="81"/>
            <rFont val="Tahoma"/>
            <family val="2"/>
            <charset val="186"/>
          </rPr>
          <t>ruusmann:</t>
        </r>
        <r>
          <rPr>
            <sz val="8"/>
            <color indexed="81"/>
            <rFont val="Tahoma"/>
            <family val="2"/>
            <charset val="186"/>
          </rPr>
          <t xml:space="preserve">
tehtud 22.08.2008</t>
        </r>
      </text>
    </comment>
    <comment ref="E1553" authorId="2">
      <text>
        <r>
          <rPr>
            <b/>
            <sz val="8"/>
            <color indexed="81"/>
            <rFont val="Tahoma"/>
            <family val="2"/>
            <charset val="186"/>
          </rPr>
          <t>ruusmann:</t>
        </r>
        <r>
          <rPr>
            <sz val="8"/>
            <color indexed="81"/>
            <rFont val="Tahoma"/>
            <family val="2"/>
            <charset val="186"/>
          </rPr>
          <t xml:space="preserve">
Lasnamäe Gümnaasium</t>
        </r>
      </text>
    </comment>
    <comment ref="B1554" authorId="2">
      <text>
        <r>
          <rPr>
            <b/>
            <sz val="8"/>
            <color indexed="81"/>
            <rFont val="Tahoma"/>
            <family val="2"/>
            <charset val="186"/>
          </rPr>
          <t>ruusmann:</t>
        </r>
        <r>
          <rPr>
            <sz val="8"/>
            <color indexed="81"/>
            <rFont val="Tahoma"/>
            <family val="2"/>
            <charset val="186"/>
          </rPr>
          <t xml:space="preserve">
tehtud 29.09.08
</t>
        </r>
      </text>
    </comment>
    <comment ref="B1555" authorId="2">
      <text>
        <r>
          <rPr>
            <b/>
            <sz val="8"/>
            <color indexed="81"/>
            <rFont val="Tahoma"/>
            <family val="2"/>
            <charset val="186"/>
          </rPr>
          <t>ruusmann:</t>
        </r>
        <r>
          <rPr>
            <sz val="8"/>
            <color indexed="81"/>
            <rFont val="Tahoma"/>
            <family val="2"/>
            <charset val="186"/>
          </rPr>
          <t xml:space="preserve">
tehtud 29.09.08</t>
        </r>
      </text>
    </comment>
    <comment ref="B1556" authorId="2">
      <text>
        <r>
          <rPr>
            <b/>
            <sz val="8"/>
            <color indexed="81"/>
            <rFont val="Tahoma"/>
            <family val="2"/>
            <charset val="186"/>
          </rPr>
          <t>ruusmann:</t>
        </r>
        <r>
          <rPr>
            <sz val="8"/>
            <color indexed="81"/>
            <rFont val="Tahoma"/>
            <family val="2"/>
            <charset val="186"/>
          </rPr>
          <t xml:space="preserve">
tehtud 29.09.08</t>
        </r>
      </text>
    </comment>
    <comment ref="B1557" authorId="2">
      <text>
        <r>
          <rPr>
            <b/>
            <sz val="8"/>
            <color indexed="81"/>
            <rFont val="Tahoma"/>
            <family val="2"/>
            <charset val="186"/>
          </rPr>
          <t>ruusmann:</t>
        </r>
        <r>
          <rPr>
            <sz val="8"/>
            <color indexed="81"/>
            <rFont val="Tahoma"/>
            <family val="2"/>
            <charset val="186"/>
          </rPr>
          <t xml:space="preserve">
tehtud 04.11.2008</t>
        </r>
      </text>
    </comment>
    <comment ref="E1557" authorId="2">
      <text>
        <r>
          <rPr>
            <b/>
            <sz val="8"/>
            <color indexed="81"/>
            <rFont val="Tahoma"/>
            <family val="2"/>
            <charset val="186"/>
          </rPr>
          <t>ruusmann:</t>
        </r>
        <r>
          <rPr>
            <sz val="8"/>
            <color indexed="81"/>
            <rFont val="Tahoma"/>
            <family val="2"/>
            <charset val="186"/>
          </rPr>
          <t xml:space="preserve">
Tallinna Laagna Gümnaasium</t>
        </r>
      </text>
    </comment>
    <comment ref="B1558" authorId="2">
      <text>
        <r>
          <rPr>
            <b/>
            <sz val="8"/>
            <color indexed="81"/>
            <rFont val="Tahoma"/>
            <family val="2"/>
            <charset val="186"/>
          </rPr>
          <t>ruusmann:</t>
        </r>
        <r>
          <rPr>
            <sz val="8"/>
            <color indexed="81"/>
            <rFont val="Tahoma"/>
            <family val="2"/>
            <charset val="186"/>
          </rPr>
          <t xml:space="preserve">
tehtud 19.02.2009</t>
        </r>
      </text>
    </comment>
    <comment ref="B1559" authorId="2">
      <text>
        <r>
          <rPr>
            <b/>
            <sz val="8"/>
            <color indexed="81"/>
            <rFont val="Tahoma"/>
            <family val="2"/>
            <charset val="186"/>
          </rPr>
          <t>ruusmann:</t>
        </r>
        <r>
          <rPr>
            <sz val="8"/>
            <color indexed="81"/>
            <rFont val="Tahoma"/>
            <family val="2"/>
            <charset val="186"/>
          </rPr>
          <t xml:space="preserve">
tehtud 23.09.2009</t>
        </r>
      </text>
    </comment>
    <comment ref="B1560" authorId="2">
      <text>
        <r>
          <rPr>
            <b/>
            <sz val="8"/>
            <color indexed="81"/>
            <rFont val="Tahoma"/>
            <family val="2"/>
            <charset val="186"/>
          </rPr>
          <t>ruusmann:</t>
        </r>
        <r>
          <rPr>
            <sz val="8"/>
            <color indexed="81"/>
            <rFont val="Tahoma"/>
            <family val="2"/>
            <charset val="186"/>
          </rPr>
          <t xml:space="preserve">
tehtud 23.09.2009</t>
        </r>
      </text>
    </comment>
    <comment ref="B1561" authorId="2">
      <text>
        <r>
          <rPr>
            <b/>
            <sz val="8"/>
            <color indexed="81"/>
            <rFont val="Tahoma"/>
            <family val="2"/>
            <charset val="186"/>
          </rPr>
          <t>ruusmann:</t>
        </r>
        <r>
          <rPr>
            <sz val="8"/>
            <color indexed="81"/>
            <rFont val="Tahoma"/>
            <family val="2"/>
            <charset val="186"/>
          </rPr>
          <t xml:space="preserve">
tehtud 23.09.2009</t>
        </r>
      </text>
    </comment>
    <comment ref="B1562" authorId="2">
      <text>
        <r>
          <rPr>
            <b/>
            <sz val="8"/>
            <color indexed="81"/>
            <rFont val="Tahoma"/>
            <family val="2"/>
            <charset val="186"/>
          </rPr>
          <t>ruusmann:</t>
        </r>
        <r>
          <rPr>
            <sz val="8"/>
            <color indexed="81"/>
            <rFont val="Tahoma"/>
            <family val="2"/>
            <charset val="186"/>
          </rPr>
          <t xml:space="preserve">
tehtud 23.09.2009
</t>
        </r>
      </text>
    </comment>
    <comment ref="B1563" authorId="2">
      <text>
        <r>
          <rPr>
            <b/>
            <sz val="8"/>
            <color indexed="81"/>
            <rFont val="Tahoma"/>
            <family val="2"/>
            <charset val="186"/>
          </rPr>
          <t>ruusmann:</t>
        </r>
        <r>
          <rPr>
            <sz val="8"/>
            <color indexed="81"/>
            <rFont val="Tahoma"/>
            <family val="2"/>
            <charset val="186"/>
          </rPr>
          <t xml:space="preserve">
tehtud 23.09.2009</t>
        </r>
      </text>
    </comment>
    <comment ref="B1564" authorId="2">
      <text>
        <r>
          <rPr>
            <b/>
            <sz val="8"/>
            <color indexed="81"/>
            <rFont val="Tahoma"/>
            <family val="2"/>
            <charset val="186"/>
          </rPr>
          <t>ruusmann:</t>
        </r>
        <r>
          <rPr>
            <sz val="8"/>
            <color indexed="81"/>
            <rFont val="Tahoma"/>
            <family val="2"/>
            <charset val="186"/>
          </rPr>
          <t xml:space="preserve">
tehtud 23.09.2009</t>
        </r>
      </text>
    </comment>
    <comment ref="B1565" authorId="2">
      <text>
        <r>
          <rPr>
            <b/>
            <sz val="8"/>
            <color indexed="81"/>
            <rFont val="Tahoma"/>
            <family val="2"/>
            <charset val="186"/>
          </rPr>
          <t>ruusmann:</t>
        </r>
        <r>
          <rPr>
            <sz val="8"/>
            <color indexed="81"/>
            <rFont val="Tahoma"/>
            <family val="2"/>
            <charset val="186"/>
          </rPr>
          <t xml:space="preserve">
tehtud 03.12.2009</t>
        </r>
      </text>
    </comment>
    <comment ref="B1566" authorId="2">
      <text>
        <r>
          <rPr>
            <b/>
            <sz val="8"/>
            <color indexed="81"/>
            <rFont val="Tahoma"/>
            <family val="2"/>
            <charset val="186"/>
          </rPr>
          <t>ruusmann:</t>
        </r>
        <r>
          <rPr>
            <sz val="8"/>
            <color indexed="81"/>
            <rFont val="Tahoma"/>
            <family val="2"/>
            <charset val="186"/>
          </rPr>
          <t xml:space="preserve">
03.12.2009</t>
        </r>
      </text>
    </comment>
    <comment ref="B1567" authorId="2">
      <text>
        <r>
          <rPr>
            <b/>
            <sz val="8"/>
            <color indexed="81"/>
            <rFont val="Tahoma"/>
            <family val="2"/>
            <charset val="186"/>
          </rPr>
          <t>ruusmann:</t>
        </r>
        <r>
          <rPr>
            <sz val="8"/>
            <color indexed="81"/>
            <rFont val="Tahoma"/>
            <family val="2"/>
            <charset val="186"/>
          </rPr>
          <t xml:space="preserve">
tehtud 03.12.2009
</t>
        </r>
      </text>
    </comment>
    <comment ref="B1568" authorId="2">
      <text>
        <r>
          <rPr>
            <b/>
            <sz val="8"/>
            <color indexed="81"/>
            <rFont val="Tahoma"/>
            <family val="2"/>
            <charset val="186"/>
          </rPr>
          <t>ruusmann:</t>
        </r>
        <r>
          <rPr>
            <sz val="8"/>
            <color indexed="81"/>
            <rFont val="Tahoma"/>
            <family val="2"/>
            <charset val="186"/>
          </rPr>
          <t xml:space="preserve">
tehtud 03.12.2009</t>
        </r>
      </text>
    </comment>
    <comment ref="B1569" authorId="2">
      <text>
        <r>
          <rPr>
            <b/>
            <sz val="8"/>
            <color indexed="81"/>
            <rFont val="Tahoma"/>
            <family val="2"/>
            <charset val="186"/>
          </rPr>
          <t>ruusmann:</t>
        </r>
        <r>
          <rPr>
            <sz val="8"/>
            <color indexed="81"/>
            <rFont val="Tahoma"/>
            <family val="2"/>
            <charset val="186"/>
          </rPr>
          <t xml:space="preserve">
tehtud 03.12.2009</t>
        </r>
      </text>
    </comment>
    <comment ref="B1570" authorId="2">
      <text>
        <r>
          <rPr>
            <b/>
            <sz val="8"/>
            <color indexed="81"/>
            <rFont val="Tahoma"/>
            <family val="2"/>
            <charset val="186"/>
          </rPr>
          <t>ruusmann:</t>
        </r>
        <r>
          <rPr>
            <sz val="8"/>
            <color indexed="81"/>
            <rFont val="Tahoma"/>
            <family val="2"/>
            <charset val="186"/>
          </rPr>
          <t xml:space="preserve">
tehtud 03.12.2009</t>
        </r>
      </text>
    </comment>
    <comment ref="B1571" authorId="2">
      <text>
        <r>
          <rPr>
            <b/>
            <sz val="8"/>
            <color indexed="81"/>
            <rFont val="Tahoma"/>
            <family val="2"/>
            <charset val="186"/>
          </rPr>
          <t>ruusmann:</t>
        </r>
        <r>
          <rPr>
            <sz val="8"/>
            <color indexed="81"/>
            <rFont val="Tahoma"/>
            <family val="2"/>
            <charset val="186"/>
          </rPr>
          <t xml:space="preserve">
tehtud 03.12.2009</t>
        </r>
      </text>
    </comment>
    <comment ref="B1572" authorId="2">
      <text>
        <r>
          <rPr>
            <b/>
            <sz val="8"/>
            <color indexed="81"/>
            <rFont val="Tahoma"/>
            <family val="2"/>
            <charset val="186"/>
          </rPr>
          <t>ruusmann:</t>
        </r>
        <r>
          <rPr>
            <sz val="8"/>
            <color indexed="81"/>
            <rFont val="Tahoma"/>
            <family val="2"/>
            <charset val="186"/>
          </rPr>
          <t xml:space="preserve">
tehtud 12.01.2010</t>
        </r>
      </text>
    </comment>
    <comment ref="B1573" authorId="2">
      <text>
        <r>
          <rPr>
            <b/>
            <sz val="8"/>
            <color indexed="81"/>
            <rFont val="Tahoma"/>
            <family val="2"/>
            <charset val="186"/>
          </rPr>
          <t>ruusmann:</t>
        </r>
        <r>
          <rPr>
            <sz val="8"/>
            <color indexed="81"/>
            <rFont val="Tahoma"/>
            <family val="2"/>
            <charset val="186"/>
          </rPr>
          <t xml:space="preserve">
tehtud 02.03.2010</t>
        </r>
      </text>
    </comment>
    <comment ref="B1574" authorId="2">
      <text>
        <r>
          <rPr>
            <b/>
            <sz val="8"/>
            <color indexed="81"/>
            <rFont val="Tahoma"/>
            <family val="2"/>
            <charset val="186"/>
          </rPr>
          <t>ruusmann:</t>
        </r>
        <r>
          <rPr>
            <sz val="8"/>
            <color indexed="81"/>
            <rFont val="Tahoma"/>
            <family val="2"/>
            <charset val="186"/>
          </rPr>
          <t xml:space="preserve">
tehtud 02.03.2010</t>
        </r>
      </text>
    </comment>
    <comment ref="B1575" authorId="2">
      <text>
        <r>
          <rPr>
            <b/>
            <sz val="8"/>
            <color indexed="81"/>
            <rFont val="Tahoma"/>
            <family val="2"/>
            <charset val="186"/>
          </rPr>
          <t>ruusmann:</t>
        </r>
        <r>
          <rPr>
            <sz val="8"/>
            <color indexed="81"/>
            <rFont val="Tahoma"/>
            <family val="2"/>
            <charset val="186"/>
          </rPr>
          <t xml:space="preserve">
tehtud 03.03.2010</t>
        </r>
      </text>
    </comment>
    <comment ref="B1576" authorId="2">
      <text>
        <r>
          <rPr>
            <b/>
            <sz val="8"/>
            <color indexed="81"/>
            <rFont val="Tahoma"/>
            <family val="2"/>
            <charset val="186"/>
          </rPr>
          <t>ruusmann:</t>
        </r>
        <r>
          <rPr>
            <sz val="8"/>
            <color indexed="81"/>
            <rFont val="Tahoma"/>
            <family val="2"/>
            <charset val="186"/>
          </rPr>
          <t xml:space="preserve">
tehtud 03.03.2010</t>
        </r>
      </text>
    </comment>
    <comment ref="B1577" authorId="2">
      <text>
        <r>
          <rPr>
            <b/>
            <sz val="8"/>
            <color indexed="81"/>
            <rFont val="Tahoma"/>
            <family val="2"/>
            <charset val="186"/>
          </rPr>
          <t>ruusmann:</t>
        </r>
        <r>
          <rPr>
            <sz val="8"/>
            <color indexed="81"/>
            <rFont val="Tahoma"/>
            <family val="2"/>
            <charset val="186"/>
          </rPr>
          <t xml:space="preserve">
tehtud 03.03.2010</t>
        </r>
      </text>
    </comment>
    <comment ref="B1578" authorId="2">
      <text>
        <r>
          <rPr>
            <b/>
            <sz val="8"/>
            <color indexed="81"/>
            <rFont val="Tahoma"/>
            <family val="2"/>
            <charset val="186"/>
          </rPr>
          <t>ruusmann:</t>
        </r>
        <r>
          <rPr>
            <sz val="8"/>
            <color indexed="81"/>
            <rFont val="Tahoma"/>
            <family val="2"/>
            <charset val="186"/>
          </rPr>
          <t xml:space="preserve">
tehtud 27.07.2010
</t>
        </r>
      </text>
    </comment>
    <comment ref="B1579" authorId="4">
      <text>
        <r>
          <rPr>
            <b/>
            <sz val="9"/>
            <color indexed="81"/>
            <rFont val="Tahoma"/>
            <family val="2"/>
            <charset val="186"/>
          </rPr>
          <t>Anne A:</t>
        </r>
        <r>
          <rPr>
            <sz val="9"/>
            <color indexed="81"/>
            <rFont val="Tahoma"/>
            <family val="2"/>
            <charset val="186"/>
          </rPr>
          <t xml:space="preserve">
tehtud 13.09.10</t>
        </r>
      </text>
    </comment>
    <comment ref="E1579" authorId="4">
      <text>
        <r>
          <rPr>
            <b/>
            <sz val="9"/>
            <color indexed="81"/>
            <rFont val="Tahoma"/>
            <family val="2"/>
            <charset val="186"/>
          </rPr>
          <t>Anne A:</t>
        </r>
        <r>
          <rPr>
            <sz val="9"/>
            <color indexed="81"/>
            <rFont val="Tahoma"/>
            <family val="2"/>
            <charset val="186"/>
          </rPr>
          <t xml:space="preserve">
Lasteaiale Mesipuu</t>
        </r>
      </text>
    </comment>
    <comment ref="B1580" authorId="4">
      <text>
        <r>
          <rPr>
            <b/>
            <sz val="9"/>
            <color indexed="81"/>
            <rFont val="Tahoma"/>
            <family val="2"/>
            <charset val="186"/>
          </rPr>
          <t>Anne A:</t>
        </r>
        <r>
          <rPr>
            <sz val="9"/>
            <color indexed="81"/>
            <rFont val="Tahoma"/>
            <family val="2"/>
            <charset val="186"/>
          </rPr>
          <t xml:space="preserve">
tehtud 13.09.10</t>
        </r>
      </text>
    </comment>
    <comment ref="E1580" authorId="4">
      <text>
        <r>
          <rPr>
            <b/>
            <sz val="9"/>
            <color indexed="81"/>
            <rFont val="Tahoma"/>
            <family val="2"/>
            <charset val="186"/>
          </rPr>
          <t>Anne A:</t>
        </r>
        <r>
          <rPr>
            <sz val="9"/>
            <color indexed="81"/>
            <rFont val="Tahoma"/>
            <family val="2"/>
            <charset val="186"/>
          </rPr>
          <t xml:space="preserve">
Lasteaiale Nõmmekannike</t>
        </r>
      </text>
    </comment>
    <comment ref="B1581" authorId="4">
      <text>
        <r>
          <rPr>
            <b/>
            <sz val="9"/>
            <color indexed="81"/>
            <rFont val="Tahoma"/>
            <family val="2"/>
            <charset val="186"/>
          </rPr>
          <t>Anne A:</t>
        </r>
        <r>
          <rPr>
            <sz val="9"/>
            <color indexed="81"/>
            <rFont val="Tahoma"/>
            <family val="2"/>
            <charset val="186"/>
          </rPr>
          <t xml:space="preserve">
tehtud 13.09.10</t>
        </r>
      </text>
    </comment>
    <comment ref="E1581" authorId="4">
      <text>
        <r>
          <rPr>
            <b/>
            <sz val="9"/>
            <color indexed="81"/>
            <rFont val="Tahoma"/>
            <family val="2"/>
            <charset val="186"/>
          </rPr>
          <t>Anne A:</t>
        </r>
        <r>
          <rPr>
            <sz val="9"/>
            <color indexed="81"/>
            <rFont val="Tahoma"/>
            <family val="2"/>
            <charset val="186"/>
          </rPr>
          <t xml:space="preserve">
Tallinna Rõõmupesa Lasteaiale</t>
        </r>
      </text>
    </comment>
    <comment ref="B1582" authorId="4">
      <text>
        <r>
          <rPr>
            <b/>
            <sz val="9"/>
            <color indexed="81"/>
            <rFont val="Tahoma"/>
            <family val="2"/>
            <charset val="186"/>
          </rPr>
          <t>Anne A:</t>
        </r>
        <r>
          <rPr>
            <sz val="9"/>
            <color indexed="81"/>
            <rFont val="Tahoma"/>
            <family val="2"/>
            <charset val="186"/>
          </rPr>
          <t xml:space="preserve">
tehtud 13.09.10</t>
        </r>
      </text>
    </comment>
    <comment ref="E1582" authorId="4">
      <text>
        <r>
          <rPr>
            <b/>
            <sz val="9"/>
            <color indexed="81"/>
            <rFont val="Tahoma"/>
            <family val="2"/>
            <charset val="186"/>
          </rPr>
          <t>Anne A:</t>
        </r>
        <r>
          <rPr>
            <sz val="9"/>
            <color indexed="81"/>
            <rFont val="Tahoma"/>
            <family val="2"/>
            <charset val="186"/>
          </rPr>
          <t xml:space="preserve">
Tallinna Rõõmupesa Lasteaiale</t>
        </r>
      </text>
    </comment>
    <comment ref="B1583" authorId="4">
      <text>
        <r>
          <rPr>
            <b/>
            <sz val="9"/>
            <color indexed="81"/>
            <rFont val="Tahoma"/>
            <family val="2"/>
            <charset val="186"/>
          </rPr>
          <t>Anne A:</t>
        </r>
        <r>
          <rPr>
            <sz val="9"/>
            <color indexed="81"/>
            <rFont val="Tahoma"/>
            <family val="2"/>
            <charset val="186"/>
          </rPr>
          <t xml:space="preserve">
tehtud 13.09.10</t>
        </r>
      </text>
    </comment>
    <comment ref="E1583" authorId="4">
      <text>
        <r>
          <rPr>
            <b/>
            <sz val="9"/>
            <color indexed="81"/>
            <rFont val="Tahoma"/>
            <family val="2"/>
            <charset val="186"/>
          </rPr>
          <t>Anne A:</t>
        </r>
        <r>
          <rPr>
            <sz val="9"/>
            <color indexed="81"/>
            <rFont val="Tahoma"/>
            <family val="2"/>
            <charset val="186"/>
          </rPr>
          <t xml:space="preserve">
Tallinna Vindi Lasteaiale</t>
        </r>
      </text>
    </comment>
    <comment ref="B1584" authorId="4">
      <text>
        <r>
          <rPr>
            <b/>
            <sz val="9"/>
            <color indexed="81"/>
            <rFont val="Tahoma"/>
            <family val="2"/>
            <charset val="186"/>
          </rPr>
          <t>Anne A:</t>
        </r>
        <r>
          <rPr>
            <sz val="9"/>
            <color indexed="81"/>
            <rFont val="Tahoma"/>
            <family val="2"/>
            <charset val="186"/>
          </rPr>
          <t xml:space="preserve">
tehtud 13.09.10</t>
        </r>
      </text>
    </comment>
    <comment ref="E1584" authorId="4">
      <text>
        <r>
          <rPr>
            <b/>
            <sz val="9"/>
            <color indexed="81"/>
            <rFont val="Tahoma"/>
            <family val="2"/>
            <charset val="186"/>
          </rPr>
          <t>Anne A:</t>
        </r>
        <r>
          <rPr>
            <sz val="9"/>
            <color indexed="81"/>
            <rFont val="Tahoma"/>
            <family val="2"/>
            <charset val="186"/>
          </rPr>
          <t xml:space="preserve">
Tallinna Kesklinna Vene Gümnaasiumile</t>
        </r>
      </text>
    </comment>
    <comment ref="B1585" authorId="4">
      <text>
        <r>
          <rPr>
            <b/>
            <sz val="9"/>
            <color indexed="81"/>
            <rFont val="Tahoma"/>
            <family val="2"/>
            <charset val="186"/>
          </rPr>
          <t>Anne A:</t>
        </r>
        <r>
          <rPr>
            <sz val="9"/>
            <color indexed="81"/>
            <rFont val="Tahoma"/>
            <family val="2"/>
            <charset val="186"/>
          </rPr>
          <t xml:space="preserve">
tehtud 13.09.10</t>
        </r>
      </text>
    </comment>
    <comment ref="E1585" authorId="4">
      <text>
        <r>
          <rPr>
            <b/>
            <sz val="9"/>
            <color indexed="81"/>
            <rFont val="Tahoma"/>
            <family val="2"/>
            <charset val="186"/>
          </rPr>
          <t>Anne A:</t>
        </r>
        <r>
          <rPr>
            <sz val="9"/>
            <color indexed="81"/>
            <rFont val="Tahoma"/>
            <family val="2"/>
            <charset val="186"/>
          </rPr>
          <t xml:space="preserve">
Tallinna Õismäe Vene Lütseum</t>
        </r>
      </text>
    </comment>
    <comment ref="B1586" authorId="0">
      <text>
        <r>
          <rPr>
            <b/>
            <sz val="9"/>
            <color indexed="81"/>
            <rFont val="Tahoma"/>
            <family val="2"/>
            <charset val="186"/>
          </rPr>
          <t>viinapuu:</t>
        </r>
        <r>
          <rPr>
            <sz val="9"/>
            <color indexed="81"/>
            <rFont val="Tahoma"/>
            <family val="2"/>
            <charset val="186"/>
          </rPr>
          <t xml:space="preserve">
tehtud 16.09.10</t>
        </r>
      </text>
    </comment>
    <comment ref="E1586" authorId="0">
      <text>
        <r>
          <rPr>
            <b/>
            <sz val="9"/>
            <color indexed="81"/>
            <rFont val="Tahoma"/>
            <family val="2"/>
            <charset val="186"/>
          </rPr>
          <t>viinapuu:</t>
        </r>
        <r>
          <rPr>
            <sz val="9"/>
            <color indexed="81"/>
            <rFont val="Tahoma"/>
            <family val="2"/>
            <charset val="186"/>
          </rPr>
          <t xml:space="preserve">
Lasteaed Pääsupesa</t>
        </r>
      </text>
    </comment>
    <comment ref="B1587" authorId="0">
      <text>
        <r>
          <rPr>
            <b/>
            <sz val="9"/>
            <color indexed="81"/>
            <rFont val="Tahoma"/>
            <family val="2"/>
            <charset val="186"/>
          </rPr>
          <t>viinapuu:</t>
        </r>
        <r>
          <rPr>
            <sz val="9"/>
            <color indexed="81"/>
            <rFont val="Tahoma"/>
            <family val="2"/>
            <charset val="186"/>
          </rPr>
          <t xml:space="preserve">
tehtud 22.11.2010</t>
        </r>
      </text>
    </comment>
    <comment ref="B1588" authorId="4">
      <text>
        <r>
          <rPr>
            <b/>
            <sz val="9"/>
            <color indexed="81"/>
            <rFont val="Tahoma"/>
            <family val="2"/>
            <charset val="186"/>
          </rPr>
          <t>altermann1:</t>
        </r>
        <r>
          <rPr>
            <sz val="9"/>
            <color indexed="81"/>
            <rFont val="Tahoma"/>
            <family val="2"/>
            <charset val="186"/>
          </rPr>
          <t xml:space="preserve">
16.09.11</t>
        </r>
      </text>
    </comment>
    <comment ref="E1588" authorId="4">
      <text>
        <r>
          <rPr>
            <b/>
            <sz val="9"/>
            <color indexed="81"/>
            <rFont val="Tahoma"/>
            <family val="2"/>
            <charset val="186"/>
          </rPr>
          <t>altermann1:</t>
        </r>
        <r>
          <rPr>
            <sz val="9"/>
            <color indexed="81"/>
            <rFont val="Tahoma"/>
            <family val="2"/>
            <charset val="186"/>
          </rPr>
          <t xml:space="preserve">
Tallinna Raadiku Lasteaed</t>
        </r>
      </text>
    </comment>
    <comment ref="B1589" authorId="4">
      <text>
        <r>
          <rPr>
            <b/>
            <sz val="9"/>
            <color indexed="81"/>
            <rFont val="Tahoma"/>
            <family val="2"/>
            <charset val="186"/>
          </rPr>
          <t>altermann1:</t>
        </r>
        <r>
          <rPr>
            <sz val="9"/>
            <color indexed="81"/>
            <rFont val="Tahoma"/>
            <family val="2"/>
            <charset val="186"/>
          </rPr>
          <t xml:space="preserve">
tehtud 16.09.11</t>
        </r>
      </text>
    </comment>
    <comment ref="E1589" authorId="4">
      <text>
        <r>
          <rPr>
            <b/>
            <sz val="9"/>
            <color indexed="81"/>
            <rFont val="Tahoma"/>
            <family val="2"/>
            <charset val="186"/>
          </rPr>
          <t>altermann1:</t>
        </r>
        <r>
          <rPr>
            <sz val="9"/>
            <color indexed="81"/>
            <rFont val="Tahoma"/>
            <family val="2"/>
            <charset val="186"/>
          </rPr>
          <t xml:space="preserve">
Tallinna Vindi Lasteaiale</t>
        </r>
      </text>
    </comment>
    <comment ref="B1590" authorId="4">
      <text>
        <r>
          <rPr>
            <b/>
            <sz val="9"/>
            <color indexed="81"/>
            <rFont val="Tahoma"/>
            <family val="2"/>
            <charset val="186"/>
          </rPr>
          <t>altermann1:</t>
        </r>
        <r>
          <rPr>
            <sz val="9"/>
            <color indexed="81"/>
            <rFont val="Tahoma"/>
            <family val="2"/>
            <charset val="186"/>
          </rPr>
          <t xml:space="preserve">
tehtud 16.09.11</t>
        </r>
      </text>
    </comment>
    <comment ref="B1591" authorId="4">
      <text>
        <r>
          <rPr>
            <b/>
            <sz val="9"/>
            <color indexed="81"/>
            <rFont val="Tahoma"/>
            <family val="2"/>
            <charset val="186"/>
          </rPr>
          <t>altermann1:</t>
        </r>
        <r>
          <rPr>
            <sz val="9"/>
            <color indexed="81"/>
            <rFont val="Tahoma"/>
            <family val="2"/>
            <charset val="186"/>
          </rPr>
          <t xml:space="preserve">
tehtud 16.09.11</t>
        </r>
      </text>
    </comment>
    <comment ref="B1592" authorId="4">
      <text>
        <r>
          <rPr>
            <b/>
            <sz val="9"/>
            <color indexed="81"/>
            <rFont val="Tahoma"/>
            <family val="2"/>
            <charset val="186"/>
          </rPr>
          <t>altermann1:</t>
        </r>
        <r>
          <rPr>
            <sz val="9"/>
            <color indexed="81"/>
            <rFont val="Tahoma"/>
            <family val="2"/>
            <charset val="186"/>
          </rPr>
          <t xml:space="preserve">
tehtud 16.09.11</t>
        </r>
      </text>
    </comment>
    <comment ref="B1593" authorId="4">
      <text>
        <r>
          <rPr>
            <b/>
            <sz val="9"/>
            <color indexed="81"/>
            <rFont val="Tahoma"/>
            <family val="2"/>
            <charset val="186"/>
          </rPr>
          <t>altermann1:</t>
        </r>
        <r>
          <rPr>
            <sz val="9"/>
            <color indexed="81"/>
            <rFont val="Tahoma"/>
            <family val="2"/>
            <charset val="186"/>
          </rPr>
          <t xml:space="preserve">
tehtud 16.09.11</t>
        </r>
      </text>
    </comment>
    <comment ref="B1594" authorId="4">
      <text>
        <r>
          <rPr>
            <b/>
            <sz val="9"/>
            <color indexed="81"/>
            <rFont val="Tahoma"/>
            <family val="2"/>
            <charset val="186"/>
          </rPr>
          <t>altermann1:</t>
        </r>
        <r>
          <rPr>
            <sz val="9"/>
            <color indexed="81"/>
            <rFont val="Tahoma"/>
            <family val="2"/>
            <charset val="186"/>
          </rPr>
          <t xml:space="preserve">
tehtud 16.09.11</t>
        </r>
      </text>
    </comment>
    <comment ref="B1595" authorId="4">
      <text>
        <r>
          <rPr>
            <b/>
            <sz val="9"/>
            <color indexed="81"/>
            <rFont val="Tahoma"/>
            <family val="2"/>
            <charset val="186"/>
          </rPr>
          <t>altermann1:</t>
        </r>
        <r>
          <rPr>
            <sz val="9"/>
            <color indexed="81"/>
            <rFont val="Tahoma"/>
            <family val="2"/>
            <charset val="186"/>
          </rPr>
          <t xml:space="preserve">
tehtud 16.09.11</t>
        </r>
      </text>
    </comment>
    <comment ref="E1596" authorId="4">
      <text>
        <r>
          <rPr>
            <b/>
            <sz val="9"/>
            <color indexed="81"/>
            <rFont val="Tahoma"/>
            <family val="2"/>
            <charset val="186"/>
          </rPr>
          <t>altermann1:</t>
        </r>
        <r>
          <rPr>
            <sz val="9"/>
            <color indexed="81"/>
            <rFont val="Tahoma"/>
            <family val="2"/>
            <charset val="186"/>
          </rPr>
          <t xml:space="preserve">
tehtud 11.11.2011.a.</t>
        </r>
      </text>
    </comment>
    <comment ref="B1597" authorId="4">
      <text>
        <r>
          <rPr>
            <b/>
            <sz val="9"/>
            <color indexed="81"/>
            <rFont val="Tahoma"/>
            <family val="2"/>
            <charset val="186"/>
          </rPr>
          <t>altermann1:</t>
        </r>
        <r>
          <rPr>
            <sz val="9"/>
            <color indexed="81"/>
            <rFont val="Tahoma"/>
            <family val="2"/>
            <charset val="186"/>
          </rPr>
          <t xml:space="preserve">
tehtud 08.12.11</t>
        </r>
      </text>
    </comment>
    <comment ref="B1598" authorId="4">
      <text>
        <r>
          <rPr>
            <b/>
            <sz val="9"/>
            <color indexed="81"/>
            <rFont val="Tahoma"/>
            <family val="2"/>
            <charset val="186"/>
          </rPr>
          <t>altermann1:</t>
        </r>
        <r>
          <rPr>
            <sz val="9"/>
            <color indexed="81"/>
            <rFont val="Tahoma"/>
            <family val="2"/>
            <charset val="186"/>
          </rPr>
          <t xml:space="preserve">
tehtud 08.12.11</t>
        </r>
      </text>
    </comment>
    <comment ref="B1599" authorId="4">
      <text>
        <r>
          <rPr>
            <b/>
            <sz val="9"/>
            <color indexed="81"/>
            <rFont val="Tahoma"/>
            <family val="2"/>
            <charset val="186"/>
          </rPr>
          <t>altermann1:</t>
        </r>
        <r>
          <rPr>
            <sz val="9"/>
            <color indexed="81"/>
            <rFont val="Tahoma"/>
            <family val="2"/>
            <charset val="186"/>
          </rPr>
          <t xml:space="preserve">
tehtud 12.12.11</t>
        </r>
      </text>
    </comment>
    <comment ref="B1600" authorId="4">
      <text>
        <r>
          <rPr>
            <b/>
            <sz val="9"/>
            <color indexed="81"/>
            <rFont val="Tahoma"/>
            <family val="2"/>
            <charset val="186"/>
          </rPr>
          <t>altermann1:</t>
        </r>
        <r>
          <rPr>
            <sz val="9"/>
            <color indexed="81"/>
            <rFont val="Tahoma"/>
            <family val="2"/>
            <charset val="186"/>
          </rPr>
          <t xml:space="preserve">
tehtud 12.12.11</t>
        </r>
      </text>
    </comment>
    <comment ref="B1601" authorId="4">
      <text>
        <r>
          <rPr>
            <b/>
            <sz val="9"/>
            <color indexed="81"/>
            <rFont val="Tahoma"/>
            <family val="2"/>
            <charset val="186"/>
          </rPr>
          <t>altermann1:</t>
        </r>
        <r>
          <rPr>
            <sz val="9"/>
            <color indexed="81"/>
            <rFont val="Tahoma"/>
            <family val="2"/>
            <charset val="186"/>
          </rPr>
          <t xml:space="preserve">
tehtud 12.12.11</t>
        </r>
      </text>
    </comment>
    <comment ref="B1602" authorId="4">
      <text>
        <r>
          <rPr>
            <b/>
            <sz val="9"/>
            <color indexed="81"/>
            <rFont val="Tahoma"/>
            <family val="2"/>
            <charset val="186"/>
          </rPr>
          <t>altermann1:</t>
        </r>
        <r>
          <rPr>
            <sz val="9"/>
            <color indexed="81"/>
            <rFont val="Tahoma"/>
            <family val="2"/>
            <charset val="186"/>
          </rPr>
          <t xml:space="preserve">
tehtud 18.05.12</t>
        </r>
      </text>
    </comment>
    <comment ref="B1603" authorId="4">
      <text>
        <r>
          <rPr>
            <b/>
            <sz val="9"/>
            <color indexed="81"/>
            <rFont val="Tahoma"/>
            <family val="2"/>
            <charset val="186"/>
          </rPr>
          <t>altermann1:</t>
        </r>
        <r>
          <rPr>
            <sz val="9"/>
            <color indexed="81"/>
            <rFont val="Tahoma"/>
            <family val="2"/>
            <charset val="186"/>
          </rPr>
          <t xml:space="preserve">
tehtud 31.05.12</t>
        </r>
      </text>
    </comment>
    <comment ref="B1604" authorId="4">
      <text>
        <r>
          <rPr>
            <b/>
            <sz val="9"/>
            <color indexed="81"/>
            <rFont val="Tahoma"/>
            <family val="2"/>
            <charset val="186"/>
          </rPr>
          <t>altermann1:</t>
        </r>
        <r>
          <rPr>
            <sz val="9"/>
            <color indexed="81"/>
            <rFont val="Tahoma"/>
            <family val="2"/>
            <charset val="186"/>
          </rPr>
          <t xml:space="preserve">
tehtud 01.06.12</t>
        </r>
      </text>
    </comment>
    <comment ref="B1605" authorId="12">
      <text>
        <r>
          <rPr>
            <b/>
            <sz val="9"/>
            <color indexed="81"/>
            <rFont val="Tahoma"/>
            <family val="2"/>
            <charset val="186"/>
          </rPr>
          <t>Anne Altermann:</t>
        </r>
        <r>
          <rPr>
            <sz val="9"/>
            <color indexed="81"/>
            <rFont val="Tahoma"/>
            <family val="2"/>
            <charset val="186"/>
          </rPr>
          <t xml:space="preserve">
tehtud 12.09.12</t>
        </r>
      </text>
    </comment>
    <comment ref="B1606" authorId="12">
      <text>
        <r>
          <rPr>
            <b/>
            <sz val="9"/>
            <color indexed="81"/>
            <rFont val="Tahoma"/>
            <family val="2"/>
            <charset val="186"/>
          </rPr>
          <t>Anne Altermann:</t>
        </r>
        <r>
          <rPr>
            <sz val="9"/>
            <color indexed="81"/>
            <rFont val="Tahoma"/>
            <family val="2"/>
            <charset val="186"/>
          </rPr>
          <t xml:space="preserve">
tehtud 12.09.12</t>
        </r>
      </text>
    </comment>
    <comment ref="B1607" authorId="12">
      <text>
        <r>
          <rPr>
            <b/>
            <sz val="9"/>
            <color indexed="81"/>
            <rFont val="Tahoma"/>
            <family val="2"/>
            <charset val="186"/>
          </rPr>
          <t>Anne Altermann:</t>
        </r>
        <r>
          <rPr>
            <sz val="9"/>
            <color indexed="81"/>
            <rFont val="Tahoma"/>
            <family val="2"/>
            <charset val="186"/>
          </rPr>
          <t xml:space="preserve">
tehtud 12.09.12</t>
        </r>
      </text>
    </comment>
    <comment ref="B1608" authorId="12">
      <text>
        <r>
          <rPr>
            <b/>
            <sz val="9"/>
            <color indexed="81"/>
            <rFont val="Tahoma"/>
            <family val="2"/>
            <charset val="186"/>
          </rPr>
          <t>Anne Altermann:</t>
        </r>
        <r>
          <rPr>
            <sz val="9"/>
            <color indexed="81"/>
            <rFont val="Tahoma"/>
            <family val="2"/>
            <charset val="186"/>
          </rPr>
          <t xml:space="preserve">
tehtud 12.09.12</t>
        </r>
      </text>
    </comment>
    <comment ref="B1609" authorId="12">
      <text>
        <r>
          <rPr>
            <b/>
            <sz val="9"/>
            <color indexed="81"/>
            <rFont val="Tahoma"/>
            <family val="2"/>
            <charset val="186"/>
          </rPr>
          <t>Anne Altermann:</t>
        </r>
        <r>
          <rPr>
            <sz val="9"/>
            <color indexed="81"/>
            <rFont val="Tahoma"/>
            <family val="2"/>
            <charset val="186"/>
          </rPr>
          <t xml:space="preserve">
tehtud 12.09.12</t>
        </r>
      </text>
    </comment>
    <comment ref="B1610" authorId="12">
      <text>
        <r>
          <rPr>
            <b/>
            <sz val="9"/>
            <color indexed="81"/>
            <rFont val="Tahoma"/>
            <family val="2"/>
            <charset val="186"/>
          </rPr>
          <t>Anne Altermann:</t>
        </r>
        <r>
          <rPr>
            <sz val="9"/>
            <color indexed="81"/>
            <rFont val="Tahoma"/>
            <family val="2"/>
            <charset val="186"/>
          </rPr>
          <t xml:space="preserve">
tehtud 12.09.12</t>
        </r>
      </text>
    </comment>
    <comment ref="B1611" authorId="12">
      <text>
        <r>
          <rPr>
            <b/>
            <sz val="9"/>
            <color indexed="81"/>
            <rFont val="Tahoma"/>
            <family val="2"/>
            <charset val="186"/>
          </rPr>
          <t>Anne Altermann:</t>
        </r>
        <r>
          <rPr>
            <sz val="9"/>
            <color indexed="81"/>
            <rFont val="Tahoma"/>
            <family val="2"/>
            <charset val="186"/>
          </rPr>
          <t xml:space="preserve">
tehtud 12.09.12</t>
        </r>
      </text>
    </comment>
    <comment ref="B1612" authorId="12">
      <text>
        <r>
          <rPr>
            <b/>
            <sz val="9"/>
            <color indexed="81"/>
            <rFont val="Tahoma"/>
            <family val="2"/>
            <charset val="186"/>
          </rPr>
          <t>Anne Altermann:</t>
        </r>
        <r>
          <rPr>
            <sz val="9"/>
            <color indexed="81"/>
            <rFont val="Tahoma"/>
            <family val="2"/>
            <charset val="186"/>
          </rPr>
          <t xml:space="preserve">
tehtud 28.09.12</t>
        </r>
      </text>
    </comment>
    <comment ref="B1613" authorId="6">
      <text>
        <r>
          <rPr>
            <b/>
            <sz val="9"/>
            <color indexed="81"/>
            <rFont val="Tahoma"/>
            <family val="2"/>
            <charset val="186"/>
          </rPr>
          <t>Anne A.:</t>
        </r>
        <r>
          <rPr>
            <sz val="9"/>
            <color indexed="81"/>
            <rFont val="Tahoma"/>
            <family val="2"/>
            <charset val="186"/>
          </rPr>
          <t xml:space="preserve">
tehtud 19.11.12</t>
        </r>
      </text>
    </comment>
    <comment ref="B1614" authorId="6">
      <text>
        <r>
          <rPr>
            <b/>
            <sz val="9"/>
            <color indexed="81"/>
            <rFont val="Tahoma"/>
            <family val="2"/>
            <charset val="186"/>
          </rPr>
          <t>Anne A.:</t>
        </r>
        <r>
          <rPr>
            <sz val="9"/>
            <color indexed="81"/>
            <rFont val="Tahoma"/>
            <family val="2"/>
            <charset val="186"/>
          </rPr>
          <t xml:space="preserve">
tehtud 05.03.13</t>
        </r>
      </text>
    </comment>
    <comment ref="B1615" authorId="6">
      <text>
        <r>
          <rPr>
            <b/>
            <sz val="9"/>
            <color indexed="81"/>
            <rFont val="Tahoma"/>
            <family val="2"/>
            <charset val="186"/>
          </rPr>
          <t>Anne A.:</t>
        </r>
        <r>
          <rPr>
            <sz val="9"/>
            <color indexed="81"/>
            <rFont val="Tahoma"/>
            <family val="2"/>
            <charset val="186"/>
          </rPr>
          <t xml:space="preserve">
tehtud 17.09.2013</t>
        </r>
      </text>
    </comment>
    <comment ref="B1616" authorId="6">
      <text>
        <r>
          <rPr>
            <b/>
            <sz val="9"/>
            <color indexed="81"/>
            <rFont val="Tahoma"/>
            <family val="2"/>
            <charset val="186"/>
          </rPr>
          <t>Anne A.:</t>
        </r>
        <r>
          <rPr>
            <sz val="9"/>
            <color indexed="81"/>
            <rFont val="Tahoma"/>
            <family val="2"/>
            <charset val="186"/>
          </rPr>
          <t xml:space="preserve">
</t>
        </r>
      </text>
    </comment>
    <comment ref="B1617" authorId="13">
      <text>
        <r>
          <rPr>
            <b/>
            <sz val="9"/>
            <color indexed="81"/>
            <rFont val="Tahoma"/>
            <family val="2"/>
            <charset val="186"/>
          </rPr>
          <t>Kristi Urmann:</t>
        </r>
        <r>
          <rPr>
            <sz val="9"/>
            <color indexed="81"/>
            <rFont val="Tahoma"/>
            <family val="2"/>
            <charset val="186"/>
          </rPr>
          <t xml:space="preserve">
Tehtud 09.07.2014</t>
        </r>
      </text>
    </comment>
    <comment ref="B1618" authorId="6">
      <text>
        <r>
          <rPr>
            <b/>
            <sz val="9"/>
            <color indexed="81"/>
            <rFont val="Tahoma"/>
            <family val="2"/>
            <charset val="186"/>
          </rPr>
          <t>Anne A.:</t>
        </r>
        <r>
          <rPr>
            <sz val="9"/>
            <color indexed="81"/>
            <rFont val="Tahoma"/>
            <family val="2"/>
            <charset val="186"/>
          </rPr>
          <t xml:space="preserve">
tehtud 26.09.2014</t>
        </r>
      </text>
    </comment>
    <comment ref="B1619" authorId="6">
      <text>
        <r>
          <rPr>
            <b/>
            <sz val="9"/>
            <color indexed="81"/>
            <rFont val="Tahoma"/>
            <family val="2"/>
            <charset val="186"/>
          </rPr>
          <t>Anne A.:</t>
        </r>
        <r>
          <rPr>
            <sz val="9"/>
            <color indexed="81"/>
            <rFont val="Tahoma"/>
            <family val="2"/>
            <charset val="186"/>
          </rPr>
          <t xml:space="preserve">
tehtud 15.01.2015</t>
        </r>
      </text>
    </comment>
    <comment ref="B1622" authorId="6">
      <text>
        <r>
          <rPr>
            <b/>
            <sz val="9"/>
            <color indexed="81"/>
            <rFont val="Tahoma"/>
            <family val="2"/>
            <charset val="186"/>
          </rPr>
          <t>Anne A.:</t>
        </r>
        <r>
          <rPr>
            <sz val="9"/>
            <color indexed="81"/>
            <rFont val="Tahoma"/>
            <family val="2"/>
            <charset val="186"/>
          </rPr>
          <t xml:space="preserve">
tehtud 17.12.2013</t>
        </r>
      </text>
    </comment>
    <comment ref="B1625" authorId="3">
      <text>
        <r>
          <rPr>
            <b/>
            <sz val="8"/>
            <color indexed="81"/>
            <rFont val="Tahoma"/>
            <family val="2"/>
            <charset val="186"/>
          </rPr>
          <t>kibur:</t>
        </r>
        <r>
          <rPr>
            <sz val="8"/>
            <color indexed="81"/>
            <rFont val="Tahoma"/>
            <family val="2"/>
            <charset val="186"/>
          </rPr>
          <t xml:space="preserve">
tehtud 30.08.2010</t>
        </r>
      </text>
    </comment>
    <comment ref="B1633" authorId="1">
      <text>
        <r>
          <rPr>
            <b/>
            <sz val="8"/>
            <color indexed="81"/>
            <rFont val="Tahoma"/>
            <family val="2"/>
            <charset val="186"/>
          </rPr>
          <t>valler:</t>
        </r>
        <r>
          <rPr>
            <sz val="8"/>
            <color indexed="81"/>
            <rFont val="Tahoma"/>
            <family val="2"/>
            <charset val="186"/>
          </rPr>
          <t xml:space="preserve">
tehtud 03.05.07</t>
        </r>
      </text>
    </comment>
    <comment ref="B1634" authorId="1">
      <text>
        <r>
          <rPr>
            <b/>
            <sz val="8"/>
            <color indexed="81"/>
            <rFont val="Tahoma"/>
            <family val="2"/>
            <charset val="186"/>
          </rPr>
          <t>valler:</t>
        </r>
        <r>
          <rPr>
            <sz val="8"/>
            <color indexed="81"/>
            <rFont val="Tahoma"/>
            <family val="2"/>
            <charset val="186"/>
          </rPr>
          <t xml:space="preserve">
tehtud 03.05.07</t>
        </r>
      </text>
    </comment>
    <comment ref="B1635" authorId="1">
      <text>
        <r>
          <rPr>
            <b/>
            <sz val="8"/>
            <color indexed="81"/>
            <rFont val="Tahoma"/>
            <family val="2"/>
            <charset val="186"/>
          </rPr>
          <t>valler:</t>
        </r>
        <r>
          <rPr>
            <sz val="8"/>
            <color indexed="81"/>
            <rFont val="Tahoma"/>
            <family val="2"/>
            <charset val="186"/>
          </rPr>
          <t xml:space="preserve">
tehtud 08.05.07</t>
        </r>
      </text>
    </comment>
    <comment ref="B1636" authorId="1">
      <text>
        <r>
          <rPr>
            <b/>
            <sz val="8"/>
            <color indexed="81"/>
            <rFont val="Tahoma"/>
            <family val="2"/>
            <charset val="186"/>
          </rPr>
          <t>valler:</t>
        </r>
        <r>
          <rPr>
            <sz val="8"/>
            <color indexed="81"/>
            <rFont val="Tahoma"/>
            <family val="2"/>
            <charset val="186"/>
          </rPr>
          <t xml:space="preserve">
tehtud 08.05.07</t>
        </r>
      </text>
    </comment>
    <comment ref="B1637" authorId="1">
      <text>
        <r>
          <rPr>
            <b/>
            <sz val="8"/>
            <color indexed="81"/>
            <rFont val="Tahoma"/>
            <family val="2"/>
            <charset val="186"/>
          </rPr>
          <t>valler:</t>
        </r>
        <r>
          <rPr>
            <sz val="8"/>
            <color indexed="81"/>
            <rFont val="Tahoma"/>
            <family val="2"/>
            <charset val="186"/>
          </rPr>
          <t xml:space="preserve">
tehtud 05.06.07</t>
        </r>
      </text>
    </comment>
    <comment ref="B1638" authorId="11">
      <text>
        <r>
          <rPr>
            <b/>
            <sz val="8"/>
            <color indexed="81"/>
            <rFont val="Tahoma"/>
            <family val="2"/>
            <charset val="186"/>
          </rPr>
          <t>englas:</t>
        </r>
        <r>
          <rPr>
            <sz val="8"/>
            <color indexed="81"/>
            <rFont val="Tahoma"/>
            <family val="2"/>
            <charset val="186"/>
          </rPr>
          <t xml:space="preserve">
tehtud 31.10.07</t>
        </r>
      </text>
    </comment>
    <comment ref="B1639" authorId="11">
      <text>
        <r>
          <rPr>
            <b/>
            <sz val="8"/>
            <color indexed="81"/>
            <rFont val="Tahoma"/>
            <family val="2"/>
            <charset val="186"/>
          </rPr>
          <t>englas:</t>
        </r>
        <r>
          <rPr>
            <sz val="8"/>
            <color indexed="81"/>
            <rFont val="Tahoma"/>
            <family val="2"/>
            <charset val="186"/>
          </rPr>
          <t xml:space="preserve">
tehtud 25.01.08</t>
        </r>
      </text>
    </comment>
    <comment ref="B1640" authorId="2">
      <text>
        <r>
          <rPr>
            <b/>
            <sz val="8"/>
            <color indexed="81"/>
            <rFont val="Tahoma"/>
            <family val="2"/>
            <charset val="186"/>
          </rPr>
          <t>ruusmann:</t>
        </r>
        <r>
          <rPr>
            <sz val="8"/>
            <color indexed="81"/>
            <rFont val="Tahoma"/>
            <family val="2"/>
            <charset val="186"/>
          </rPr>
          <t xml:space="preserve">
tehtud 22.08.2008</t>
        </r>
      </text>
    </comment>
    <comment ref="B1642" authorId="2">
      <text>
        <r>
          <rPr>
            <b/>
            <sz val="8"/>
            <color indexed="81"/>
            <rFont val="Tahoma"/>
            <family val="2"/>
            <charset val="186"/>
          </rPr>
          <t>ruusmann:</t>
        </r>
        <r>
          <rPr>
            <sz val="8"/>
            <color indexed="81"/>
            <rFont val="Tahoma"/>
            <family val="2"/>
            <charset val="186"/>
          </rPr>
          <t xml:space="preserve">
tehtud 03.12.2008</t>
        </r>
      </text>
    </comment>
    <comment ref="E1642" authorId="2">
      <text>
        <r>
          <rPr>
            <b/>
            <sz val="8"/>
            <color indexed="81"/>
            <rFont val="Tahoma"/>
            <family val="2"/>
            <charset val="186"/>
          </rPr>
          <t>ruusmann:</t>
        </r>
        <r>
          <rPr>
            <sz val="8"/>
            <color indexed="81"/>
            <rFont val="Tahoma"/>
            <family val="2"/>
            <charset val="186"/>
          </rPr>
          <t xml:space="preserve">
Haabersti Vene Gümnaasiumile</t>
        </r>
      </text>
    </comment>
    <comment ref="B1643" authorId="2">
      <text>
        <r>
          <rPr>
            <b/>
            <sz val="8"/>
            <color indexed="81"/>
            <rFont val="Tahoma"/>
            <family val="2"/>
            <charset val="186"/>
          </rPr>
          <t>ruusmann:</t>
        </r>
        <r>
          <rPr>
            <sz val="8"/>
            <color indexed="81"/>
            <rFont val="Tahoma"/>
            <family val="2"/>
            <charset val="186"/>
          </rPr>
          <t xml:space="preserve">
tehtu 30.03.2009</t>
        </r>
      </text>
    </comment>
    <comment ref="E1644" authorId="4">
      <text>
        <r>
          <rPr>
            <b/>
            <sz val="9"/>
            <color indexed="81"/>
            <rFont val="Tahoma"/>
            <family val="2"/>
            <charset val="186"/>
          </rPr>
          <t>Anne A:</t>
        </r>
        <r>
          <rPr>
            <sz val="9"/>
            <color indexed="81"/>
            <rFont val="Tahoma"/>
            <family val="2"/>
            <charset val="186"/>
          </rPr>
          <t xml:space="preserve">
Tehtud 04.05.2010
Projekti kestvus 01.02.10 - 01.06.10</t>
        </r>
      </text>
    </comment>
    <comment ref="B1645" authorId="2">
      <text>
        <r>
          <rPr>
            <b/>
            <sz val="8"/>
            <color indexed="81"/>
            <rFont val="Tahoma"/>
            <family val="2"/>
            <charset val="186"/>
          </rPr>
          <t>ruusmann:</t>
        </r>
        <r>
          <rPr>
            <sz val="8"/>
            <color indexed="81"/>
            <rFont val="Tahoma"/>
            <family val="2"/>
            <charset val="186"/>
          </rPr>
          <t xml:space="preserve">
tehtud 03.06.2010</t>
        </r>
      </text>
    </comment>
    <comment ref="B1646" authorId="4">
      <text>
        <r>
          <rPr>
            <b/>
            <sz val="9"/>
            <color indexed="81"/>
            <rFont val="Tahoma"/>
            <family val="2"/>
            <charset val="186"/>
          </rPr>
          <t>Anne A:</t>
        </r>
        <r>
          <rPr>
            <sz val="9"/>
            <color indexed="81"/>
            <rFont val="Tahoma"/>
            <family val="2"/>
            <charset val="186"/>
          </rPr>
          <t xml:space="preserve">
tehtud 13.09.10</t>
        </r>
      </text>
    </comment>
    <comment ref="E1646" authorId="4">
      <text>
        <r>
          <rPr>
            <b/>
            <sz val="9"/>
            <color indexed="81"/>
            <rFont val="Tahoma"/>
            <family val="2"/>
            <charset val="186"/>
          </rPr>
          <t>altermann1:</t>
        </r>
        <r>
          <rPr>
            <sz val="9"/>
            <color indexed="81"/>
            <rFont val="Tahoma"/>
            <family val="2"/>
            <charset val="186"/>
          </rPr>
          <t xml:space="preserve">
Lasnamäe Lasteaed-Algkoolile</t>
        </r>
      </text>
    </comment>
    <comment ref="B1647" authorId="4">
      <text>
        <r>
          <rPr>
            <b/>
            <sz val="9"/>
            <color indexed="81"/>
            <rFont val="Tahoma"/>
            <family val="2"/>
            <charset val="186"/>
          </rPr>
          <t>Anne A:</t>
        </r>
        <r>
          <rPr>
            <sz val="9"/>
            <color indexed="81"/>
            <rFont val="Tahoma"/>
            <family val="2"/>
            <charset val="186"/>
          </rPr>
          <t xml:space="preserve">
tehtud 13.09.10</t>
        </r>
      </text>
    </comment>
    <comment ref="E1647" authorId="4">
      <text>
        <r>
          <rPr>
            <b/>
            <sz val="9"/>
            <color indexed="81"/>
            <rFont val="Tahoma"/>
            <family val="2"/>
            <charset val="186"/>
          </rPr>
          <t>altermann1:</t>
        </r>
        <r>
          <rPr>
            <sz val="9"/>
            <color indexed="81"/>
            <rFont val="Tahoma"/>
            <family val="2"/>
            <charset val="186"/>
          </rPr>
          <t xml:space="preserve">
Tallinna Lasteaiale Nõmmekannike
</t>
        </r>
      </text>
    </comment>
    <comment ref="B1648" authorId="4">
      <text>
        <r>
          <rPr>
            <b/>
            <sz val="9"/>
            <color indexed="81"/>
            <rFont val="Tahoma"/>
            <family val="2"/>
            <charset val="186"/>
          </rPr>
          <t>Anne A:</t>
        </r>
        <r>
          <rPr>
            <sz val="9"/>
            <color indexed="81"/>
            <rFont val="Tahoma"/>
            <family val="2"/>
            <charset val="186"/>
          </rPr>
          <t xml:space="preserve">
tehtud 13.09.10</t>
        </r>
      </text>
    </comment>
    <comment ref="E1648" authorId="4">
      <text>
        <r>
          <rPr>
            <b/>
            <sz val="9"/>
            <color indexed="81"/>
            <rFont val="Tahoma"/>
            <family val="2"/>
            <charset val="186"/>
          </rPr>
          <t>altermann1:</t>
        </r>
        <r>
          <rPr>
            <sz val="9"/>
            <color indexed="81"/>
            <rFont val="Tahoma"/>
            <family val="2"/>
            <charset val="186"/>
          </rPr>
          <t xml:space="preserve">
Tallinna Lehola Lasteaiale</t>
        </r>
      </text>
    </comment>
    <comment ref="B1649" authorId="4">
      <text>
        <r>
          <rPr>
            <b/>
            <sz val="9"/>
            <color indexed="81"/>
            <rFont val="Tahoma"/>
            <family val="2"/>
            <charset val="186"/>
          </rPr>
          <t>Anne A:</t>
        </r>
        <r>
          <rPr>
            <sz val="9"/>
            <color indexed="81"/>
            <rFont val="Tahoma"/>
            <family val="2"/>
            <charset val="186"/>
          </rPr>
          <t xml:space="preserve">
tehtud 13.09.10</t>
        </r>
      </text>
    </comment>
    <comment ref="E1649" authorId="4">
      <text>
        <r>
          <rPr>
            <b/>
            <sz val="9"/>
            <color indexed="81"/>
            <rFont val="Tahoma"/>
            <family val="2"/>
            <charset val="186"/>
          </rPr>
          <t>altermann1:</t>
        </r>
        <r>
          <rPr>
            <sz val="9"/>
            <color indexed="81"/>
            <rFont val="Tahoma"/>
            <family val="2"/>
            <charset val="186"/>
          </rPr>
          <t xml:space="preserve">
Pirita Majandusgümnaasiumile</t>
        </r>
      </text>
    </comment>
    <comment ref="B1650" authorId="4">
      <text>
        <r>
          <rPr>
            <b/>
            <sz val="9"/>
            <color indexed="81"/>
            <rFont val="Tahoma"/>
            <family val="2"/>
            <charset val="186"/>
          </rPr>
          <t>altermann1:</t>
        </r>
        <r>
          <rPr>
            <sz val="9"/>
            <color indexed="81"/>
            <rFont val="Tahoma"/>
            <family val="2"/>
            <charset val="186"/>
          </rPr>
          <t xml:space="preserve">
Tehtud 09.12.2010</t>
        </r>
      </text>
    </comment>
    <comment ref="B1651" authorId="4">
      <text>
        <r>
          <rPr>
            <b/>
            <sz val="9"/>
            <color indexed="81"/>
            <rFont val="Tahoma"/>
            <family val="2"/>
            <charset val="186"/>
          </rPr>
          <t>altermann1:</t>
        </r>
        <r>
          <rPr>
            <sz val="9"/>
            <color indexed="81"/>
            <rFont val="Tahoma"/>
            <family val="2"/>
            <charset val="186"/>
          </rPr>
          <t xml:space="preserve">
tehtud 18.03.11</t>
        </r>
      </text>
    </comment>
    <comment ref="E1651" authorId="4">
      <text>
        <r>
          <rPr>
            <b/>
            <sz val="9"/>
            <color indexed="81"/>
            <rFont val="Tahoma"/>
            <family val="2"/>
            <charset val="186"/>
          </rPr>
          <t>altermann1:</t>
        </r>
        <r>
          <rPr>
            <sz val="9"/>
            <color indexed="81"/>
            <rFont val="Tahoma"/>
            <family val="2"/>
            <charset val="186"/>
          </rPr>
          <t xml:space="preserve">
 Tallinna Linnupesa Lasteaiale</t>
        </r>
      </text>
    </comment>
    <comment ref="B1652" authorId="4">
      <text>
        <r>
          <rPr>
            <b/>
            <sz val="9"/>
            <color indexed="81"/>
            <rFont val="Tahoma"/>
            <family val="2"/>
            <charset val="186"/>
          </rPr>
          <t>altermann1:</t>
        </r>
        <r>
          <rPr>
            <sz val="9"/>
            <color indexed="81"/>
            <rFont val="Tahoma"/>
            <family val="2"/>
            <charset val="186"/>
          </rPr>
          <t xml:space="preserve">
tehtud 06.06.11</t>
        </r>
      </text>
    </comment>
    <comment ref="B1653" authorId="4">
      <text>
        <r>
          <rPr>
            <b/>
            <sz val="9"/>
            <color indexed="81"/>
            <rFont val="Tahoma"/>
            <family val="2"/>
            <charset val="186"/>
          </rPr>
          <t>altermann1:</t>
        </r>
        <r>
          <rPr>
            <sz val="9"/>
            <color indexed="81"/>
            <rFont val="Tahoma"/>
            <family val="2"/>
            <charset val="186"/>
          </rPr>
          <t xml:space="preserve">
tehtud 06.06.11</t>
        </r>
      </text>
    </comment>
    <comment ref="B1654" authorId="4">
      <text>
        <r>
          <rPr>
            <b/>
            <sz val="9"/>
            <color indexed="81"/>
            <rFont val="Tahoma"/>
            <family val="2"/>
            <charset val="186"/>
          </rPr>
          <t>altermann1:</t>
        </r>
        <r>
          <rPr>
            <sz val="9"/>
            <color indexed="81"/>
            <rFont val="Tahoma"/>
            <family val="2"/>
            <charset val="186"/>
          </rPr>
          <t xml:space="preserve">
tehtud 08.08.11</t>
        </r>
      </text>
    </comment>
    <comment ref="E1654" authorId="4">
      <text>
        <r>
          <rPr>
            <b/>
            <sz val="9"/>
            <color indexed="81"/>
            <rFont val="Tahoma"/>
            <family val="2"/>
            <charset val="186"/>
          </rPr>
          <t>altermann1:</t>
        </r>
        <r>
          <rPr>
            <sz val="9"/>
            <color indexed="81"/>
            <rFont val="Tahoma"/>
            <family val="2"/>
            <charset val="186"/>
          </rPr>
          <t xml:space="preserve">
Tallinna Mustamäe Gümnaasium</t>
        </r>
      </text>
    </comment>
    <comment ref="B1655" authorId="4">
      <text>
        <r>
          <rPr>
            <b/>
            <sz val="9"/>
            <color indexed="81"/>
            <rFont val="Tahoma"/>
            <family val="2"/>
            <charset val="186"/>
          </rPr>
          <t>altermann1:</t>
        </r>
        <r>
          <rPr>
            <sz val="9"/>
            <color indexed="81"/>
            <rFont val="Tahoma"/>
            <family val="2"/>
            <charset val="186"/>
          </rPr>
          <t xml:space="preserve">
16.09.11</t>
        </r>
      </text>
    </comment>
    <comment ref="B1656" authorId="4">
      <text>
        <r>
          <rPr>
            <b/>
            <sz val="9"/>
            <color indexed="81"/>
            <rFont val="Tahoma"/>
            <family val="2"/>
            <charset val="186"/>
          </rPr>
          <t>altermann1:</t>
        </r>
        <r>
          <rPr>
            <sz val="9"/>
            <color indexed="81"/>
            <rFont val="Tahoma"/>
            <family val="2"/>
            <charset val="186"/>
          </rPr>
          <t xml:space="preserve">
16.09.11</t>
        </r>
      </text>
    </comment>
    <comment ref="B1657" authorId="4">
      <text>
        <r>
          <rPr>
            <b/>
            <sz val="9"/>
            <color indexed="81"/>
            <rFont val="Tahoma"/>
            <family val="2"/>
            <charset val="186"/>
          </rPr>
          <t>altermann1:</t>
        </r>
        <r>
          <rPr>
            <sz val="9"/>
            <color indexed="81"/>
            <rFont val="Tahoma"/>
            <family val="2"/>
            <charset val="186"/>
          </rPr>
          <t xml:space="preserve">
tehtud 16.09.11</t>
        </r>
      </text>
    </comment>
    <comment ref="B1658" authorId="4">
      <text>
        <r>
          <rPr>
            <b/>
            <sz val="9"/>
            <color indexed="81"/>
            <rFont val="Tahoma"/>
            <family val="2"/>
            <charset val="186"/>
          </rPr>
          <t>altermann1:</t>
        </r>
        <r>
          <rPr>
            <sz val="9"/>
            <color indexed="81"/>
            <rFont val="Tahoma"/>
            <family val="2"/>
            <charset val="186"/>
          </rPr>
          <t xml:space="preserve">
tehtud 05.12.11</t>
        </r>
      </text>
    </comment>
    <comment ref="B1659" authorId="4">
      <text>
        <r>
          <rPr>
            <b/>
            <sz val="9"/>
            <color indexed="81"/>
            <rFont val="Tahoma"/>
            <family val="2"/>
            <charset val="186"/>
          </rPr>
          <t>altermann1:</t>
        </r>
        <r>
          <rPr>
            <sz val="9"/>
            <color indexed="81"/>
            <rFont val="Tahoma"/>
            <family val="2"/>
            <charset val="186"/>
          </rPr>
          <t xml:space="preserve">
tehtud 05.12.11</t>
        </r>
      </text>
    </comment>
    <comment ref="B1660" authorId="4">
      <text>
        <r>
          <rPr>
            <b/>
            <sz val="9"/>
            <color indexed="81"/>
            <rFont val="Tahoma"/>
            <family val="2"/>
            <charset val="186"/>
          </rPr>
          <t>altermann1:</t>
        </r>
        <r>
          <rPr>
            <sz val="9"/>
            <color indexed="81"/>
            <rFont val="Tahoma"/>
            <family val="2"/>
            <charset val="186"/>
          </rPr>
          <t xml:space="preserve">
tehtud 05.12.11</t>
        </r>
      </text>
    </comment>
    <comment ref="B1661" authorId="4">
      <text>
        <r>
          <rPr>
            <b/>
            <sz val="9"/>
            <color indexed="81"/>
            <rFont val="Tahoma"/>
            <family val="2"/>
            <charset val="186"/>
          </rPr>
          <t>altermann1:</t>
        </r>
        <r>
          <rPr>
            <sz val="9"/>
            <color indexed="81"/>
            <rFont val="Tahoma"/>
            <family val="2"/>
            <charset val="186"/>
          </rPr>
          <t xml:space="preserve">
tehtud 05.12.11</t>
        </r>
      </text>
    </comment>
    <comment ref="B1662" authorId="4">
      <text>
        <r>
          <rPr>
            <b/>
            <sz val="9"/>
            <color indexed="81"/>
            <rFont val="Tahoma"/>
            <family val="2"/>
            <charset val="186"/>
          </rPr>
          <t>altermann1:</t>
        </r>
        <r>
          <rPr>
            <sz val="9"/>
            <color indexed="81"/>
            <rFont val="Tahoma"/>
            <family val="2"/>
            <charset val="186"/>
          </rPr>
          <t xml:space="preserve">
tehtud 08.12.11</t>
        </r>
      </text>
    </comment>
    <comment ref="B1665" authorId="3">
      <text>
        <r>
          <rPr>
            <b/>
            <sz val="9"/>
            <color indexed="81"/>
            <rFont val="Tahoma"/>
            <family val="2"/>
            <charset val="186"/>
          </rPr>
          <t>kibur:</t>
        </r>
        <r>
          <rPr>
            <sz val="9"/>
            <color indexed="81"/>
            <rFont val="Tahoma"/>
            <family val="2"/>
            <charset val="186"/>
          </rPr>
          <t xml:space="preserve">
tehtud 18.07.2012</t>
        </r>
      </text>
    </comment>
    <comment ref="B1666" authorId="3">
      <text>
        <r>
          <rPr>
            <b/>
            <sz val="9"/>
            <color indexed="81"/>
            <rFont val="Tahoma"/>
            <family val="2"/>
            <charset val="186"/>
          </rPr>
          <t>kibur:</t>
        </r>
        <r>
          <rPr>
            <sz val="9"/>
            <color indexed="81"/>
            <rFont val="Tahoma"/>
            <family val="2"/>
            <charset val="186"/>
          </rPr>
          <t xml:space="preserve">
tehtud 19.07.2012</t>
        </r>
      </text>
    </comment>
    <comment ref="B1667" authorId="3">
      <text>
        <r>
          <rPr>
            <b/>
            <sz val="9"/>
            <color indexed="81"/>
            <rFont val="Tahoma"/>
            <family val="2"/>
            <charset val="186"/>
          </rPr>
          <t>kibur:</t>
        </r>
        <r>
          <rPr>
            <sz val="9"/>
            <color indexed="81"/>
            <rFont val="Tahoma"/>
            <family val="2"/>
            <charset val="186"/>
          </rPr>
          <t xml:space="preserve">
tehtud 19.07.2012</t>
        </r>
      </text>
    </comment>
    <comment ref="B1668" authorId="4">
      <text>
        <r>
          <rPr>
            <b/>
            <sz val="9"/>
            <color indexed="81"/>
            <rFont val="Tahoma"/>
            <family val="2"/>
            <charset val="186"/>
          </rPr>
          <t>altermann1:</t>
        </r>
        <r>
          <rPr>
            <sz val="9"/>
            <color indexed="81"/>
            <rFont val="Tahoma"/>
            <family val="2"/>
            <charset val="186"/>
          </rPr>
          <t xml:space="preserve">
tehtud 06.09.12</t>
        </r>
      </text>
    </comment>
    <comment ref="B1669" authorId="12">
      <text>
        <r>
          <rPr>
            <b/>
            <sz val="9"/>
            <color indexed="81"/>
            <rFont val="Tahoma"/>
            <family val="2"/>
            <charset val="186"/>
          </rPr>
          <t>Anne Altermann:</t>
        </r>
        <r>
          <rPr>
            <sz val="9"/>
            <color indexed="81"/>
            <rFont val="Tahoma"/>
            <family val="2"/>
            <charset val="186"/>
          </rPr>
          <t xml:space="preserve">
tehtud 12.09.12</t>
        </r>
      </text>
    </comment>
    <comment ref="B1670" authorId="12">
      <text>
        <r>
          <rPr>
            <b/>
            <sz val="9"/>
            <color indexed="81"/>
            <rFont val="Tahoma"/>
            <family val="2"/>
            <charset val="186"/>
          </rPr>
          <t>Anne Altermann:</t>
        </r>
        <r>
          <rPr>
            <sz val="9"/>
            <color indexed="81"/>
            <rFont val="Tahoma"/>
            <family val="2"/>
            <charset val="186"/>
          </rPr>
          <t xml:space="preserve">
tehtud 12.09.12</t>
        </r>
      </text>
    </comment>
    <comment ref="B1671" authorId="12">
      <text>
        <r>
          <rPr>
            <b/>
            <sz val="9"/>
            <color indexed="81"/>
            <rFont val="Tahoma"/>
            <family val="2"/>
            <charset val="186"/>
          </rPr>
          <t>Anne Altermann:</t>
        </r>
        <r>
          <rPr>
            <sz val="9"/>
            <color indexed="81"/>
            <rFont val="Tahoma"/>
            <family val="2"/>
            <charset val="186"/>
          </rPr>
          <t xml:space="preserve">
tehtud 12.09.12</t>
        </r>
      </text>
    </comment>
    <comment ref="B1672" authorId="12">
      <text>
        <r>
          <rPr>
            <b/>
            <sz val="9"/>
            <color indexed="81"/>
            <rFont val="Tahoma"/>
            <family val="2"/>
            <charset val="186"/>
          </rPr>
          <t>Anne Altermann:</t>
        </r>
        <r>
          <rPr>
            <sz val="9"/>
            <color indexed="81"/>
            <rFont val="Tahoma"/>
            <family val="2"/>
            <charset val="186"/>
          </rPr>
          <t xml:space="preserve">
tehtud 28.09.12</t>
        </r>
      </text>
    </comment>
    <comment ref="B1673" authorId="12">
      <text>
        <r>
          <rPr>
            <b/>
            <sz val="9"/>
            <color indexed="81"/>
            <rFont val="Tahoma"/>
            <family val="2"/>
            <charset val="186"/>
          </rPr>
          <t>Anne Altermann:</t>
        </r>
        <r>
          <rPr>
            <sz val="9"/>
            <color indexed="81"/>
            <rFont val="Tahoma"/>
            <family val="2"/>
            <charset val="186"/>
          </rPr>
          <t xml:space="preserve">
tehtud 28.09.12</t>
        </r>
      </text>
    </comment>
    <comment ref="B1674" authorId="12">
      <text>
        <r>
          <rPr>
            <b/>
            <sz val="9"/>
            <color indexed="81"/>
            <rFont val="Tahoma"/>
            <family val="2"/>
            <charset val="186"/>
          </rPr>
          <t>Anne Altermann:</t>
        </r>
        <r>
          <rPr>
            <sz val="9"/>
            <color indexed="81"/>
            <rFont val="Tahoma"/>
            <family val="2"/>
            <charset val="186"/>
          </rPr>
          <t xml:space="preserve">
tehtud 28.09.12</t>
        </r>
      </text>
    </comment>
    <comment ref="B1675" authorId="12">
      <text>
        <r>
          <rPr>
            <b/>
            <sz val="9"/>
            <color indexed="81"/>
            <rFont val="Tahoma"/>
            <family val="2"/>
            <charset val="186"/>
          </rPr>
          <t>Anne Altermann:</t>
        </r>
        <r>
          <rPr>
            <sz val="9"/>
            <color indexed="81"/>
            <rFont val="Tahoma"/>
            <family val="2"/>
            <charset val="186"/>
          </rPr>
          <t xml:space="preserve">
tehtud 28.09.12</t>
        </r>
      </text>
    </comment>
    <comment ref="B1676" authorId="6">
      <text>
        <r>
          <rPr>
            <b/>
            <sz val="9"/>
            <color indexed="81"/>
            <rFont val="Tahoma"/>
            <family val="2"/>
            <charset val="186"/>
          </rPr>
          <t>Anne A.:</t>
        </r>
        <r>
          <rPr>
            <sz val="9"/>
            <color indexed="81"/>
            <rFont val="Tahoma"/>
            <family val="2"/>
            <charset val="186"/>
          </rPr>
          <t xml:space="preserve">
tehtud sept 2012</t>
        </r>
      </text>
    </comment>
    <comment ref="B1679" authorId="12">
      <text>
        <r>
          <rPr>
            <b/>
            <sz val="8"/>
            <color indexed="81"/>
            <rFont val="Tahoma"/>
            <family val="2"/>
            <charset val="186"/>
          </rPr>
          <t>Anne Altermann:</t>
        </r>
        <r>
          <rPr>
            <sz val="8"/>
            <color indexed="81"/>
            <rFont val="Tahoma"/>
            <family val="2"/>
            <charset val="186"/>
          </rPr>
          <t xml:space="preserve">
tehtud 21.04.2013</t>
        </r>
      </text>
    </comment>
    <comment ref="B1680" authorId="6">
      <text>
        <r>
          <rPr>
            <b/>
            <sz val="9"/>
            <color indexed="81"/>
            <rFont val="Tahoma"/>
            <family val="2"/>
            <charset val="186"/>
          </rPr>
          <t>Anne A.:</t>
        </r>
        <r>
          <rPr>
            <sz val="9"/>
            <color indexed="81"/>
            <rFont val="Tahoma"/>
            <family val="2"/>
            <charset val="186"/>
          </rPr>
          <t xml:space="preserve">
tehtud 27.05.13</t>
        </r>
      </text>
    </comment>
    <comment ref="B1681" authorId="6">
      <text>
        <r>
          <rPr>
            <b/>
            <sz val="9"/>
            <color indexed="81"/>
            <rFont val="Tahoma"/>
            <family val="2"/>
            <charset val="186"/>
          </rPr>
          <t>Anne A.:</t>
        </r>
        <r>
          <rPr>
            <sz val="9"/>
            <color indexed="81"/>
            <rFont val="Tahoma"/>
            <family val="2"/>
            <charset val="186"/>
          </rPr>
          <t xml:space="preserve">
tehtud 27.05.13</t>
        </r>
      </text>
    </comment>
    <comment ref="B1682" authorId="6">
      <text>
        <r>
          <rPr>
            <b/>
            <sz val="9"/>
            <color indexed="81"/>
            <rFont val="Tahoma"/>
            <family val="2"/>
            <charset val="186"/>
          </rPr>
          <t>Anne A.:</t>
        </r>
        <r>
          <rPr>
            <sz val="9"/>
            <color indexed="81"/>
            <rFont val="Tahoma"/>
            <family val="2"/>
            <charset val="186"/>
          </rPr>
          <t xml:space="preserve">
tehtud 27.05.13</t>
        </r>
      </text>
    </comment>
    <comment ref="B1683" authorId="6">
      <text>
        <r>
          <rPr>
            <b/>
            <sz val="9"/>
            <color indexed="81"/>
            <rFont val="Tahoma"/>
            <family val="2"/>
            <charset val="186"/>
          </rPr>
          <t>Anne A.:</t>
        </r>
        <r>
          <rPr>
            <sz val="9"/>
            <color indexed="81"/>
            <rFont val="Tahoma"/>
            <family val="2"/>
            <charset val="186"/>
          </rPr>
          <t xml:space="preserve">
tehtud 29.05.13</t>
        </r>
      </text>
    </comment>
    <comment ref="B1684" authorId="6">
      <text>
        <r>
          <rPr>
            <b/>
            <sz val="9"/>
            <color indexed="81"/>
            <rFont val="Tahoma"/>
            <family val="2"/>
            <charset val="186"/>
          </rPr>
          <t>Anne A.:</t>
        </r>
        <r>
          <rPr>
            <sz val="9"/>
            <color indexed="81"/>
            <rFont val="Tahoma"/>
            <family val="2"/>
            <charset val="186"/>
          </rPr>
          <t xml:space="preserve">
tehtud 17.09.2013</t>
        </r>
      </text>
    </comment>
    <comment ref="B1685" authorId="6">
      <text>
        <r>
          <rPr>
            <b/>
            <sz val="9"/>
            <color indexed="81"/>
            <rFont val="Tahoma"/>
            <family val="2"/>
            <charset val="186"/>
          </rPr>
          <t>Anne A.:</t>
        </r>
        <r>
          <rPr>
            <sz val="9"/>
            <color indexed="81"/>
            <rFont val="Tahoma"/>
            <family val="2"/>
            <charset val="186"/>
          </rPr>
          <t xml:space="preserve">
tehtud 17.09.2013</t>
        </r>
      </text>
    </comment>
    <comment ref="B1686" authorId="6">
      <text>
        <r>
          <rPr>
            <b/>
            <sz val="9"/>
            <color indexed="81"/>
            <rFont val="Tahoma"/>
            <family val="2"/>
            <charset val="186"/>
          </rPr>
          <t>Anne A.:</t>
        </r>
        <r>
          <rPr>
            <sz val="9"/>
            <color indexed="81"/>
            <rFont val="Tahoma"/>
            <family val="2"/>
            <charset val="186"/>
          </rPr>
          <t xml:space="preserve">
tehtud 17.09.2013</t>
        </r>
      </text>
    </comment>
    <comment ref="B1687" authorId="6">
      <text>
        <r>
          <rPr>
            <b/>
            <sz val="9"/>
            <color indexed="81"/>
            <rFont val="Tahoma"/>
            <family val="2"/>
            <charset val="186"/>
          </rPr>
          <t>Anne A.:</t>
        </r>
        <r>
          <rPr>
            <sz val="9"/>
            <color indexed="81"/>
            <rFont val="Tahoma"/>
            <family val="2"/>
            <charset val="186"/>
          </rPr>
          <t xml:space="preserve">
tehtud 17.09.2013</t>
        </r>
      </text>
    </comment>
    <comment ref="B1688" authorId="6">
      <text>
        <r>
          <rPr>
            <b/>
            <sz val="9"/>
            <color indexed="81"/>
            <rFont val="Tahoma"/>
            <family val="2"/>
            <charset val="186"/>
          </rPr>
          <t>Anne A.:</t>
        </r>
        <r>
          <rPr>
            <sz val="9"/>
            <color indexed="81"/>
            <rFont val="Tahoma"/>
            <family val="2"/>
            <charset val="186"/>
          </rPr>
          <t xml:space="preserve">
tehtud 27.09.13</t>
        </r>
      </text>
    </comment>
    <comment ref="B1689" authorId="6">
      <text>
        <r>
          <rPr>
            <b/>
            <sz val="9"/>
            <color indexed="81"/>
            <rFont val="Tahoma"/>
            <family val="2"/>
            <charset val="186"/>
          </rPr>
          <t>Anne A.:</t>
        </r>
        <r>
          <rPr>
            <sz val="9"/>
            <color indexed="81"/>
            <rFont val="Tahoma"/>
            <family val="2"/>
            <charset val="186"/>
          </rPr>
          <t xml:space="preserve">
tehtud 27.09.13</t>
        </r>
      </text>
    </comment>
    <comment ref="B1690" authorId="6">
      <text>
        <r>
          <rPr>
            <b/>
            <sz val="9"/>
            <color indexed="81"/>
            <rFont val="Tahoma"/>
            <family val="2"/>
            <charset val="186"/>
          </rPr>
          <t>Anne A.:</t>
        </r>
        <r>
          <rPr>
            <sz val="9"/>
            <color indexed="81"/>
            <rFont val="Tahoma"/>
            <family val="2"/>
            <charset val="186"/>
          </rPr>
          <t xml:space="preserve">
tehtud 29.10.2013</t>
        </r>
      </text>
    </comment>
    <comment ref="B1691" authorId="6">
      <text>
        <r>
          <rPr>
            <b/>
            <sz val="9"/>
            <color indexed="81"/>
            <rFont val="Tahoma"/>
            <family val="2"/>
            <charset val="186"/>
          </rPr>
          <t>Anne A.:</t>
        </r>
        <r>
          <rPr>
            <sz val="9"/>
            <color indexed="81"/>
            <rFont val="Tahoma"/>
            <family val="2"/>
            <charset val="186"/>
          </rPr>
          <t xml:space="preserve">
tehtud 29.10.2013</t>
        </r>
      </text>
    </comment>
    <comment ref="B1692" authorId="6">
      <text>
        <r>
          <rPr>
            <b/>
            <sz val="9"/>
            <color indexed="81"/>
            <rFont val="Tahoma"/>
            <family val="2"/>
            <charset val="186"/>
          </rPr>
          <t>Anne A.:</t>
        </r>
        <r>
          <rPr>
            <sz val="9"/>
            <color indexed="81"/>
            <rFont val="Tahoma"/>
            <family val="2"/>
            <charset val="186"/>
          </rPr>
          <t xml:space="preserve">
tehtud 06.11.2013</t>
        </r>
      </text>
    </comment>
    <comment ref="B1695" authorId="6">
      <text>
        <r>
          <rPr>
            <b/>
            <sz val="9"/>
            <color indexed="81"/>
            <rFont val="Tahoma"/>
            <family val="2"/>
            <charset val="186"/>
          </rPr>
          <t>Anne A.:</t>
        </r>
        <r>
          <rPr>
            <sz val="9"/>
            <color indexed="81"/>
            <rFont val="Tahoma"/>
            <family val="2"/>
            <charset val="186"/>
          </rPr>
          <t xml:space="preserve">
tehtud 20.02.14
</t>
        </r>
      </text>
    </comment>
    <comment ref="B1696" authorId="6">
      <text>
        <r>
          <rPr>
            <b/>
            <sz val="9"/>
            <color indexed="81"/>
            <rFont val="Tahoma"/>
            <family val="2"/>
            <charset val="186"/>
          </rPr>
          <t>Anne A.:</t>
        </r>
        <r>
          <rPr>
            <sz val="9"/>
            <color indexed="81"/>
            <rFont val="Tahoma"/>
            <family val="2"/>
            <charset val="186"/>
          </rPr>
          <t xml:space="preserve">
04.04.2014</t>
        </r>
      </text>
    </comment>
    <comment ref="B1697" authorId="6">
      <text>
        <r>
          <rPr>
            <b/>
            <sz val="9"/>
            <color indexed="81"/>
            <rFont val="Tahoma"/>
            <family val="2"/>
            <charset val="186"/>
          </rPr>
          <t>Anne A.:</t>
        </r>
        <r>
          <rPr>
            <sz val="9"/>
            <color indexed="81"/>
            <rFont val="Tahoma"/>
            <family val="2"/>
            <charset val="186"/>
          </rPr>
          <t xml:space="preserve">
tehtud 02.09.2014</t>
        </r>
      </text>
    </comment>
    <comment ref="B1698" authorId="6">
      <text>
        <r>
          <rPr>
            <b/>
            <sz val="9"/>
            <color indexed="81"/>
            <rFont val="Tahoma"/>
            <family val="2"/>
            <charset val="186"/>
          </rPr>
          <t>Anne A.:</t>
        </r>
        <r>
          <rPr>
            <sz val="9"/>
            <color indexed="81"/>
            <rFont val="Tahoma"/>
            <family val="2"/>
            <charset val="186"/>
          </rPr>
          <t xml:space="preserve">
tehtud 15.09.14</t>
        </r>
      </text>
    </comment>
    <comment ref="B1699" authorId="6">
      <text>
        <r>
          <rPr>
            <b/>
            <sz val="9"/>
            <color indexed="81"/>
            <rFont val="Tahoma"/>
            <family val="2"/>
            <charset val="186"/>
          </rPr>
          <t>Anne A.:</t>
        </r>
        <r>
          <rPr>
            <sz val="9"/>
            <color indexed="81"/>
            <rFont val="Tahoma"/>
            <family val="2"/>
            <charset val="186"/>
          </rPr>
          <t xml:space="preserve">
tehtud 15.09.14</t>
        </r>
      </text>
    </comment>
    <comment ref="B1700" authorId="6">
      <text>
        <r>
          <rPr>
            <b/>
            <sz val="9"/>
            <color indexed="81"/>
            <rFont val="Tahoma"/>
            <family val="2"/>
            <charset val="186"/>
          </rPr>
          <t>Anne A.:</t>
        </r>
        <r>
          <rPr>
            <sz val="9"/>
            <color indexed="81"/>
            <rFont val="Tahoma"/>
            <family val="2"/>
            <charset val="186"/>
          </rPr>
          <t xml:space="preserve">
tehtud 17.09.2014
</t>
        </r>
      </text>
    </comment>
    <comment ref="B1701" authorId="6">
      <text>
        <r>
          <rPr>
            <b/>
            <sz val="9"/>
            <color indexed="81"/>
            <rFont val="Tahoma"/>
            <family val="2"/>
            <charset val="186"/>
          </rPr>
          <t>Anne A.:</t>
        </r>
        <r>
          <rPr>
            <sz val="9"/>
            <color indexed="81"/>
            <rFont val="Tahoma"/>
            <family val="2"/>
            <charset val="186"/>
          </rPr>
          <t xml:space="preserve">
tehtud 24.09.2014</t>
        </r>
      </text>
    </comment>
    <comment ref="B1702" authorId="12">
      <text>
        <r>
          <rPr>
            <b/>
            <sz val="8"/>
            <color indexed="81"/>
            <rFont val="Tahoma"/>
            <family val="2"/>
            <charset val="186"/>
          </rPr>
          <t>Anne Altermann:</t>
        </r>
        <r>
          <rPr>
            <sz val="8"/>
            <color indexed="81"/>
            <rFont val="Tahoma"/>
            <family val="2"/>
            <charset val="186"/>
          </rPr>
          <t xml:space="preserve">
tehtud 29.10.2014</t>
        </r>
      </text>
    </comment>
    <comment ref="B1705" authorId="6">
      <text>
        <r>
          <rPr>
            <b/>
            <sz val="9"/>
            <color indexed="81"/>
            <rFont val="Tahoma"/>
            <family val="2"/>
            <charset val="186"/>
          </rPr>
          <t>Anne A.:</t>
        </r>
        <r>
          <rPr>
            <sz val="9"/>
            <color indexed="81"/>
            <rFont val="Tahoma"/>
            <family val="2"/>
            <charset val="186"/>
          </rPr>
          <t xml:space="preserve">
tehtud 05.02.2015</t>
        </r>
      </text>
    </comment>
    <comment ref="B1706" authorId="6">
      <text>
        <r>
          <rPr>
            <b/>
            <sz val="9"/>
            <color indexed="81"/>
            <rFont val="Tahoma"/>
            <family val="2"/>
            <charset val="186"/>
          </rPr>
          <t>Anne A.:</t>
        </r>
        <r>
          <rPr>
            <sz val="9"/>
            <color indexed="81"/>
            <rFont val="Tahoma"/>
            <family val="2"/>
            <charset val="186"/>
          </rPr>
          <t xml:space="preserve">
tehtud 05.02.2015</t>
        </r>
      </text>
    </comment>
    <comment ref="B1707" authorId="6">
      <text>
        <r>
          <rPr>
            <b/>
            <sz val="9"/>
            <color indexed="81"/>
            <rFont val="Tahoma"/>
            <family val="2"/>
            <charset val="186"/>
          </rPr>
          <t>Anne A.:</t>
        </r>
        <r>
          <rPr>
            <sz val="9"/>
            <color indexed="81"/>
            <rFont val="Tahoma"/>
            <family val="2"/>
            <charset val="186"/>
          </rPr>
          <t xml:space="preserve">
tehtud 25.02.2015</t>
        </r>
      </text>
    </comment>
    <comment ref="B1708" authorId="6">
      <text>
        <r>
          <rPr>
            <b/>
            <sz val="9"/>
            <color indexed="81"/>
            <rFont val="Tahoma"/>
            <family val="2"/>
            <charset val="186"/>
          </rPr>
          <t>Anne A.:</t>
        </r>
        <r>
          <rPr>
            <sz val="9"/>
            <color indexed="81"/>
            <rFont val="Tahoma"/>
            <family val="2"/>
            <charset val="186"/>
          </rPr>
          <t xml:space="preserve">
tehtud 13.04.2015</t>
        </r>
      </text>
    </comment>
    <comment ref="B1709" authorId="6">
      <text>
        <r>
          <rPr>
            <b/>
            <sz val="9"/>
            <color indexed="81"/>
            <rFont val="Tahoma"/>
            <family val="2"/>
            <charset val="186"/>
          </rPr>
          <t>Anne A.:</t>
        </r>
        <r>
          <rPr>
            <sz val="9"/>
            <color indexed="81"/>
            <rFont val="Tahoma"/>
            <family val="2"/>
            <charset val="186"/>
          </rPr>
          <t xml:space="preserve">
tehtud 23.04.2015</t>
        </r>
      </text>
    </comment>
    <comment ref="B1710" authorId="6">
      <text>
        <r>
          <rPr>
            <b/>
            <sz val="9"/>
            <color indexed="81"/>
            <rFont val="Tahoma"/>
            <family val="2"/>
            <charset val="186"/>
          </rPr>
          <t>Anne A.:</t>
        </r>
        <r>
          <rPr>
            <sz val="9"/>
            <color indexed="81"/>
            <rFont val="Tahoma"/>
            <family val="2"/>
            <charset val="186"/>
          </rPr>
          <t xml:space="preserve">
tehtud 23.04.2015</t>
        </r>
      </text>
    </comment>
    <comment ref="B1711" authorId="6">
      <text>
        <r>
          <rPr>
            <b/>
            <sz val="9"/>
            <color indexed="81"/>
            <rFont val="Tahoma"/>
            <family val="2"/>
            <charset val="186"/>
          </rPr>
          <t>Anne A.:</t>
        </r>
        <r>
          <rPr>
            <sz val="9"/>
            <color indexed="81"/>
            <rFont val="Tahoma"/>
            <family val="2"/>
            <charset val="186"/>
          </rPr>
          <t xml:space="preserve">
tehtud 23.04.2015</t>
        </r>
      </text>
    </comment>
    <comment ref="B1712" authorId="6">
      <text>
        <r>
          <rPr>
            <b/>
            <sz val="9"/>
            <color indexed="81"/>
            <rFont val="Tahoma"/>
            <family val="2"/>
            <charset val="186"/>
          </rPr>
          <t>Anne A.:</t>
        </r>
        <r>
          <rPr>
            <sz val="9"/>
            <color indexed="81"/>
            <rFont val="Tahoma"/>
            <family val="2"/>
            <charset val="186"/>
          </rPr>
          <t xml:space="preserve">
tehtud 27.05.2015</t>
        </r>
      </text>
    </comment>
    <comment ref="B1713" authorId="6">
      <text>
        <r>
          <rPr>
            <b/>
            <sz val="9"/>
            <color indexed="81"/>
            <rFont val="Tahoma"/>
            <family val="2"/>
            <charset val="186"/>
          </rPr>
          <t>Anne A.:</t>
        </r>
        <r>
          <rPr>
            <sz val="9"/>
            <color indexed="81"/>
            <rFont val="Tahoma"/>
            <family val="2"/>
            <charset val="186"/>
          </rPr>
          <t xml:space="preserve">
tehtud 04.06.2015</t>
        </r>
      </text>
    </comment>
    <comment ref="B1714" authorId="6">
      <text>
        <r>
          <rPr>
            <b/>
            <sz val="9"/>
            <color indexed="81"/>
            <rFont val="Tahoma"/>
            <family val="2"/>
            <charset val="186"/>
          </rPr>
          <t>Anne A.:</t>
        </r>
        <r>
          <rPr>
            <sz val="9"/>
            <color indexed="81"/>
            <rFont val="Tahoma"/>
            <family val="2"/>
            <charset val="186"/>
          </rPr>
          <t xml:space="preserve">
tehtud 04.06.2015</t>
        </r>
      </text>
    </comment>
    <comment ref="B1715" authorId="6">
      <text>
        <r>
          <rPr>
            <b/>
            <sz val="9"/>
            <color indexed="81"/>
            <rFont val="Tahoma"/>
            <family val="2"/>
            <charset val="186"/>
          </rPr>
          <t>Anne A.:</t>
        </r>
        <r>
          <rPr>
            <sz val="9"/>
            <color indexed="81"/>
            <rFont val="Tahoma"/>
            <family val="2"/>
            <charset val="186"/>
          </rPr>
          <t xml:space="preserve">
tehtud 04.06.2015</t>
        </r>
      </text>
    </comment>
    <comment ref="B1716" authorId="6">
      <text>
        <r>
          <rPr>
            <b/>
            <sz val="9"/>
            <color indexed="81"/>
            <rFont val="Tahoma"/>
            <family val="2"/>
            <charset val="186"/>
          </rPr>
          <t>Anne A.:</t>
        </r>
        <r>
          <rPr>
            <sz val="9"/>
            <color indexed="81"/>
            <rFont val="Tahoma"/>
            <family val="2"/>
            <charset val="186"/>
          </rPr>
          <t xml:space="preserve">
tehtud 04.06.2015</t>
        </r>
      </text>
    </comment>
    <comment ref="B1717" authorId="6">
      <text>
        <r>
          <rPr>
            <b/>
            <sz val="9"/>
            <color indexed="81"/>
            <rFont val="Tahoma"/>
            <family val="2"/>
            <charset val="186"/>
          </rPr>
          <t>Anne A.:</t>
        </r>
        <r>
          <rPr>
            <sz val="9"/>
            <color indexed="81"/>
            <rFont val="Tahoma"/>
            <family val="2"/>
            <charset val="186"/>
          </rPr>
          <t xml:space="preserve">
tehtud 08.06.2015</t>
        </r>
      </text>
    </comment>
    <comment ref="B1718" authorId="6">
      <text>
        <r>
          <rPr>
            <b/>
            <sz val="9"/>
            <color indexed="81"/>
            <rFont val="Tahoma"/>
            <family val="2"/>
            <charset val="186"/>
          </rPr>
          <t>Anne A.:</t>
        </r>
        <r>
          <rPr>
            <sz val="9"/>
            <color indexed="81"/>
            <rFont val="Tahoma"/>
            <family val="2"/>
            <charset val="186"/>
          </rPr>
          <t xml:space="preserve">
tehtud 15.06.2015</t>
        </r>
      </text>
    </comment>
    <comment ref="B1724" authorId="1">
      <text>
        <r>
          <rPr>
            <b/>
            <sz val="8"/>
            <color indexed="81"/>
            <rFont val="Tahoma"/>
            <family val="2"/>
            <charset val="186"/>
          </rPr>
          <t>valler:</t>
        </r>
        <r>
          <rPr>
            <sz val="8"/>
            <color indexed="81"/>
            <rFont val="Tahoma"/>
            <family val="2"/>
            <charset val="186"/>
          </rPr>
          <t xml:space="preserve">
tehtud 27.03.08</t>
        </r>
      </text>
    </comment>
    <comment ref="B1725" authorId="1">
      <text>
        <r>
          <rPr>
            <b/>
            <sz val="8"/>
            <color indexed="81"/>
            <rFont val="Tahoma"/>
            <family val="2"/>
            <charset val="186"/>
          </rPr>
          <t>valler:</t>
        </r>
        <r>
          <rPr>
            <sz val="8"/>
            <color indexed="81"/>
            <rFont val="Tahoma"/>
            <family val="2"/>
            <charset val="186"/>
          </rPr>
          <t xml:space="preserve">
tehtud 09.07.08</t>
        </r>
      </text>
    </comment>
    <comment ref="B1726" authorId="4">
      <text>
        <r>
          <rPr>
            <b/>
            <sz val="9"/>
            <color indexed="81"/>
            <rFont val="Tahoma"/>
            <family val="2"/>
            <charset val="186"/>
          </rPr>
          <t>Anne A:</t>
        </r>
        <r>
          <rPr>
            <sz val="9"/>
            <color indexed="81"/>
            <rFont val="Tahoma"/>
            <family val="2"/>
            <charset val="186"/>
          </rPr>
          <t xml:space="preserve">
tehtud 07.10.2010.a.</t>
        </r>
      </text>
    </comment>
    <comment ref="B1729" authorId="4">
      <text>
        <r>
          <rPr>
            <b/>
            <sz val="9"/>
            <color indexed="81"/>
            <rFont val="Tahoma"/>
            <family val="2"/>
            <charset val="186"/>
          </rPr>
          <t>altermann1:</t>
        </r>
        <r>
          <rPr>
            <sz val="9"/>
            <color indexed="81"/>
            <rFont val="Tahoma"/>
            <family val="2"/>
            <charset val="186"/>
          </rPr>
          <t xml:space="preserve">
tehtud 10.10.11</t>
        </r>
      </text>
    </comment>
    <comment ref="B1730" authorId="4">
      <text>
        <r>
          <rPr>
            <b/>
            <sz val="9"/>
            <color indexed="81"/>
            <rFont val="Tahoma"/>
            <family val="2"/>
            <charset val="186"/>
          </rPr>
          <t>altermann1:</t>
        </r>
        <r>
          <rPr>
            <sz val="9"/>
            <color indexed="81"/>
            <rFont val="Tahoma"/>
            <family val="2"/>
            <charset val="186"/>
          </rPr>
          <t xml:space="preserve">
tehtud 28.11.11</t>
        </r>
      </text>
    </comment>
    <comment ref="B1733" authorId="4">
      <text>
        <r>
          <rPr>
            <b/>
            <sz val="9"/>
            <color indexed="81"/>
            <rFont val="Tahoma"/>
            <family val="2"/>
            <charset val="186"/>
          </rPr>
          <t>altermann1:</t>
        </r>
        <r>
          <rPr>
            <sz val="9"/>
            <color indexed="81"/>
            <rFont val="Tahoma"/>
            <family val="2"/>
            <charset val="186"/>
          </rPr>
          <t xml:space="preserve">
tehtud 28.06.12</t>
        </r>
      </text>
    </comment>
    <comment ref="B1734" authorId="6">
      <text>
        <r>
          <rPr>
            <b/>
            <sz val="9"/>
            <color indexed="81"/>
            <rFont val="Tahoma"/>
            <family val="2"/>
            <charset val="186"/>
          </rPr>
          <t>Anne A.:</t>
        </r>
        <r>
          <rPr>
            <sz val="9"/>
            <color indexed="81"/>
            <rFont val="Tahoma"/>
            <family val="2"/>
            <charset val="186"/>
          </rPr>
          <t xml:space="preserve">
tehtud 28.01.2013</t>
        </r>
      </text>
    </comment>
    <comment ref="B1735" authorId="6">
      <text>
        <r>
          <rPr>
            <b/>
            <sz val="9"/>
            <color indexed="81"/>
            <rFont val="Tahoma"/>
            <family val="2"/>
            <charset val="186"/>
          </rPr>
          <t>Anne A.:</t>
        </r>
        <r>
          <rPr>
            <sz val="9"/>
            <color indexed="81"/>
            <rFont val="Tahoma"/>
            <family val="2"/>
            <charset val="186"/>
          </rPr>
          <t xml:space="preserve">
tehtud 30.01.2013</t>
        </r>
      </text>
    </comment>
    <comment ref="B1736" authorId="6">
      <text>
        <r>
          <rPr>
            <b/>
            <sz val="9"/>
            <color indexed="81"/>
            <rFont val="Tahoma"/>
            <family val="2"/>
            <charset val="186"/>
          </rPr>
          <t>Anne A.:</t>
        </r>
        <r>
          <rPr>
            <sz val="9"/>
            <color indexed="81"/>
            <rFont val="Tahoma"/>
            <family val="2"/>
            <charset val="186"/>
          </rPr>
          <t xml:space="preserve">
tehtud 13.08.2013</t>
        </r>
      </text>
    </comment>
    <comment ref="B1737" authorId="6">
      <text>
        <r>
          <rPr>
            <b/>
            <sz val="9"/>
            <color indexed="81"/>
            <rFont val="Tahoma"/>
            <family val="2"/>
            <charset val="186"/>
          </rPr>
          <t>Anne A.:</t>
        </r>
        <r>
          <rPr>
            <sz val="9"/>
            <color indexed="81"/>
            <rFont val="Tahoma"/>
            <family val="2"/>
            <charset val="186"/>
          </rPr>
          <t xml:space="preserve">
tehtud 21.08.2013</t>
        </r>
      </text>
    </comment>
    <comment ref="B1738" authorId="12">
      <text>
        <r>
          <rPr>
            <b/>
            <sz val="8"/>
            <color indexed="81"/>
            <rFont val="Tahoma"/>
            <family val="2"/>
          </rPr>
          <t>Anne Altermann:</t>
        </r>
        <r>
          <rPr>
            <sz val="8"/>
            <color indexed="81"/>
            <rFont val="Tahoma"/>
            <family val="2"/>
          </rPr>
          <t xml:space="preserve">
tehtud 25.02.2014</t>
        </r>
      </text>
    </comment>
    <comment ref="B1742" authorId="6">
      <text>
        <r>
          <rPr>
            <b/>
            <sz val="9"/>
            <color indexed="81"/>
            <rFont val="Tahoma"/>
            <family val="2"/>
            <charset val="186"/>
          </rPr>
          <t>Anne A.:</t>
        </r>
        <r>
          <rPr>
            <sz val="9"/>
            <color indexed="81"/>
            <rFont val="Tahoma"/>
            <family val="2"/>
            <charset val="186"/>
          </rPr>
          <t xml:space="preserve">
tehtud 05.01.2015
</t>
        </r>
      </text>
    </comment>
    <comment ref="B1743" authorId="6">
      <text>
        <r>
          <rPr>
            <b/>
            <sz val="9"/>
            <color indexed="81"/>
            <rFont val="Tahoma"/>
            <family val="2"/>
            <charset val="186"/>
          </rPr>
          <t>Anne A.:</t>
        </r>
        <r>
          <rPr>
            <sz val="9"/>
            <color indexed="81"/>
            <rFont val="Tahoma"/>
            <family val="2"/>
            <charset val="186"/>
          </rPr>
          <t xml:space="preserve">
tehtud 27.02.2015
</t>
        </r>
      </text>
    </comment>
    <comment ref="B1744" authorId="6">
      <text>
        <r>
          <rPr>
            <b/>
            <sz val="9"/>
            <color indexed="81"/>
            <rFont val="Tahoma"/>
            <family val="2"/>
            <charset val="186"/>
          </rPr>
          <t>Anne A.:</t>
        </r>
        <r>
          <rPr>
            <sz val="9"/>
            <color indexed="81"/>
            <rFont val="Tahoma"/>
            <family val="2"/>
            <charset val="186"/>
          </rPr>
          <t xml:space="preserve">
tehtud 17.03.2015</t>
        </r>
      </text>
    </comment>
    <comment ref="B1745" authorId="6">
      <text>
        <r>
          <rPr>
            <b/>
            <sz val="9"/>
            <color indexed="81"/>
            <rFont val="Tahoma"/>
            <family val="2"/>
            <charset val="186"/>
          </rPr>
          <t>Anne A.:</t>
        </r>
        <r>
          <rPr>
            <sz val="9"/>
            <color indexed="81"/>
            <rFont val="Tahoma"/>
            <family val="2"/>
            <charset val="186"/>
          </rPr>
          <t xml:space="preserve">
tehtud 29.06.2015
</t>
        </r>
      </text>
    </comment>
    <comment ref="B1746" authorId="6">
      <text>
        <r>
          <rPr>
            <b/>
            <sz val="9"/>
            <color indexed="81"/>
            <rFont val="Tahoma"/>
            <family val="2"/>
            <charset val="186"/>
          </rPr>
          <t>Anne A.:</t>
        </r>
        <r>
          <rPr>
            <sz val="9"/>
            <color indexed="81"/>
            <rFont val="Tahoma"/>
            <family val="2"/>
            <charset val="186"/>
          </rPr>
          <t xml:space="preserve">
tehtud 07.07.2015</t>
        </r>
      </text>
    </comment>
    <comment ref="B1748" authorId="7">
      <text>
        <r>
          <rPr>
            <b/>
            <sz val="9"/>
            <color indexed="81"/>
            <rFont val="Tahoma"/>
            <family val="2"/>
            <charset val="186"/>
          </rPr>
          <t>Krista Kibur:</t>
        </r>
        <r>
          <rPr>
            <sz val="9"/>
            <color indexed="81"/>
            <rFont val="Tahoma"/>
            <family val="2"/>
            <charset val="186"/>
          </rPr>
          <t xml:space="preserve">
11.06.2012</t>
        </r>
      </text>
    </comment>
    <comment ref="B1749" authorId="1">
      <text>
        <r>
          <rPr>
            <b/>
            <sz val="8"/>
            <color indexed="81"/>
            <rFont val="Tahoma"/>
            <family val="2"/>
            <charset val="186"/>
          </rPr>
          <t>valler:</t>
        </r>
        <r>
          <rPr>
            <sz val="8"/>
            <color indexed="81"/>
            <rFont val="Tahoma"/>
            <family val="2"/>
            <charset val="186"/>
          </rPr>
          <t xml:space="preserve">
tehtud 21.06.07</t>
        </r>
      </text>
    </comment>
    <comment ref="B1751" authorId="1">
      <text>
        <r>
          <rPr>
            <b/>
            <sz val="8"/>
            <color indexed="81"/>
            <rFont val="Tahoma"/>
            <family val="2"/>
            <charset val="186"/>
          </rPr>
          <t>valler:</t>
        </r>
        <r>
          <rPr>
            <sz val="8"/>
            <color indexed="81"/>
            <rFont val="Tahoma"/>
            <family val="2"/>
            <charset val="186"/>
          </rPr>
          <t xml:space="preserve">
tehtud 03.07.07</t>
        </r>
      </text>
    </comment>
    <comment ref="B1754" authorId="4">
      <text>
        <r>
          <rPr>
            <b/>
            <sz val="8"/>
            <color indexed="81"/>
            <rFont val="Tahoma"/>
            <family val="2"/>
            <charset val="186"/>
          </rPr>
          <t>altermann1:</t>
        </r>
        <r>
          <rPr>
            <sz val="8"/>
            <color indexed="81"/>
            <rFont val="Tahoma"/>
            <family val="2"/>
            <charset val="186"/>
          </rPr>
          <t xml:space="preserve">
11.03.2009</t>
        </r>
      </text>
    </comment>
    <comment ref="B1763" authorId="15">
      <text>
        <r>
          <rPr>
            <b/>
            <sz val="8"/>
            <color indexed="81"/>
            <rFont val="Tahoma"/>
            <family val="2"/>
            <charset val="186"/>
          </rPr>
          <t>keres:</t>
        </r>
        <r>
          <rPr>
            <sz val="8"/>
            <color indexed="81"/>
            <rFont val="Tahoma"/>
            <family val="2"/>
            <charset val="186"/>
          </rPr>
          <t xml:space="preserve">
tehtud 23.02.2007</t>
        </r>
      </text>
    </comment>
    <comment ref="B1765" authorId="0">
      <text>
        <r>
          <rPr>
            <b/>
            <sz val="8"/>
            <color indexed="81"/>
            <rFont val="Tahoma"/>
            <family val="2"/>
            <charset val="186"/>
          </rPr>
          <t>viinapuu:</t>
        </r>
        <r>
          <rPr>
            <sz val="8"/>
            <color indexed="81"/>
            <rFont val="Tahoma"/>
            <family val="2"/>
            <charset val="186"/>
          </rPr>
          <t xml:space="preserve">
tehtud 19.08.2008
</t>
        </r>
      </text>
    </comment>
    <comment ref="B1771" authorId="4">
      <text>
        <r>
          <rPr>
            <b/>
            <sz val="8"/>
            <color indexed="81"/>
            <rFont val="Tahoma"/>
            <family val="2"/>
            <charset val="186"/>
          </rPr>
          <t>Anne A:</t>
        </r>
        <r>
          <rPr>
            <sz val="8"/>
            <color indexed="81"/>
            <rFont val="Tahoma"/>
            <family val="2"/>
            <charset val="186"/>
          </rPr>
          <t xml:space="preserve">
tehtud 04.08.10.a.</t>
        </r>
      </text>
    </comment>
    <comment ref="B1788" authorId="15">
      <text>
        <r>
          <rPr>
            <b/>
            <sz val="8"/>
            <color indexed="81"/>
            <rFont val="Tahoma"/>
            <family val="2"/>
            <charset val="186"/>
          </rPr>
          <t>keres:</t>
        </r>
        <r>
          <rPr>
            <sz val="8"/>
            <color indexed="81"/>
            <rFont val="Tahoma"/>
            <family val="2"/>
            <charset val="186"/>
          </rPr>
          <t xml:space="preserve">
tehtud 25.05</t>
        </r>
      </text>
    </comment>
    <comment ref="C1790" authorId="0">
      <text>
        <r>
          <rPr>
            <b/>
            <sz val="9"/>
            <color indexed="81"/>
            <rFont val="Tahoma"/>
            <family val="2"/>
            <charset val="186"/>
          </rPr>
          <t>viinapuu:</t>
        </r>
        <r>
          <rPr>
            <sz val="9"/>
            <color indexed="81"/>
            <rFont val="Tahoma"/>
            <family val="2"/>
            <charset val="186"/>
          </rPr>
          <t xml:space="preserve">
tehtud 16.03.2012
</t>
        </r>
      </text>
    </comment>
    <comment ref="C1792" authorId="1">
      <text>
        <r>
          <rPr>
            <b/>
            <sz val="8"/>
            <color indexed="81"/>
            <rFont val="Tahoma"/>
            <family val="2"/>
            <charset val="186"/>
          </rPr>
          <t>valler:</t>
        </r>
        <r>
          <rPr>
            <sz val="8"/>
            <color indexed="81"/>
            <rFont val="Tahoma"/>
            <family val="2"/>
            <charset val="186"/>
          </rPr>
          <t xml:space="preserve">
tehtud 24.08.07</t>
        </r>
      </text>
    </comment>
    <comment ref="B1793" authorId="2">
      <text>
        <r>
          <rPr>
            <b/>
            <sz val="8"/>
            <color indexed="81"/>
            <rFont val="Tahoma"/>
            <family val="2"/>
            <charset val="186"/>
          </rPr>
          <t>ruusmann:</t>
        </r>
        <r>
          <rPr>
            <sz val="8"/>
            <color indexed="81"/>
            <rFont val="Tahoma"/>
            <family val="2"/>
            <charset val="186"/>
          </rPr>
          <t xml:space="preserve">
tehtud 09.07.2008</t>
        </r>
      </text>
    </comment>
    <comment ref="B1794" authorId="2">
      <text>
        <r>
          <rPr>
            <b/>
            <sz val="8"/>
            <color indexed="81"/>
            <rFont val="Tahoma"/>
            <family val="2"/>
            <charset val="186"/>
          </rPr>
          <t>ruusmann:</t>
        </r>
        <r>
          <rPr>
            <sz val="8"/>
            <color indexed="81"/>
            <rFont val="Tahoma"/>
            <family val="2"/>
            <charset val="186"/>
          </rPr>
          <t xml:space="preserve">
tehtud 03.09.2008</t>
        </r>
      </text>
    </comment>
    <comment ref="B1795" authorId="4">
      <text>
        <r>
          <rPr>
            <b/>
            <sz val="9"/>
            <color indexed="81"/>
            <rFont val="Tahoma"/>
            <family val="2"/>
            <charset val="186"/>
          </rPr>
          <t>Anne A:</t>
        </r>
        <r>
          <rPr>
            <sz val="9"/>
            <color indexed="81"/>
            <rFont val="Tahoma"/>
            <family val="2"/>
            <charset val="186"/>
          </rPr>
          <t xml:space="preserve">
tehtud 15.09.10</t>
        </r>
      </text>
    </comment>
    <comment ref="B1796" authorId="4">
      <text>
        <r>
          <rPr>
            <b/>
            <sz val="9"/>
            <color indexed="81"/>
            <rFont val="Tahoma"/>
            <family val="2"/>
            <charset val="186"/>
          </rPr>
          <t>Anne A:</t>
        </r>
        <r>
          <rPr>
            <sz val="9"/>
            <color indexed="81"/>
            <rFont val="Tahoma"/>
            <family val="2"/>
            <charset val="186"/>
          </rPr>
          <t xml:space="preserve">
Tehtud 07.10.10</t>
        </r>
      </text>
    </comment>
    <comment ref="B1797" authorId="6">
      <text>
        <r>
          <rPr>
            <b/>
            <sz val="9"/>
            <color indexed="81"/>
            <rFont val="Tahoma"/>
            <family val="2"/>
            <charset val="186"/>
          </rPr>
          <t>Anne A.:</t>
        </r>
        <r>
          <rPr>
            <sz val="9"/>
            <color indexed="81"/>
            <rFont val="Tahoma"/>
            <family val="2"/>
            <charset val="186"/>
          </rPr>
          <t xml:space="preserve">
tehtud 14.01.13</t>
        </r>
      </text>
    </comment>
    <comment ref="B1798" authorId="3">
      <text>
        <r>
          <rPr>
            <b/>
            <sz val="9"/>
            <color indexed="81"/>
            <rFont val="Tahoma"/>
            <family val="2"/>
            <charset val="186"/>
          </rPr>
          <t>kibur:</t>
        </r>
        <r>
          <rPr>
            <sz val="9"/>
            <color indexed="81"/>
            <rFont val="Tahoma"/>
            <family val="2"/>
            <charset val="186"/>
          </rPr>
          <t xml:space="preserve">
tehtud 29.10.2010</t>
        </r>
      </text>
    </comment>
    <comment ref="B1801" authorId="1">
      <text>
        <r>
          <rPr>
            <b/>
            <sz val="8"/>
            <color indexed="81"/>
            <rFont val="Tahoma"/>
            <family val="2"/>
            <charset val="186"/>
          </rPr>
          <t>valler:</t>
        </r>
        <r>
          <rPr>
            <sz val="8"/>
            <color indexed="81"/>
            <rFont val="Tahoma"/>
            <family val="2"/>
            <charset val="186"/>
          </rPr>
          <t xml:space="preserve">
tehtud 26.02.07</t>
        </r>
      </text>
    </comment>
    <comment ref="B1802" authorId="1">
      <text>
        <r>
          <rPr>
            <b/>
            <sz val="8"/>
            <color indexed="81"/>
            <rFont val="Tahoma"/>
            <family val="2"/>
            <charset val="186"/>
          </rPr>
          <t>valler:</t>
        </r>
        <r>
          <rPr>
            <sz val="8"/>
            <color indexed="81"/>
            <rFont val="Tahoma"/>
            <family val="2"/>
            <charset val="186"/>
          </rPr>
          <t xml:space="preserve">
tehtud 12.07.07</t>
        </r>
      </text>
    </comment>
    <comment ref="E1802" authorId="1">
      <text>
        <r>
          <rPr>
            <b/>
            <sz val="8"/>
            <color indexed="81"/>
            <rFont val="Tahoma"/>
            <family val="2"/>
            <charset val="186"/>
          </rPr>
          <t>valler:</t>
        </r>
        <r>
          <rPr>
            <sz val="8"/>
            <color indexed="81"/>
            <rFont val="Tahoma"/>
            <family val="2"/>
            <charset val="186"/>
          </rPr>
          <t xml:space="preserve">
eraldab Tln Nõmme Noortemajale 10 000.-</t>
        </r>
      </text>
    </comment>
    <comment ref="B1803" authorId="1">
      <text>
        <r>
          <rPr>
            <b/>
            <sz val="8"/>
            <color indexed="81"/>
            <rFont val="Tahoma"/>
            <family val="2"/>
            <charset val="186"/>
          </rPr>
          <t>valler:</t>
        </r>
        <r>
          <rPr>
            <sz val="8"/>
            <color indexed="81"/>
            <rFont val="Tahoma"/>
            <family val="2"/>
            <charset val="186"/>
          </rPr>
          <t xml:space="preserve">
tehtud 19.10.07</t>
        </r>
      </text>
    </comment>
    <comment ref="B1804" authorId="6">
      <text>
        <r>
          <rPr>
            <b/>
            <sz val="9"/>
            <color indexed="81"/>
            <rFont val="Tahoma"/>
            <family val="2"/>
            <charset val="186"/>
          </rPr>
          <t>Anne A.:</t>
        </r>
        <r>
          <rPr>
            <sz val="9"/>
            <color indexed="81"/>
            <rFont val="Tahoma"/>
            <family val="2"/>
            <charset val="186"/>
          </rPr>
          <t xml:space="preserve">
tehtud 20.05.2014</t>
        </r>
      </text>
    </comment>
    <comment ref="B1805" authorId="1">
      <text>
        <r>
          <rPr>
            <b/>
            <sz val="8"/>
            <color indexed="81"/>
            <rFont val="Tahoma"/>
            <family val="2"/>
            <charset val="186"/>
          </rPr>
          <t>valler:</t>
        </r>
        <r>
          <rPr>
            <sz val="8"/>
            <color indexed="81"/>
            <rFont val="Tahoma"/>
            <family val="2"/>
            <charset val="186"/>
          </rPr>
          <t xml:space="preserve">
tehtud 14.07.08</t>
        </r>
      </text>
    </comment>
    <comment ref="B1806" authorId="0">
      <text>
        <r>
          <rPr>
            <b/>
            <sz val="9"/>
            <color indexed="81"/>
            <rFont val="Tahoma"/>
            <family val="2"/>
            <charset val="186"/>
          </rPr>
          <t>viinapuu:</t>
        </r>
        <r>
          <rPr>
            <sz val="9"/>
            <color indexed="81"/>
            <rFont val="Tahoma"/>
            <family val="2"/>
            <charset val="186"/>
          </rPr>
          <t xml:space="preserve">
tehtud 31.05.2011
</t>
        </r>
      </text>
    </comment>
    <comment ref="B1809" authorId="1">
      <text>
        <r>
          <rPr>
            <b/>
            <sz val="8"/>
            <color indexed="81"/>
            <rFont val="Tahoma"/>
            <family val="2"/>
            <charset val="186"/>
          </rPr>
          <t>valler:</t>
        </r>
        <r>
          <rPr>
            <sz val="8"/>
            <color indexed="81"/>
            <rFont val="Tahoma"/>
            <family val="2"/>
            <charset val="186"/>
          </rPr>
          <t xml:space="preserve">
tehtud 02.07.07</t>
        </r>
      </text>
    </comment>
    <comment ref="B1810" authorId="10">
      <text>
        <r>
          <rPr>
            <b/>
            <sz val="8"/>
            <color indexed="81"/>
            <rFont val="Tahoma"/>
            <family val="2"/>
            <charset val="186"/>
          </rPr>
          <t>roosioja:</t>
        </r>
        <r>
          <rPr>
            <sz val="8"/>
            <color indexed="81"/>
            <rFont val="Tahoma"/>
            <family val="2"/>
            <charset val="186"/>
          </rPr>
          <t xml:space="preserve">
tehtud 31.01</t>
        </r>
      </text>
    </comment>
    <comment ref="B1811" authorId="1">
      <text>
        <r>
          <rPr>
            <b/>
            <sz val="8"/>
            <color indexed="81"/>
            <rFont val="Tahoma"/>
            <family val="2"/>
            <charset val="186"/>
          </rPr>
          <t>valler:</t>
        </r>
        <r>
          <rPr>
            <sz val="8"/>
            <color indexed="81"/>
            <rFont val="Tahoma"/>
            <family val="2"/>
            <charset val="186"/>
          </rPr>
          <t xml:space="preserve">
tehtud 14.03.07</t>
        </r>
      </text>
    </comment>
    <comment ref="B1812" authorId="0">
      <text>
        <r>
          <rPr>
            <b/>
            <sz val="9"/>
            <color indexed="81"/>
            <rFont val="Tahoma"/>
            <family val="2"/>
            <charset val="186"/>
          </rPr>
          <t>viinapuu:</t>
        </r>
        <r>
          <rPr>
            <sz val="9"/>
            <color indexed="81"/>
            <rFont val="Tahoma"/>
            <family val="2"/>
            <charset val="186"/>
          </rPr>
          <t xml:space="preserve">
tehtud 31.03.09
</t>
        </r>
      </text>
    </comment>
    <comment ref="B1813" authorId="1">
      <text>
        <r>
          <rPr>
            <b/>
            <sz val="8"/>
            <color indexed="81"/>
            <rFont val="Tahoma"/>
            <family val="2"/>
            <charset val="186"/>
          </rPr>
          <t>valler:</t>
        </r>
        <r>
          <rPr>
            <sz val="8"/>
            <color indexed="81"/>
            <rFont val="Tahoma"/>
            <family val="2"/>
            <charset val="186"/>
          </rPr>
          <t xml:space="preserve">
30.04.08</t>
        </r>
      </text>
    </comment>
    <comment ref="B1815" authorId="13">
      <text>
        <r>
          <rPr>
            <b/>
            <sz val="9"/>
            <color indexed="81"/>
            <rFont val="Tahoma"/>
            <family val="2"/>
            <charset val="186"/>
          </rPr>
          <t>Kristi Urmann:</t>
        </r>
        <r>
          <rPr>
            <sz val="9"/>
            <color indexed="81"/>
            <rFont val="Tahoma"/>
            <family val="2"/>
            <charset val="186"/>
          </rPr>
          <t xml:space="preserve">
Tehtud 10.11.2014</t>
        </r>
      </text>
    </comment>
    <comment ref="E1815" authorId="13">
      <text>
        <r>
          <rPr>
            <b/>
            <sz val="9"/>
            <color indexed="81"/>
            <rFont val="Tahoma"/>
            <family val="2"/>
            <charset val="186"/>
          </rPr>
          <t>Kristi Urmann:</t>
        </r>
        <r>
          <rPr>
            <sz val="9"/>
            <color indexed="81"/>
            <rFont val="Tahoma"/>
            <family val="2"/>
            <charset val="186"/>
          </rPr>
          <t xml:space="preserve">
Pirita Linnaosa Valitsus</t>
        </r>
      </text>
    </comment>
    <comment ref="B1816" authorId="1">
      <text>
        <r>
          <rPr>
            <b/>
            <sz val="8"/>
            <color indexed="81"/>
            <rFont val="Tahoma"/>
            <family val="2"/>
            <charset val="186"/>
          </rPr>
          <t>valler:</t>
        </r>
        <r>
          <rPr>
            <sz val="8"/>
            <color indexed="81"/>
            <rFont val="Tahoma"/>
            <family val="2"/>
            <charset val="186"/>
          </rPr>
          <t xml:space="preserve">
tehtud 15.02.07</t>
        </r>
      </text>
    </comment>
    <comment ref="B1817" authorId="1">
      <text>
        <r>
          <rPr>
            <b/>
            <sz val="8"/>
            <color indexed="81"/>
            <rFont val="Tahoma"/>
            <family val="2"/>
            <charset val="186"/>
          </rPr>
          <t>valler:</t>
        </r>
        <r>
          <rPr>
            <sz val="8"/>
            <color indexed="81"/>
            <rFont val="Tahoma"/>
            <family val="2"/>
            <charset val="186"/>
          </rPr>
          <t xml:space="preserve">
tehtud 26.02.07</t>
        </r>
      </text>
    </comment>
    <comment ref="E1817" authorId="1">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1818" authorId="1">
      <text>
        <r>
          <rPr>
            <b/>
            <sz val="8"/>
            <color indexed="81"/>
            <rFont val="Tahoma"/>
            <family val="2"/>
            <charset val="186"/>
          </rPr>
          <t>valler:</t>
        </r>
        <r>
          <rPr>
            <sz val="8"/>
            <color indexed="81"/>
            <rFont val="Tahoma"/>
            <family val="2"/>
            <charset val="186"/>
          </rPr>
          <t xml:space="preserve">
tehtud 26.02.07</t>
        </r>
      </text>
    </comment>
    <comment ref="B1819" authorId="1">
      <text>
        <r>
          <rPr>
            <b/>
            <sz val="8"/>
            <color indexed="81"/>
            <rFont val="Tahoma"/>
            <family val="2"/>
            <charset val="186"/>
          </rPr>
          <t>valler:</t>
        </r>
        <r>
          <rPr>
            <sz val="8"/>
            <color indexed="81"/>
            <rFont val="Tahoma"/>
            <family val="2"/>
            <charset val="186"/>
          </rPr>
          <t xml:space="preserve">
tehtud 26.02.07</t>
        </r>
      </text>
    </comment>
    <comment ref="B1820" authorId="1">
      <text>
        <r>
          <rPr>
            <b/>
            <sz val="8"/>
            <color indexed="81"/>
            <rFont val="Tahoma"/>
            <family val="2"/>
            <charset val="186"/>
          </rPr>
          <t>valler:</t>
        </r>
        <r>
          <rPr>
            <sz val="8"/>
            <color indexed="81"/>
            <rFont val="Tahoma"/>
            <family val="2"/>
            <charset val="186"/>
          </rPr>
          <t xml:space="preserve">
tehtud 12.07.07</t>
        </r>
      </text>
    </comment>
    <comment ref="E1820" authorId="1">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1821" authorId="1">
      <text>
        <r>
          <rPr>
            <b/>
            <sz val="8"/>
            <color indexed="81"/>
            <rFont val="Tahoma"/>
            <family val="2"/>
            <charset val="186"/>
          </rPr>
          <t>valler:</t>
        </r>
        <r>
          <rPr>
            <sz val="8"/>
            <color indexed="81"/>
            <rFont val="Tahoma"/>
            <family val="2"/>
            <charset val="186"/>
          </rPr>
          <t xml:space="preserve">
tehtud 06.11.07</t>
        </r>
      </text>
    </comment>
    <comment ref="E1821" authorId="11">
      <text>
        <r>
          <rPr>
            <b/>
            <sz val="8"/>
            <color indexed="81"/>
            <rFont val="Tahoma"/>
            <family val="2"/>
            <charset val="186"/>
          </rPr>
          <t>englas:</t>
        </r>
        <r>
          <rPr>
            <sz val="8"/>
            <color indexed="81"/>
            <rFont val="Tahoma"/>
            <family val="2"/>
            <charset val="186"/>
          </rPr>
          <t xml:space="preserve">
projekt "Õppiv Eesti"</t>
        </r>
      </text>
    </comment>
    <comment ref="B1822" authorId="11">
      <text>
        <r>
          <rPr>
            <b/>
            <sz val="8"/>
            <color indexed="81"/>
            <rFont val="Tahoma"/>
            <family val="2"/>
            <charset val="186"/>
          </rPr>
          <t>englas:</t>
        </r>
        <r>
          <rPr>
            <sz val="8"/>
            <color indexed="81"/>
            <rFont val="Tahoma"/>
            <family val="2"/>
            <charset val="186"/>
          </rPr>
          <t xml:space="preserve">
12.12.2007</t>
        </r>
      </text>
    </comment>
    <comment ref="E1822" authorId="11">
      <text>
        <r>
          <rPr>
            <b/>
            <sz val="8"/>
            <color indexed="81"/>
            <rFont val="Tahoma"/>
            <family val="2"/>
            <charset val="186"/>
          </rPr>
          <t>englas:</t>
        </r>
        <r>
          <rPr>
            <sz val="8"/>
            <color indexed="81"/>
            <rFont val="Tahoma"/>
            <family val="2"/>
            <charset val="186"/>
          </rPr>
          <t xml:space="preserve">
toetus filmifestival "KSG Nui" 2007 läbiviimiseks</t>
        </r>
      </text>
    </comment>
    <comment ref="B1823" authorId="11">
      <text>
        <r>
          <rPr>
            <b/>
            <sz val="8"/>
            <color indexed="81"/>
            <rFont val="Tahoma"/>
            <family val="2"/>
            <charset val="186"/>
          </rPr>
          <t>englas:</t>
        </r>
        <r>
          <rPr>
            <sz val="8"/>
            <color indexed="81"/>
            <rFont val="Tahoma"/>
            <family val="2"/>
            <charset val="186"/>
          </rPr>
          <t xml:space="preserve">
10.12.2007</t>
        </r>
      </text>
    </comment>
    <comment ref="E1823" authorId="11">
      <text>
        <r>
          <rPr>
            <b/>
            <sz val="8"/>
            <color indexed="81"/>
            <rFont val="Tahoma"/>
            <family val="2"/>
            <charset val="186"/>
          </rPr>
          <t>englas:</t>
        </r>
        <r>
          <rPr>
            <sz val="8"/>
            <color indexed="81"/>
            <rFont val="Tahoma"/>
            <family val="2"/>
            <charset val="186"/>
          </rPr>
          <t xml:space="preserve">
toetus Vanalinna Hariduskolleegiumile huvihariduse kaasajastamiseks</t>
        </r>
      </text>
    </comment>
    <comment ref="B1824" authorId="11">
      <text>
        <r>
          <rPr>
            <b/>
            <sz val="8"/>
            <color indexed="81"/>
            <rFont val="Tahoma"/>
            <family val="2"/>
            <charset val="186"/>
          </rPr>
          <t>englas:</t>
        </r>
        <r>
          <rPr>
            <sz val="8"/>
            <color indexed="81"/>
            <rFont val="Tahoma"/>
            <family val="2"/>
            <charset val="186"/>
          </rPr>
          <t xml:space="preserve">
25.01.08</t>
        </r>
      </text>
    </comment>
    <comment ref="E1824" authorId="11">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1825" authorId="11">
      <text>
        <r>
          <rPr>
            <b/>
            <sz val="8"/>
            <color indexed="81"/>
            <rFont val="Tahoma"/>
            <family val="2"/>
            <charset val="186"/>
          </rPr>
          <t>englas:</t>
        </r>
        <r>
          <rPr>
            <sz val="8"/>
            <color indexed="81"/>
            <rFont val="Tahoma"/>
            <family val="2"/>
            <charset val="186"/>
          </rPr>
          <t xml:space="preserve">
25.01.08</t>
        </r>
      </text>
    </comment>
    <comment ref="E1825" authorId="11">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1826" authorId="2">
      <text>
        <r>
          <rPr>
            <b/>
            <sz val="8"/>
            <color indexed="81"/>
            <rFont val="Tahoma"/>
            <family val="2"/>
            <charset val="186"/>
          </rPr>
          <t>ruusmann:</t>
        </r>
        <r>
          <rPr>
            <sz val="8"/>
            <color indexed="81"/>
            <rFont val="Tahoma"/>
            <family val="2"/>
            <charset val="186"/>
          </rPr>
          <t xml:space="preserve">
tehtud 26.05.2008</t>
        </r>
      </text>
    </comment>
    <comment ref="E1826" authorId="2">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1827" authorId="2">
      <text>
        <r>
          <rPr>
            <b/>
            <sz val="8"/>
            <color indexed="81"/>
            <rFont val="Tahoma"/>
            <family val="2"/>
            <charset val="186"/>
          </rPr>
          <t>ruusmann:</t>
        </r>
        <r>
          <rPr>
            <sz val="8"/>
            <color indexed="81"/>
            <rFont val="Tahoma"/>
            <family val="2"/>
            <charset val="186"/>
          </rPr>
          <t xml:space="preserve">
tehtud 26.05.2008</t>
        </r>
      </text>
    </comment>
    <comment ref="E1827" authorId="2">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1828" authorId="2">
      <text>
        <r>
          <rPr>
            <b/>
            <sz val="8"/>
            <color indexed="81"/>
            <rFont val="Tahoma"/>
            <family val="2"/>
            <charset val="186"/>
          </rPr>
          <t>ruusmann:</t>
        </r>
        <r>
          <rPr>
            <sz val="8"/>
            <color indexed="81"/>
            <rFont val="Tahoma"/>
            <family val="2"/>
            <charset val="186"/>
          </rPr>
          <t xml:space="preserve">
tehtud 26.05.2008</t>
        </r>
      </text>
    </comment>
    <comment ref="B1829" authorId="2">
      <text>
        <r>
          <rPr>
            <b/>
            <sz val="8"/>
            <color indexed="81"/>
            <rFont val="Tahoma"/>
            <family val="2"/>
            <charset val="186"/>
          </rPr>
          <t>ruusmann:</t>
        </r>
        <r>
          <rPr>
            <sz val="8"/>
            <color indexed="81"/>
            <rFont val="Tahoma"/>
            <family val="2"/>
            <charset val="186"/>
          </rPr>
          <t xml:space="preserve">
tehtud 16.10.2008</t>
        </r>
      </text>
    </comment>
    <comment ref="E1829" authorId="2">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1830" authorId="2">
      <text>
        <r>
          <rPr>
            <b/>
            <sz val="8"/>
            <color indexed="81"/>
            <rFont val="Tahoma"/>
            <family val="2"/>
            <charset val="186"/>
          </rPr>
          <t>ruusmann:</t>
        </r>
        <r>
          <rPr>
            <sz val="8"/>
            <color indexed="81"/>
            <rFont val="Tahoma"/>
            <family val="2"/>
            <charset val="186"/>
          </rPr>
          <t xml:space="preserve">
tehtud 19.02.2008</t>
        </r>
      </text>
    </comment>
    <comment ref="B1831" authorId="2">
      <text>
        <r>
          <rPr>
            <b/>
            <sz val="8"/>
            <color indexed="81"/>
            <rFont val="Tahoma"/>
            <family val="2"/>
            <charset val="186"/>
          </rPr>
          <t>ruusmann:</t>
        </r>
        <r>
          <rPr>
            <sz val="8"/>
            <color indexed="81"/>
            <rFont val="Tahoma"/>
            <family val="2"/>
            <charset val="186"/>
          </rPr>
          <t xml:space="preserve">
tehtud 12.06.2009</t>
        </r>
      </text>
    </comment>
    <comment ref="B1833" authorId="2">
      <text>
        <r>
          <rPr>
            <b/>
            <sz val="8"/>
            <color indexed="81"/>
            <rFont val="Tahoma"/>
            <family val="2"/>
            <charset val="186"/>
          </rPr>
          <t>ruusmann:</t>
        </r>
        <r>
          <rPr>
            <sz val="8"/>
            <color indexed="81"/>
            <rFont val="Tahoma"/>
            <family val="2"/>
            <charset val="186"/>
          </rPr>
          <t xml:space="preserve">
tehtud 04.12.2009</t>
        </r>
      </text>
    </comment>
    <comment ref="E1833" authorId="2">
      <text>
        <r>
          <rPr>
            <b/>
            <sz val="8"/>
            <color indexed="81"/>
            <rFont val="Tahoma"/>
            <family val="2"/>
            <charset val="186"/>
          </rPr>
          <t>ruusmann:</t>
        </r>
        <r>
          <rPr>
            <sz val="8"/>
            <color indexed="81"/>
            <rFont val="Tahoma"/>
            <family val="2"/>
            <charset val="186"/>
          </rPr>
          <t xml:space="preserve">
Huvikeskus Kullole</t>
        </r>
      </text>
    </comment>
    <comment ref="C1834" authorId="4">
      <text>
        <r>
          <rPr>
            <b/>
            <sz val="9"/>
            <color indexed="81"/>
            <rFont val="Tahoma"/>
            <family val="2"/>
            <charset val="186"/>
          </rPr>
          <t>altermann1:</t>
        </r>
        <r>
          <rPr>
            <sz val="9"/>
            <color indexed="81"/>
            <rFont val="Tahoma"/>
            <family val="2"/>
            <charset val="186"/>
          </rPr>
          <t xml:space="preserve">
Tehtud 02.03.10.a.</t>
        </r>
      </text>
    </comment>
    <comment ref="B1835" authorId="2">
      <text>
        <r>
          <rPr>
            <b/>
            <sz val="8"/>
            <color indexed="81"/>
            <rFont val="Tahoma"/>
            <family val="2"/>
            <charset val="186"/>
          </rPr>
          <t>ruusmann:</t>
        </r>
        <r>
          <rPr>
            <sz val="8"/>
            <color indexed="81"/>
            <rFont val="Tahoma"/>
            <family val="2"/>
            <charset val="186"/>
          </rPr>
          <t xml:space="preserve">
tehtud 03.03.2010</t>
        </r>
      </text>
    </comment>
    <comment ref="E1835" authorId="2">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1836" authorId="4">
      <text>
        <r>
          <rPr>
            <b/>
            <sz val="9"/>
            <color indexed="81"/>
            <rFont val="Tahoma"/>
            <family val="2"/>
            <charset val="186"/>
          </rPr>
          <t>Anne A:</t>
        </r>
        <r>
          <rPr>
            <sz val="9"/>
            <color indexed="81"/>
            <rFont val="Tahoma"/>
            <family val="2"/>
            <charset val="186"/>
          </rPr>
          <t xml:space="preserve">
Tehtud 05.01.11</t>
        </r>
      </text>
    </comment>
    <comment ref="B1837" authorId="4">
      <text>
        <r>
          <rPr>
            <b/>
            <sz val="9"/>
            <color indexed="81"/>
            <rFont val="Tahoma"/>
            <family val="2"/>
            <charset val="186"/>
          </rPr>
          <t>Anne A:</t>
        </r>
        <r>
          <rPr>
            <sz val="9"/>
            <color indexed="81"/>
            <rFont val="Tahoma"/>
            <family val="2"/>
            <charset val="186"/>
          </rPr>
          <t xml:space="preserve">
Tehtud 05.01.11</t>
        </r>
      </text>
    </comment>
    <comment ref="B1838" authorId="4">
      <text>
        <r>
          <rPr>
            <b/>
            <sz val="9"/>
            <color indexed="81"/>
            <rFont val="Tahoma"/>
            <family val="2"/>
            <charset val="186"/>
          </rPr>
          <t>altermann1:</t>
        </r>
        <r>
          <rPr>
            <sz val="9"/>
            <color indexed="81"/>
            <rFont val="Tahoma"/>
            <family val="2"/>
            <charset val="186"/>
          </rPr>
          <t xml:space="preserve">
18.03.11</t>
        </r>
      </text>
    </comment>
    <comment ref="E1838" authorId="4">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1839" authorId="4">
      <text>
        <r>
          <rPr>
            <b/>
            <sz val="9"/>
            <color indexed="81"/>
            <rFont val="Tahoma"/>
            <family val="2"/>
            <charset val="186"/>
          </rPr>
          <t>altermann1:</t>
        </r>
        <r>
          <rPr>
            <sz val="9"/>
            <color indexed="81"/>
            <rFont val="Tahoma"/>
            <family val="2"/>
            <charset val="186"/>
          </rPr>
          <t xml:space="preserve">
tehtud 06.06.11</t>
        </r>
      </text>
    </comment>
    <comment ref="E1839" authorId="4">
      <text>
        <r>
          <rPr>
            <b/>
            <sz val="9"/>
            <color indexed="81"/>
            <rFont val="Tahoma"/>
            <family val="2"/>
            <charset val="186"/>
          </rPr>
          <t>altermann1:</t>
        </r>
        <r>
          <rPr>
            <sz val="9"/>
            <color indexed="81"/>
            <rFont val="Tahoma"/>
            <family val="2"/>
            <charset val="186"/>
          </rPr>
          <t xml:space="preserve">
Gustav Adolfi Gümnaasiumile rootsi keele õpetamiseks</t>
        </r>
      </text>
    </comment>
    <comment ref="B1840" authorId="4">
      <text>
        <r>
          <rPr>
            <b/>
            <sz val="9"/>
            <color indexed="81"/>
            <rFont val="Tahoma"/>
            <family val="2"/>
            <charset val="186"/>
          </rPr>
          <t>altermann1:</t>
        </r>
        <r>
          <rPr>
            <sz val="9"/>
            <color indexed="81"/>
            <rFont val="Tahoma"/>
            <family val="2"/>
            <charset val="186"/>
          </rPr>
          <t xml:space="preserve">
tehtud 08.12.11</t>
        </r>
      </text>
    </comment>
    <comment ref="B1841" authorId="4">
      <text>
        <r>
          <rPr>
            <b/>
            <sz val="9"/>
            <color indexed="81"/>
            <rFont val="Tahoma"/>
            <family val="2"/>
            <charset val="186"/>
          </rPr>
          <t>altermann1:</t>
        </r>
        <r>
          <rPr>
            <sz val="9"/>
            <color indexed="81"/>
            <rFont val="Tahoma"/>
            <family val="2"/>
            <charset val="186"/>
          </rPr>
          <t xml:space="preserve">
tehtud 03.04.12</t>
        </r>
      </text>
    </comment>
    <comment ref="E1841" authorId="4">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1842" authorId="4">
      <text>
        <r>
          <rPr>
            <b/>
            <sz val="9"/>
            <color indexed="81"/>
            <rFont val="Tahoma"/>
            <family val="2"/>
            <charset val="186"/>
          </rPr>
          <t>altermann1:</t>
        </r>
        <r>
          <rPr>
            <sz val="9"/>
            <color indexed="81"/>
            <rFont val="Tahoma"/>
            <family val="2"/>
            <charset val="186"/>
          </rPr>
          <t xml:space="preserve">
tehtud 10.04.12</t>
        </r>
      </text>
    </comment>
    <comment ref="B1843" authorId="12">
      <text>
        <r>
          <rPr>
            <b/>
            <sz val="9"/>
            <color indexed="81"/>
            <rFont val="Tahoma"/>
            <family val="2"/>
            <charset val="186"/>
          </rPr>
          <t>Anne Altermann:</t>
        </r>
        <r>
          <rPr>
            <sz val="9"/>
            <color indexed="81"/>
            <rFont val="Tahoma"/>
            <family val="2"/>
            <charset val="186"/>
          </rPr>
          <t xml:space="preserve">
tehtud 12.09.12</t>
        </r>
      </text>
    </comment>
    <comment ref="B1844" authorId="12">
      <text>
        <r>
          <rPr>
            <b/>
            <sz val="9"/>
            <color indexed="81"/>
            <rFont val="Tahoma"/>
            <family val="2"/>
            <charset val="186"/>
          </rPr>
          <t>Anne Altermann:</t>
        </r>
        <r>
          <rPr>
            <sz val="9"/>
            <color indexed="81"/>
            <rFont val="Tahoma"/>
            <family val="2"/>
            <charset val="186"/>
          </rPr>
          <t xml:space="preserve">
tehtud 17.09.2012</t>
        </r>
      </text>
    </comment>
    <comment ref="B1845" authorId="6">
      <text>
        <r>
          <rPr>
            <b/>
            <sz val="9"/>
            <color indexed="81"/>
            <rFont val="Tahoma"/>
            <family val="2"/>
            <charset val="186"/>
          </rPr>
          <t>Anne A.:</t>
        </r>
        <r>
          <rPr>
            <sz val="9"/>
            <color indexed="81"/>
            <rFont val="Tahoma"/>
            <family val="2"/>
            <charset val="186"/>
          </rPr>
          <t xml:space="preserve">
tehtid 19.11.12</t>
        </r>
      </text>
    </comment>
    <comment ref="B1846" authorId="6">
      <text>
        <r>
          <rPr>
            <b/>
            <sz val="9"/>
            <color indexed="81"/>
            <rFont val="Tahoma"/>
            <family val="2"/>
            <charset val="186"/>
          </rPr>
          <t>Anne A.:</t>
        </r>
        <r>
          <rPr>
            <sz val="9"/>
            <color indexed="81"/>
            <rFont val="Tahoma"/>
            <family val="2"/>
            <charset val="186"/>
          </rPr>
          <t xml:space="preserve">
tehtud 09.01.13</t>
        </r>
      </text>
    </comment>
    <comment ref="B1847" authorId="6">
      <text>
        <r>
          <rPr>
            <b/>
            <sz val="9"/>
            <color indexed="81"/>
            <rFont val="Tahoma"/>
            <family val="2"/>
            <charset val="186"/>
          </rPr>
          <t>Anne A.:</t>
        </r>
        <r>
          <rPr>
            <sz val="9"/>
            <color indexed="81"/>
            <rFont val="Tahoma"/>
            <family val="2"/>
            <charset val="186"/>
          </rPr>
          <t xml:space="preserve">
tehtud 04.07.13</t>
        </r>
      </text>
    </comment>
    <comment ref="B1848" authorId="6">
      <text>
        <r>
          <rPr>
            <b/>
            <sz val="9"/>
            <color indexed="81"/>
            <rFont val="Tahoma"/>
            <family val="2"/>
            <charset val="186"/>
          </rPr>
          <t>Anne A.:</t>
        </r>
        <r>
          <rPr>
            <sz val="9"/>
            <color indexed="81"/>
            <rFont val="Tahoma"/>
            <family val="2"/>
            <charset val="186"/>
          </rPr>
          <t xml:space="preserve">
tehtud 04.07.13</t>
        </r>
      </text>
    </comment>
    <comment ref="B1849" authorId="6">
      <text>
        <r>
          <rPr>
            <b/>
            <sz val="9"/>
            <color indexed="81"/>
            <rFont val="Tahoma"/>
            <family val="2"/>
            <charset val="186"/>
          </rPr>
          <t>Anne A.:</t>
        </r>
        <r>
          <rPr>
            <sz val="9"/>
            <color indexed="81"/>
            <rFont val="Tahoma"/>
            <family val="2"/>
            <charset val="186"/>
          </rPr>
          <t xml:space="preserve">
tehrud 07.08.2013</t>
        </r>
      </text>
    </comment>
    <comment ref="B1850" authorId="12">
      <text>
        <r>
          <rPr>
            <b/>
            <sz val="8"/>
            <color indexed="81"/>
            <rFont val="Tahoma"/>
            <family val="2"/>
          </rPr>
          <t>Anne Altermann:</t>
        </r>
        <r>
          <rPr>
            <sz val="8"/>
            <color indexed="81"/>
            <rFont val="Tahoma"/>
            <family val="2"/>
          </rPr>
          <t xml:space="preserve">
tehtud 27.02.2014
</t>
        </r>
      </text>
    </comment>
    <comment ref="B1852" authorId="6">
      <text>
        <r>
          <rPr>
            <b/>
            <sz val="9"/>
            <color indexed="81"/>
            <rFont val="Tahoma"/>
            <family val="2"/>
            <charset val="186"/>
          </rPr>
          <t>Anne A.:</t>
        </r>
        <r>
          <rPr>
            <sz val="9"/>
            <color indexed="81"/>
            <rFont val="Tahoma"/>
            <family val="2"/>
            <charset val="186"/>
          </rPr>
          <t xml:space="preserve">
tehtud 29.05.2014</t>
        </r>
      </text>
    </comment>
    <comment ref="B1856" authorId="13">
      <text>
        <r>
          <rPr>
            <b/>
            <sz val="9"/>
            <color indexed="81"/>
            <rFont val="Tahoma"/>
            <family val="2"/>
            <charset val="186"/>
          </rPr>
          <t>Kristi Urmann:</t>
        </r>
        <r>
          <rPr>
            <sz val="9"/>
            <color indexed="81"/>
            <rFont val="Tahoma"/>
            <family val="2"/>
            <charset val="186"/>
          </rPr>
          <t xml:space="preserve">
Tehtud 09.07.2014</t>
        </r>
      </text>
    </comment>
    <comment ref="B1857" authorId="6">
      <text>
        <r>
          <rPr>
            <b/>
            <sz val="9"/>
            <color indexed="81"/>
            <rFont val="Tahoma"/>
            <family val="2"/>
            <charset val="186"/>
          </rPr>
          <t>Anne A.:</t>
        </r>
        <r>
          <rPr>
            <sz val="9"/>
            <color indexed="81"/>
            <rFont val="Tahoma"/>
            <family val="2"/>
            <charset val="186"/>
          </rPr>
          <t xml:space="preserve">
tehtud 17.10.2014</t>
        </r>
      </text>
    </comment>
    <comment ref="B1858" authorId="6">
      <text>
        <r>
          <rPr>
            <b/>
            <sz val="9"/>
            <color indexed="81"/>
            <rFont val="Tahoma"/>
            <family val="2"/>
            <charset val="186"/>
          </rPr>
          <t>Anne A.:</t>
        </r>
        <r>
          <rPr>
            <sz val="9"/>
            <color indexed="81"/>
            <rFont val="Tahoma"/>
            <family val="2"/>
            <charset val="186"/>
          </rPr>
          <t xml:space="preserve">
tehtud 17.10.2014</t>
        </r>
      </text>
    </comment>
    <comment ref="B1859" authorId="6">
      <text>
        <r>
          <rPr>
            <b/>
            <sz val="9"/>
            <color indexed="81"/>
            <rFont val="Tahoma"/>
            <family val="2"/>
            <charset val="186"/>
          </rPr>
          <t>Anne A.:</t>
        </r>
        <r>
          <rPr>
            <sz val="9"/>
            <color indexed="81"/>
            <rFont val="Tahoma"/>
            <family val="2"/>
            <charset val="186"/>
          </rPr>
          <t xml:space="preserve">
tehtud 11.11.2014</t>
        </r>
      </text>
    </comment>
    <comment ref="B1860" authorId="6">
      <text>
        <r>
          <rPr>
            <b/>
            <sz val="9"/>
            <color indexed="81"/>
            <rFont val="Tahoma"/>
            <family val="2"/>
            <charset val="186"/>
          </rPr>
          <t>Anne A.:</t>
        </r>
        <r>
          <rPr>
            <sz val="9"/>
            <color indexed="81"/>
            <rFont val="Tahoma"/>
            <family val="2"/>
            <charset val="186"/>
          </rPr>
          <t xml:space="preserve">
tehtud 11.11.2014</t>
        </r>
      </text>
    </comment>
    <comment ref="B1861" authorId="6">
      <text>
        <r>
          <rPr>
            <b/>
            <sz val="9"/>
            <color indexed="81"/>
            <rFont val="Tahoma"/>
            <family val="2"/>
            <charset val="186"/>
          </rPr>
          <t>Anne A.:</t>
        </r>
        <r>
          <rPr>
            <sz val="9"/>
            <color indexed="81"/>
            <rFont val="Tahoma"/>
            <family val="2"/>
            <charset val="186"/>
          </rPr>
          <t xml:space="preserve">
tehtud 20.11.2014</t>
        </r>
      </text>
    </comment>
    <comment ref="B1862" authorId="6">
      <text>
        <r>
          <rPr>
            <b/>
            <sz val="9"/>
            <color indexed="81"/>
            <rFont val="Tahoma"/>
            <family val="2"/>
            <charset val="186"/>
          </rPr>
          <t>Anne A.:</t>
        </r>
        <r>
          <rPr>
            <sz val="9"/>
            <color indexed="81"/>
            <rFont val="Tahoma"/>
            <family val="2"/>
            <charset val="186"/>
          </rPr>
          <t xml:space="preserve">
tehtud 01.12.2014</t>
        </r>
      </text>
    </comment>
    <comment ref="B1863" authorId="6">
      <text>
        <r>
          <rPr>
            <b/>
            <sz val="9"/>
            <color indexed="81"/>
            <rFont val="Tahoma"/>
            <family val="2"/>
            <charset val="186"/>
          </rPr>
          <t>Anne A.:</t>
        </r>
        <r>
          <rPr>
            <sz val="9"/>
            <color indexed="81"/>
            <rFont val="Tahoma"/>
            <family val="2"/>
            <charset val="186"/>
          </rPr>
          <t xml:space="preserve">
tehtud 06.05.2015
</t>
        </r>
      </text>
    </comment>
    <comment ref="B1864" authorId="6">
      <text>
        <r>
          <rPr>
            <b/>
            <sz val="9"/>
            <color indexed="81"/>
            <rFont val="Tahoma"/>
            <family val="2"/>
            <charset val="186"/>
          </rPr>
          <t>Anne A.:</t>
        </r>
        <r>
          <rPr>
            <sz val="9"/>
            <color indexed="81"/>
            <rFont val="Tahoma"/>
            <family val="2"/>
            <charset val="186"/>
          </rPr>
          <t xml:space="preserve">
tehtud 08.06.2015</t>
        </r>
      </text>
    </comment>
    <comment ref="B1865" authorId="6">
      <text>
        <r>
          <rPr>
            <b/>
            <sz val="9"/>
            <color indexed="81"/>
            <rFont val="Tahoma"/>
            <family val="2"/>
            <charset val="186"/>
          </rPr>
          <t>Anne A.:</t>
        </r>
        <r>
          <rPr>
            <sz val="9"/>
            <color indexed="81"/>
            <rFont val="Tahoma"/>
            <family val="2"/>
            <charset val="186"/>
          </rPr>
          <t xml:space="preserve">
tehtud 11.06.2015</t>
        </r>
      </text>
    </comment>
    <comment ref="B1866" authorId="1">
      <text>
        <r>
          <rPr>
            <b/>
            <sz val="8"/>
            <color indexed="81"/>
            <rFont val="Tahoma"/>
            <family val="2"/>
            <charset val="186"/>
          </rPr>
          <t>valler:</t>
        </r>
        <r>
          <rPr>
            <sz val="8"/>
            <color indexed="81"/>
            <rFont val="Tahoma"/>
            <family val="2"/>
            <charset val="186"/>
          </rPr>
          <t xml:space="preserve">
tehtud 26.02.07</t>
        </r>
      </text>
    </comment>
    <comment ref="E1866" authorId="2">
      <text>
        <r>
          <rPr>
            <b/>
            <sz val="8"/>
            <color indexed="81"/>
            <rFont val="Tahoma"/>
            <family val="2"/>
            <charset val="186"/>
          </rPr>
          <t>ruusmann:</t>
        </r>
        <r>
          <rPr>
            <sz val="8"/>
            <color indexed="81"/>
            <rFont val="Tahoma"/>
            <family val="2"/>
            <charset val="186"/>
          </rPr>
          <t xml:space="preserve">
Tallinna Rahvaülikool</t>
        </r>
      </text>
    </comment>
    <comment ref="B1867" authorId="1">
      <text>
        <r>
          <rPr>
            <b/>
            <sz val="8"/>
            <color indexed="81"/>
            <rFont val="Tahoma"/>
            <family val="2"/>
            <charset val="186"/>
          </rPr>
          <t>valler:</t>
        </r>
        <r>
          <rPr>
            <sz val="8"/>
            <color indexed="81"/>
            <rFont val="Tahoma"/>
            <family val="2"/>
            <charset val="186"/>
          </rPr>
          <t xml:space="preserve">
tehtud 21.03.07</t>
        </r>
      </text>
    </comment>
    <comment ref="B1868" authorId="11">
      <text>
        <r>
          <rPr>
            <b/>
            <sz val="8"/>
            <color indexed="81"/>
            <rFont val="Tahoma"/>
            <family val="2"/>
            <charset val="186"/>
          </rPr>
          <t>englas:</t>
        </r>
        <r>
          <rPr>
            <sz val="8"/>
            <color indexed="81"/>
            <rFont val="Tahoma"/>
            <family val="2"/>
            <charset val="186"/>
          </rPr>
          <t xml:space="preserve">
tehtud 21.12.2007</t>
        </r>
      </text>
    </comment>
    <comment ref="E1868" authorId="11">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1869" authorId="11">
      <text>
        <r>
          <rPr>
            <b/>
            <sz val="8"/>
            <color indexed="81"/>
            <rFont val="Tahoma"/>
            <family val="2"/>
            <charset val="186"/>
          </rPr>
          <t>englas:</t>
        </r>
        <r>
          <rPr>
            <sz val="8"/>
            <color indexed="81"/>
            <rFont val="Tahoma"/>
            <family val="2"/>
            <charset val="186"/>
          </rPr>
          <t xml:space="preserve">
tehtud 25.10.07</t>
        </r>
      </text>
    </comment>
    <comment ref="E1869" authorId="11">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1870" authorId="1">
      <text>
        <r>
          <rPr>
            <b/>
            <sz val="8"/>
            <color indexed="81"/>
            <rFont val="Tahoma"/>
            <family val="2"/>
            <charset val="186"/>
          </rPr>
          <t>valler:</t>
        </r>
        <r>
          <rPr>
            <sz val="8"/>
            <color indexed="81"/>
            <rFont val="Tahoma"/>
            <family val="2"/>
            <charset val="186"/>
          </rPr>
          <t xml:space="preserve">
TEHTUD 31.03.08</t>
        </r>
      </text>
    </comment>
    <comment ref="B1871" authorId="1">
      <text>
        <r>
          <rPr>
            <b/>
            <sz val="8"/>
            <color indexed="81"/>
            <rFont val="Tahoma"/>
            <family val="2"/>
            <charset val="186"/>
          </rPr>
          <t>valler:</t>
        </r>
        <r>
          <rPr>
            <sz val="8"/>
            <color indexed="81"/>
            <rFont val="Tahoma"/>
            <family val="2"/>
            <charset val="186"/>
          </rPr>
          <t xml:space="preserve">
tehtud 21.04.08</t>
        </r>
      </text>
    </comment>
    <comment ref="E1871" authorId="1">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1872" authorId="2">
      <text>
        <r>
          <rPr>
            <b/>
            <sz val="8"/>
            <color indexed="81"/>
            <rFont val="Tahoma"/>
            <family val="2"/>
            <charset val="186"/>
          </rPr>
          <t>ruusmann:</t>
        </r>
        <r>
          <rPr>
            <sz val="8"/>
            <color indexed="81"/>
            <rFont val="Tahoma"/>
            <family val="2"/>
            <charset val="186"/>
          </rPr>
          <t xml:space="preserve">
tehtud 04.07.2008</t>
        </r>
      </text>
    </comment>
    <comment ref="B1873" authorId="2">
      <text>
        <r>
          <rPr>
            <b/>
            <sz val="8"/>
            <color indexed="81"/>
            <rFont val="Tahoma"/>
            <family val="2"/>
            <charset val="186"/>
          </rPr>
          <t>ruusmann:</t>
        </r>
        <r>
          <rPr>
            <sz val="8"/>
            <color indexed="81"/>
            <rFont val="Tahoma"/>
            <family val="2"/>
            <charset val="186"/>
          </rPr>
          <t xml:space="preserve">
tehtud 21.07.2008</t>
        </r>
      </text>
    </comment>
    <comment ref="E1873" authorId="2">
      <text>
        <r>
          <rPr>
            <b/>
            <sz val="8"/>
            <color indexed="81"/>
            <rFont val="Tahoma"/>
            <family val="2"/>
            <charset val="186"/>
          </rPr>
          <t>ruusmann:</t>
        </r>
        <r>
          <rPr>
            <sz val="8"/>
            <color indexed="81"/>
            <rFont val="Tahoma"/>
            <family val="2"/>
            <charset val="186"/>
          </rPr>
          <t xml:space="preserve">
sponsorluslepingu alusel</t>
        </r>
      </text>
    </comment>
    <comment ref="B1874" authorId="2">
      <text>
        <r>
          <rPr>
            <b/>
            <sz val="8"/>
            <color indexed="81"/>
            <rFont val="Tahoma"/>
            <family val="2"/>
            <charset val="186"/>
          </rPr>
          <t>ruusmann:</t>
        </r>
        <r>
          <rPr>
            <sz val="8"/>
            <color indexed="81"/>
            <rFont val="Tahoma"/>
            <family val="2"/>
            <charset val="186"/>
          </rPr>
          <t xml:space="preserve">
tehtud 27.10.2008</t>
        </r>
      </text>
    </comment>
    <comment ref="E1874" authorId="2">
      <text>
        <r>
          <rPr>
            <b/>
            <sz val="8"/>
            <color indexed="81"/>
            <rFont val="Tahoma"/>
            <family val="2"/>
            <charset val="186"/>
          </rPr>
          <t>ruusmann:</t>
        </r>
        <r>
          <rPr>
            <sz val="8"/>
            <color indexed="81"/>
            <rFont val="Tahoma"/>
            <family val="2"/>
            <charset val="186"/>
          </rPr>
          <t xml:space="preserve">
Tallinna Rahvaülikool
</t>
        </r>
      </text>
    </comment>
    <comment ref="B1875" authorId="2">
      <text>
        <r>
          <rPr>
            <b/>
            <sz val="8"/>
            <color indexed="81"/>
            <rFont val="Tahoma"/>
            <family val="2"/>
            <charset val="186"/>
          </rPr>
          <t>ruusmann:</t>
        </r>
        <r>
          <rPr>
            <sz val="8"/>
            <color indexed="81"/>
            <rFont val="Tahoma"/>
            <family val="2"/>
            <charset val="186"/>
          </rPr>
          <t xml:space="preserve">
tehtud 20.01.2010
</t>
        </r>
      </text>
    </comment>
    <comment ref="E1875" authorId="2">
      <text>
        <r>
          <rPr>
            <b/>
            <sz val="8"/>
            <color indexed="81"/>
            <rFont val="Tahoma"/>
            <family val="2"/>
            <charset val="186"/>
          </rPr>
          <t>ruusmann:</t>
        </r>
        <r>
          <rPr>
            <sz val="8"/>
            <color indexed="81"/>
            <rFont val="Tahoma"/>
            <family val="2"/>
            <charset val="186"/>
          </rPr>
          <t xml:space="preserve">
2010. aastat Valter Ojakäär, Olav Ehala</t>
        </r>
      </text>
    </comment>
    <comment ref="B1876" authorId="4">
      <text>
        <r>
          <rPr>
            <b/>
            <sz val="9"/>
            <color indexed="81"/>
            <rFont val="Tahoma"/>
            <family val="2"/>
            <charset val="186"/>
          </rPr>
          <t>altermann1:</t>
        </r>
        <r>
          <rPr>
            <sz val="9"/>
            <color indexed="81"/>
            <rFont val="Tahoma"/>
            <family val="2"/>
            <charset val="186"/>
          </rPr>
          <t xml:space="preserve">
Tehtud 15.09.10</t>
        </r>
      </text>
    </comment>
    <comment ref="E1877" authorId="14">
      <text>
        <r>
          <rPr>
            <b/>
            <sz val="8"/>
            <color indexed="81"/>
            <rFont val="Tahoma"/>
            <family val="2"/>
            <charset val="186"/>
          </rPr>
          <t>treimann:</t>
        </r>
        <r>
          <rPr>
            <sz val="8"/>
            <color indexed="81"/>
            <rFont val="Tahoma"/>
            <family val="2"/>
            <charset val="186"/>
          </rPr>
          <t xml:space="preserve">
Salme Kultuurikeskusele 14.03.2011</t>
        </r>
      </text>
    </comment>
    <comment ref="E1878" authorId="4">
      <text>
        <r>
          <rPr>
            <b/>
            <sz val="9"/>
            <color indexed="81"/>
            <rFont val="Tahoma"/>
            <family val="2"/>
            <charset val="186"/>
          </rPr>
          <t>altermann1:</t>
        </r>
        <r>
          <rPr>
            <sz val="9"/>
            <color indexed="81"/>
            <rFont val="Tahoma"/>
            <family val="2"/>
            <charset val="186"/>
          </rPr>
          <t xml:space="preserve">
tehtud 20.01.12</t>
        </r>
      </text>
    </comment>
    <comment ref="B1879" authorId="4">
      <text>
        <r>
          <rPr>
            <b/>
            <sz val="9"/>
            <color indexed="81"/>
            <rFont val="Tahoma"/>
            <family val="2"/>
            <charset val="186"/>
          </rPr>
          <t>altermann1:</t>
        </r>
        <r>
          <rPr>
            <sz val="9"/>
            <color indexed="81"/>
            <rFont val="Tahoma"/>
            <family val="2"/>
            <charset val="186"/>
          </rPr>
          <t xml:space="preserve">
tehtud 22.03.12</t>
        </r>
      </text>
    </comment>
    <comment ref="B1880" authorId="4">
      <text>
        <r>
          <rPr>
            <b/>
            <sz val="9"/>
            <color indexed="81"/>
            <rFont val="Tahoma"/>
            <family val="2"/>
            <charset val="186"/>
          </rPr>
          <t>altermann1:</t>
        </r>
        <r>
          <rPr>
            <sz val="9"/>
            <color indexed="81"/>
            <rFont val="Tahoma"/>
            <family val="2"/>
            <charset val="186"/>
          </rPr>
          <t xml:space="preserve">
24.05.12</t>
        </r>
      </text>
    </comment>
    <comment ref="B1881" authorId="4">
      <text>
        <r>
          <rPr>
            <b/>
            <sz val="9"/>
            <color indexed="81"/>
            <rFont val="Tahoma"/>
            <family val="2"/>
            <charset val="186"/>
          </rPr>
          <t>altermann1:</t>
        </r>
        <r>
          <rPr>
            <sz val="9"/>
            <color indexed="81"/>
            <rFont val="Tahoma"/>
            <family val="2"/>
            <charset val="186"/>
          </rPr>
          <t xml:space="preserve">
tehtud 31.05.12</t>
        </r>
      </text>
    </comment>
    <comment ref="C1882" authorId="3">
      <text>
        <r>
          <rPr>
            <b/>
            <sz val="9"/>
            <color indexed="81"/>
            <rFont val="Tahoma"/>
            <family val="2"/>
            <charset val="186"/>
          </rPr>
          <t>kibur:</t>
        </r>
        <r>
          <rPr>
            <sz val="9"/>
            <color indexed="81"/>
            <rFont val="Tahoma"/>
            <family val="2"/>
            <charset val="186"/>
          </rPr>
          <t xml:space="preserve">
tehtud 19.07.2012</t>
        </r>
      </text>
    </comment>
    <comment ref="B1883" authorId="6">
      <text>
        <r>
          <rPr>
            <b/>
            <sz val="9"/>
            <color indexed="81"/>
            <rFont val="Tahoma"/>
            <family val="2"/>
            <charset val="186"/>
          </rPr>
          <t>Anne A.:</t>
        </r>
        <r>
          <rPr>
            <sz val="9"/>
            <color indexed="81"/>
            <rFont val="Tahoma"/>
            <family val="2"/>
            <charset val="186"/>
          </rPr>
          <t xml:space="preserve">
tehtud 11.12.12</t>
        </r>
      </text>
    </comment>
    <comment ref="B1884" authorId="6">
      <text>
        <r>
          <rPr>
            <b/>
            <sz val="9"/>
            <color indexed="81"/>
            <rFont val="Tahoma"/>
            <family val="2"/>
            <charset val="186"/>
          </rPr>
          <t>Anne A.:</t>
        </r>
        <r>
          <rPr>
            <sz val="9"/>
            <color indexed="81"/>
            <rFont val="Tahoma"/>
            <family val="2"/>
            <charset val="186"/>
          </rPr>
          <t xml:space="preserve">
tehtud 23.01.13</t>
        </r>
      </text>
    </comment>
    <comment ref="B1885" authorId="6">
      <text>
        <r>
          <rPr>
            <b/>
            <sz val="9"/>
            <color indexed="81"/>
            <rFont val="Tahoma"/>
            <family val="2"/>
            <charset val="186"/>
          </rPr>
          <t>Anne A.:</t>
        </r>
        <r>
          <rPr>
            <sz val="9"/>
            <color indexed="81"/>
            <rFont val="Tahoma"/>
            <family val="2"/>
            <charset val="186"/>
          </rPr>
          <t xml:space="preserve">
tehtud 28.01.13</t>
        </r>
      </text>
    </comment>
    <comment ref="B1886" authorId="12">
      <text>
        <r>
          <rPr>
            <b/>
            <sz val="8"/>
            <color indexed="81"/>
            <rFont val="Tahoma"/>
            <family val="2"/>
            <charset val="186"/>
          </rPr>
          <t>Anne Altermann:</t>
        </r>
        <r>
          <rPr>
            <sz val="8"/>
            <color indexed="81"/>
            <rFont val="Tahoma"/>
            <family val="2"/>
            <charset val="186"/>
          </rPr>
          <t xml:space="preserve">
06.05.2013</t>
        </r>
      </text>
    </comment>
    <comment ref="B1887" authorId="6">
      <text>
        <r>
          <rPr>
            <b/>
            <sz val="9"/>
            <color indexed="81"/>
            <rFont val="Tahoma"/>
            <family val="2"/>
            <charset val="186"/>
          </rPr>
          <t>Anne A.:</t>
        </r>
        <r>
          <rPr>
            <sz val="9"/>
            <color indexed="81"/>
            <rFont val="Tahoma"/>
            <family val="2"/>
            <charset val="186"/>
          </rPr>
          <t xml:space="preserve">
tehtud 19.03.2015</t>
        </r>
      </text>
    </comment>
    <comment ref="B1888" authorId="7">
      <text>
        <r>
          <rPr>
            <b/>
            <sz val="9"/>
            <color indexed="81"/>
            <rFont val="Tahoma"/>
            <family val="2"/>
            <charset val="186"/>
          </rPr>
          <t>Krista Kibur:</t>
        </r>
        <r>
          <rPr>
            <sz val="9"/>
            <color indexed="81"/>
            <rFont val="Tahoma"/>
            <family val="2"/>
            <charset val="186"/>
          </rPr>
          <t xml:space="preserve">
11.06.2013</t>
        </r>
      </text>
    </comment>
    <comment ref="B1889" authorId="3">
      <text>
        <r>
          <rPr>
            <b/>
            <sz val="8"/>
            <color indexed="81"/>
            <rFont val="Tahoma"/>
            <family val="2"/>
            <charset val="186"/>
          </rPr>
          <t>kibur:</t>
        </r>
        <r>
          <rPr>
            <sz val="8"/>
            <color indexed="81"/>
            <rFont val="Tahoma"/>
            <family val="2"/>
            <charset val="186"/>
          </rPr>
          <t xml:space="preserve">
tehtud 21.06</t>
        </r>
      </text>
    </comment>
    <comment ref="B1890" authorId="3">
      <text>
        <r>
          <rPr>
            <b/>
            <sz val="8"/>
            <color indexed="81"/>
            <rFont val="Tahoma"/>
            <family val="2"/>
            <charset val="186"/>
          </rPr>
          <t>kibur:</t>
        </r>
        <r>
          <rPr>
            <sz val="8"/>
            <color indexed="81"/>
            <rFont val="Tahoma"/>
            <family val="2"/>
            <charset val="186"/>
          </rPr>
          <t xml:space="preserve">
tehtud 5.12.
</t>
        </r>
      </text>
    </comment>
    <comment ref="B1891" authorId="4">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1892" authorId="14">
      <text>
        <r>
          <rPr>
            <b/>
            <sz val="9"/>
            <color indexed="81"/>
            <rFont val="Tahoma"/>
            <family val="2"/>
            <charset val="186"/>
          </rPr>
          <t>treimann:</t>
        </r>
        <r>
          <rPr>
            <sz val="9"/>
            <color indexed="81"/>
            <rFont val="Tahoma"/>
            <family val="2"/>
            <charset val="186"/>
          </rPr>
          <t xml:space="preserve">
Tehtud 13.12.10
</t>
        </r>
      </text>
    </comment>
    <comment ref="B1893" authorId="3">
      <text>
        <r>
          <rPr>
            <b/>
            <sz val="9"/>
            <color indexed="81"/>
            <rFont val="Tahoma"/>
            <family val="2"/>
            <charset val="186"/>
          </rPr>
          <t>kibur:</t>
        </r>
        <r>
          <rPr>
            <sz val="9"/>
            <color indexed="81"/>
            <rFont val="Tahoma"/>
            <family val="2"/>
            <charset val="186"/>
          </rPr>
          <t xml:space="preserve">
tehtud 28.11.2011 (IV RR)
</t>
        </r>
      </text>
    </comment>
    <comment ref="B1894" authorId="13">
      <text>
        <r>
          <rPr>
            <b/>
            <sz val="9"/>
            <color indexed="81"/>
            <rFont val="Tahoma"/>
            <family val="2"/>
            <charset val="186"/>
          </rPr>
          <t>Kristi Urmann:</t>
        </r>
        <r>
          <rPr>
            <sz val="9"/>
            <color indexed="81"/>
            <rFont val="Tahoma"/>
            <family val="2"/>
            <charset val="186"/>
          </rPr>
          <t xml:space="preserve">
27.05.2013</t>
        </r>
      </text>
    </comment>
    <comment ref="E1895" authorId="13">
      <text>
        <r>
          <rPr>
            <b/>
            <sz val="9"/>
            <color indexed="81"/>
            <rFont val="Tahoma"/>
            <family val="2"/>
            <charset val="186"/>
          </rPr>
          <t>Kristi Urmann:</t>
        </r>
        <r>
          <rPr>
            <sz val="9"/>
            <color indexed="81"/>
            <rFont val="Tahoma"/>
            <family val="2"/>
            <charset val="186"/>
          </rPr>
          <t xml:space="preserve">
Leping 2014-2016</t>
        </r>
      </text>
    </comment>
    <comment ref="E1897" authorId="1">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1898" authorId="0">
      <text>
        <r>
          <rPr>
            <b/>
            <sz val="9"/>
            <color indexed="81"/>
            <rFont val="Tahoma"/>
            <family val="2"/>
            <charset val="186"/>
          </rPr>
          <t>viinapuu:</t>
        </r>
        <r>
          <rPr>
            <sz val="9"/>
            <color indexed="81"/>
            <rFont val="Tahoma"/>
            <family val="2"/>
            <charset val="186"/>
          </rPr>
          <t xml:space="preserve">
tehtud 13.04.09</t>
        </r>
      </text>
    </comment>
    <comment ref="B1899" authorId="4">
      <text>
        <r>
          <rPr>
            <b/>
            <sz val="9"/>
            <color indexed="81"/>
            <rFont val="Tahoma"/>
            <family val="2"/>
            <charset val="186"/>
          </rPr>
          <t>altermann1:</t>
        </r>
        <r>
          <rPr>
            <sz val="9"/>
            <color indexed="81"/>
            <rFont val="Tahoma"/>
            <family val="2"/>
            <charset val="186"/>
          </rPr>
          <t xml:space="preserve">
tehtud 02.12.11</t>
        </r>
      </text>
    </comment>
    <comment ref="C1909" authorId="13">
      <text>
        <r>
          <rPr>
            <b/>
            <sz val="9"/>
            <color indexed="81"/>
            <rFont val="Tahoma"/>
            <family val="2"/>
            <charset val="186"/>
          </rPr>
          <t>Kristi Urmann:</t>
        </r>
        <r>
          <rPr>
            <sz val="9"/>
            <color indexed="81"/>
            <rFont val="Tahoma"/>
            <family val="2"/>
            <charset val="186"/>
          </rPr>
          <t xml:space="preserve">
05.05.2014</t>
        </r>
      </text>
    </comment>
    <comment ref="C1910" authorId="5">
      <text>
        <r>
          <rPr>
            <b/>
            <sz val="10"/>
            <color indexed="81"/>
            <rFont val="Tahoma"/>
            <family val="2"/>
            <charset val="186"/>
          </rPr>
          <t>kriesenthal:</t>
        </r>
        <r>
          <rPr>
            <sz val="10"/>
            <color indexed="81"/>
            <rFont val="Tahoma"/>
            <family val="2"/>
            <charset val="186"/>
          </rPr>
          <t xml:space="preserve">
kehtib alates 01.01.2010</t>
        </r>
      </text>
    </comment>
    <comment ref="C1915" authorId="13">
      <text>
        <r>
          <rPr>
            <b/>
            <sz val="9"/>
            <color indexed="81"/>
            <rFont val="Tahoma"/>
            <family val="2"/>
            <charset val="186"/>
          </rPr>
          <t>Kristi Urmann:</t>
        </r>
        <r>
          <rPr>
            <sz val="9"/>
            <color indexed="81"/>
            <rFont val="Tahoma"/>
            <family val="2"/>
            <charset val="186"/>
          </rPr>
          <t xml:space="preserve">
10.11.2014</t>
        </r>
      </text>
    </comment>
    <comment ref="B1920" authorId="1">
      <text>
        <r>
          <rPr>
            <b/>
            <sz val="8"/>
            <color indexed="81"/>
            <rFont val="Tahoma"/>
            <family val="2"/>
            <charset val="186"/>
          </rPr>
          <t>valler:</t>
        </r>
        <r>
          <rPr>
            <sz val="8"/>
            <color indexed="81"/>
            <rFont val="Tahoma"/>
            <family val="2"/>
            <charset val="186"/>
          </rPr>
          <t xml:space="preserve">
tehtud 11.09.07</t>
        </r>
      </text>
    </comment>
    <comment ref="B1921" authorId="1">
      <text>
        <r>
          <rPr>
            <b/>
            <sz val="8"/>
            <color indexed="81"/>
            <rFont val="Tahoma"/>
            <family val="2"/>
            <charset val="186"/>
          </rPr>
          <t>valler:</t>
        </r>
        <r>
          <rPr>
            <sz val="8"/>
            <color indexed="81"/>
            <rFont val="Tahoma"/>
            <family val="2"/>
            <charset val="186"/>
          </rPr>
          <t xml:space="preserve">
tehtud 20.12.07</t>
        </r>
      </text>
    </comment>
    <comment ref="B1922" authorId="1">
      <text>
        <r>
          <rPr>
            <b/>
            <sz val="8"/>
            <color indexed="81"/>
            <rFont val="Tahoma"/>
            <family val="2"/>
            <charset val="186"/>
          </rPr>
          <t>valler:</t>
        </r>
        <r>
          <rPr>
            <sz val="8"/>
            <color indexed="81"/>
            <rFont val="Tahoma"/>
            <family val="2"/>
            <charset val="186"/>
          </rPr>
          <t xml:space="preserve">
tehtud 07.11.07</t>
        </r>
      </text>
    </comment>
    <comment ref="B1923" authorId="1">
      <text>
        <r>
          <rPr>
            <b/>
            <sz val="8"/>
            <color indexed="81"/>
            <rFont val="Tahoma"/>
            <family val="2"/>
            <charset val="186"/>
          </rPr>
          <t>valler:</t>
        </r>
        <r>
          <rPr>
            <sz val="8"/>
            <color indexed="81"/>
            <rFont val="Tahoma"/>
            <family val="2"/>
            <charset val="186"/>
          </rPr>
          <t xml:space="preserve">
tehtud 20.06.08</t>
        </r>
      </text>
    </comment>
    <comment ref="B1924" authorId="3">
      <text>
        <r>
          <rPr>
            <b/>
            <sz val="9"/>
            <color indexed="81"/>
            <rFont val="Tahoma"/>
            <family val="2"/>
            <charset val="186"/>
          </rPr>
          <t>kibur:</t>
        </r>
        <r>
          <rPr>
            <sz val="9"/>
            <color indexed="81"/>
            <rFont val="Tahoma"/>
            <family val="2"/>
            <charset val="186"/>
          </rPr>
          <t xml:space="preserve">
Valler 28,08,2009</t>
        </r>
      </text>
    </comment>
    <comment ref="B1925" authorId="3">
      <text>
        <r>
          <rPr>
            <b/>
            <sz val="9"/>
            <color indexed="81"/>
            <rFont val="Tahoma"/>
            <family val="2"/>
            <charset val="186"/>
          </rPr>
          <t>kibur:</t>
        </r>
        <r>
          <rPr>
            <sz val="9"/>
            <color indexed="81"/>
            <rFont val="Tahoma"/>
            <family val="2"/>
            <charset val="186"/>
          </rPr>
          <t xml:space="preserve">
Valler 31,08,2009</t>
        </r>
      </text>
    </comment>
    <comment ref="B1926" authorId="3">
      <text>
        <r>
          <rPr>
            <b/>
            <sz val="8"/>
            <color indexed="81"/>
            <rFont val="Tahoma"/>
            <family val="2"/>
            <charset val="186"/>
          </rPr>
          <t>kibur:</t>
        </r>
        <r>
          <rPr>
            <sz val="8"/>
            <color indexed="81"/>
            <rFont val="Tahoma"/>
            <family val="2"/>
            <charset val="186"/>
          </rPr>
          <t xml:space="preserve">
tehtud 25.08.2010</t>
        </r>
      </text>
    </comment>
    <comment ref="B1929" authorId="3">
      <text>
        <r>
          <rPr>
            <b/>
            <sz val="9"/>
            <color indexed="81"/>
            <rFont val="Tahoma"/>
            <family val="2"/>
            <charset val="186"/>
          </rPr>
          <t>kibur:</t>
        </r>
        <r>
          <rPr>
            <sz val="9"/>
            <color indexed="81"/>
            <rFont val="Tahoma"/>
            <family val="2"/>
            <charset val="186"/>
          </rPr>
          <t xml:space="preserve">
tehtud 24.08.2012
</t>
        </r>
      </text>
    </comment>
    <comment ref="B1930" authorId="3">
      <text>
        <r>
          <rPr>
            <b/>
            <sz val="9"/>
            <color indexed="81"/>
            <rFont val="Tahoma"/>
            <family val="2"/>
            <charset val="186"/>
          </rPr>
          <t>kibur:</t>
        </r>
        <r>
          <rPr>
            <sz val="9"/>
            <color indexed="81"/>
            <rFont val="Tahoma"/>
            <family val="2"/>
            <charset val="186"/>
          </rPr>
          <t xml:space="preserve">
tehtud 29.08.2012</t>
        </r>
      </text>
    </comment>
    <comment ref="B1931" authorId="3">
      <text>
        <r>
          <rPr>
            <b/>
            <sz val="9"/>
            <color indexed="81"/>
            <rFont val="Tahoma"/>
            <family val="2"/>
            <charset val="186"/>
          </rPr>
          <t>kibur:</t>
        </r>
        <r>
          <rPr>
            <sz val="9"/>
            <color indexed="81"/>
            <rFont val="Tahoma"/>
            <family val="2"/>
            <charset val="186"/>
          </rPr>
          <t xml:space="preserve">
tehtud 29.08.2012</t>
        </r>
      </text>
    </comment>
    <comment ref="B1932" authorId="7">
      <text>
        <r>
          <rPr>
            <b/>
            <sz val="9"/>
            <color indexed="81"/>
            <rFont val="Tahoma"/>
            <family val="2"/>
            <charset val="186"/>
          </rPr>
          <t>Krista Kibur:</t>
        </r>
        <r>
          <rPr>
            <sz val="9"/>
            <color indexed="81"/>
            <rFont val="Tahoma"/>
            <family val="2"/>
            <charset val="186"/>
          </rPr>
          <t xml:space="preserve">
tehtud 04.10.2012 II LEA</t>
        </r>
      </text>
    </comment>
    <comment ref="B1933" authorId="7">
      <text>
        <r>
          <rPr>
            <b/>
            <sz val="9"/>
            <color indexed="81"/>
            <rFont val="Tahoma"/>
            <family val="2"/>
            <charset val="186"/>
          </rPr>
          <t>Krista Kibur:</t>
        </r>
        <r>
          <rPr>
            <sz val="9"/>
            <color indexed="81"/>
            <rFont val="Tahoma"/>
            <family val="2"/>
            <charset val="186"/>
          </rPr>
          <t xml:space="preserve">
31.05.2013 II LEA
</t>
        </r>
      </text>
    </comment>
    <comment ref="B1934" authorId="7">
      <text>
        <r>
          <rPr>
            <b/>
            <sz val="9"/>
            <color indexed="81"/>
            <rFont val="Tahoma"/>
            <family val="2"/>
            <charset val="186"/>
          </rPr>
          <t>Krista Kibur:</t>
        </r>
        <r>
          <rPr>
            <sz val="9"/>
            <color indexed="81"/>
            <rFont val="Tahoma"/>
            <family val="2"/>
            <charset val="186"/>
          </rPr>
          <t xml:space="preserve">
16.09.2013</t>
        </r>
      </text>
    </comment>
    <comment ref="B1935" authorId="7">
      <text>
        <r>
          <rPr>
            <b/>
            <sz val="9"/>
            <color indexed="81"/>
            <rFont val="Tahoma"/>
            <family val="2"/>
            <charset val="186"/>
          </rPr>
          <t>Krista Kibur:</t>
        </r>
        <r>
          <rPr>
            <sz val="9"/>
            <color indexed="81"/>
            <rFont val="Tahoma"/>
            <family val="2"/>
            <charset val="186"/>
          </rPr>
          <t xml:space="preserve">
26.05.2014 I LEA</t>
        </r>
      </text>
    </comment>
    <comment ref="B1936" authorId="7">
      <text>
        <r>
          <rPr>
            <b/>
            <sz val="9"/>
            <color indexed="81"/>
            <rFont val="Tahoma"/>
            <family val="2"/>
            <charset val="186"/>
          </rPr>
          <t>Krista Kibur:</t>
        </r>
        <r>
          <rPr>
            <sz val="9"/>
            <color indexed="81"/>
            <rFont val="Tahoma"/>
            <family val="2"/>
            <charset val="186"/>
          </rPr>
          <t xml:space="preserve">
26.05.2014 I LEA</t>
        </r>
      </text>
    </comment>
    <comment ref="B1937" authorId="13">
      <text>
        <r>
          <rPr>
            <b/>
            <sz val="9"/>
            <color indexed="81"/>
            <rFont val="Tahoma"/>
            <family val="2"/>
            <charset val="186"/>
          </rPr>
          <t>Kristi Urmann:</t>
        </r>
        <r>
          <rPr>
            <sz val="9"/>
            <color indexed="81"/>
            <rFont val="Tahoma"/>
            <family val="2"/>
            <charset val="186"/>
          </rPr>
          <t xml:space="preserve">
Tehtud 01.03.2013</t>
        </r>
      </text>
    </comment>
    <comment ref="E1937" authorId="13">
      <text>
        <r>
          <rPr>
            <b/>
            <sz val="9"/>
            <color indexed="81"/>
            <rFont val="Tahoma"/>
            <family val="2"/>
            <charset val="186"/>
          </rPr>
          <t>Kristi Urmann:</t>
        </r>
        <r>
          <rPr>
            <sz val="9"/>
            <color indexed="81"/>
            <rFont val="Tahoma"/>
            <family val="2"/>
            <charset val="186"/>
          </rPr>
          <t xml:space="preserve">
Põhja-Tallinna LOV</t>
        </r>
      </text>
    </comment>
    <comment ref="B1938" authorId="1">
      <text>
        <r>
          <rPr>
            <b/>
            <sz val="8"/>
            <color indexed="81"/>
            <rFont val="Tahoma"/>
            <family val="2"/>
            <charset val="186"/>
          </rPr>
          <t>valler:</t>
        </r>
        <r>
          <rPr>
            <sz val="8"/>
            <color indexed="81"/>
            <rFont val="Tahoma"/>
            <family val="2"/>
            <charset val="186"/>
          </rPr>
          <t xml:space="preserve">
tehtud 19.03.07</t>
        </r>
      </text>
    </comment>
    <comment ref="B1939" authorId="7">
      <text>
        <r>
          <rPr>
            <b/>
            <sz val="9"/>
            <color indexed="81"/>
            <rFont val="Tahoma"/>
            <family val="2"/>
            <charset val="186"/>
          </rPr>
          <t>Krista Kibur:</t>
        </r>
        <r>
          <rPr>
            <sz val="9"/>
            <color indexed="81"/>
            <rFont val="Tahoma"/>
            <family val="2"/>
            <charset val="186"/>
          </rPr>
          <t xml:space="preserve">
31.05.2013. II LEA</t>
        </r>
      </text>
    </comment>
    <comment ref="B1940" authorId="1">
      <text>
        <r>
          <rPr>
            <b/>
            <sz val="8"/>
            <color indexed="81"/>
            <rFont val="Tahoma"/>
            <family val="2"/>
            <charset val="186"/>
          </rPr>
          <t>valler:</t>
        </r>
        <r>
          <rPr>
            <sz val="8"/>
            <color indexed="81"/>
            <rFont val="Tahoma"/>
            <family val="2"/>
            <charset val="186"/>
          </rPr>
          <t xml:space="preserve">
tehtud 23.05.07</t>
        </r>
      </text>
    </comment>
    <comment ref="B1941" authorId="2">
      <text>
        <r>
          <rPr>
            <b/>
            <sz val="8"/>
            <color indexed="81"/>
            <rFont val="Tahoma"/>
            <family val="2"/>
            <charset val="186"/>
          </rPr>
          <t>ruusmann:</t>
        </r>
        <r>
          <rPr>
            <sz val="8"/>
            <color indexed="81"/>
            <rFont val="Tahoma"/>
            <family val="2"/>
            <charset val="186"/>
          </rPr>
          <t xml:space="preserve">
tehtud 04.07.2008</t>
        </r>
      </text>
    </comment>
    <comment ref="B1942" authorId="2">
      <text>
        <r>
          <rPr>
            <b/>
            <sz val="8"/>
            <color indexed="81"/>
            <rFont val="Tahoma"/>
            <family val="2"/>
            <charset val="186"/>
          </rPr>
          <t>ruusmann:</t>
        </r>
        <r>
          <rPr>
            <sz val="8"/>
            <color indexed="81"/>
            <rFont val="Tahoma"/>
            <family val="2"/>
            <charset val="186"/>
          </rPr>
          <t xml:space="preserve">
tehtud 04.07.2008</t>
        </r>
      </text>
    </comment>
    <comment ref="E1943" authorId="12">
      <text>
        <r>
          <rPr>
            <b/>
            <sz val="9"/>
            <color indexed="81"/>
            <rFont val="Tahoma"/>
            <family val="2"/>
            <charset val="186"/>
          </rPr>
          <t>Anne Altermann:</t>
        </r>
        <r>
          <rPr>
            <sz val="9"/>
            <color indexed="81"/>
            <rFont val="Tahoma"/>
            <family val="2"/>
            <charset val="186"/>
          </rPr>
          <t xml:space="preserve">
Eraldaja European Platform (vana Elos leping)</t>
        </r>
      </text>
    </comment>
    <comment ref="B1944" authorId="2">
      <text>
        <r>
          <rPr>
            <b/>
            <sz val="8"/>
            <color indexed="81"/>
            <rFont val="Tahoma"/>
            <family val="2"/>
            <charset val="186"/>
          </rPr>
          <t>ruusmann:</t>
        </r>
        <r>
          <rPr>
            <sz val="8"/>
            <color indexed="81"/>
            <rFont val="Tahoma"/>
            <family val="2"/>
            <charset val="186"/>
          </rPr>
          <t xml:space="preserve">
tehtud 12.11.2009</t>
        </r>
      </text>
    </comment>
    <comment ref="E1944" authorId="2">
      <text>
        <r>
          <rPr>
            <b/>
            <sz val="8"/>
            <color indexed="81"/>
            <rFont val="Tahoma"/>
            <family val="2"/>
            <charset val="186"/>
          </rPr>
          <t>ruusmann:</t>
        </r>
        <r>
          <rPr>
            <sz val="8"/>
            <color indexed="81"/>
            <rFont val="Tahoma"/>
            <family val="2"/>
            <charset val="186"/>
          </rPr>
          <t xml:space="preserve">
3. a projket, kinnit volikogus, muud eelarvepositsioonid</t>
        </r>
      </text>
    </comment>
    <comment ref="B1945" authorId="2">
      <text>
        <r>
          <rPr>
            <b/>
            <sz val="8"/>
            <color indexed="81"/>
            <rFont val="Tahoma"/>
            <family val="2"/>
            <charset val="186"/>
          </rPr>
          <t>ruusmann:</t>
        </r>
        <r>
          <rPr>
            <sz val="8"/>
            <color indexed="81"/>
            <rFont val="Tahoma"/>
            <family val="2"/>
            <charset val="186"/>
          </rPr>
          <t xml:space="preserve">
tehtud 10.12.2009</t>
        </r>
      </text>
    </comment>
    <comment ref="E1945" authorId="2">
      <text>
        <r>
          <rPr>
            <b/>
            <sz val="8"/>
            <color indexed="81"/>
            <rFont val="Tahoma"/>
            <family val="2"/>
            <charset val="186"/>
          </rPr>
          <t>ruusmann:</t>
        </r>
        <r>
          <rPr>
            <sz val="8"/>
            <color indexed="81"/>
            <rFont val="Tahoma"/>
            <family val="2"/>
            <charset val="186"/>
          </rPr>
          <t xml:space="preserve">
2010 onvesteering</t>
        </r>
      </text>
    </comment>
    <comment ref="B1946" authorId="2">
      <text>
        <r>
          <rPr>
            <b/>
            <sz val="8"/>
            <color indexed="81"/>
            <rFont val="Tahoma"/>
            <family val="2"/>
            <charset val="186"/>
          </rPr>
          <t>ruusmann:</t>
        </r>
        <r>
          <rPr>
            <sz val="8"/>
            <color indexed="81"/>
            <rFont val="Tahoma"/>
            <family val="2"/>
            <charset val="186"/>
          </rPr>
          <t xml:space="preserve">
tehtud 10.12.2009</t>
        </r>
      </text>
    </comment>
    <comment ref="E1946" authorId="2">
      <text>
        <r>
          <rPr>
            <b/>
            <sz val="8"/>
            <color indexed="81"/>
            <rFont val="Tahoma"/>
            <family val="2"/>
            <charset val="186"/>
          </rPr>
          <t>ruusmann:</t>
        </r>
        <r>
          <rPr>
            <sz val="8"/>
            <color indexed="81"/>
            <rFont val="Tahoma"/>
            <family val="2"/>
            <charset val="186"/>
          </rPr>
          <t xml:space="preserve">
2010 investeering</t>
        </r>
      </text>
    </comment>
    <comment ref="B1947" authorId="2">
      <text>
        <r>
          <rPr>
            <b/>
            <sz val="8"/>
            <color indexed="81"/>
            <rFont val="Tahoma"/>
            <family val="2"/>
            <charset val="186"/>
          </rPr>
          <t>ruusmann:</t>
        </r>
        <r>
          <rPr>
            <sz val="8"/>
            <color indexed="81"/>
            <rFont val="Tahoma"/>
            <family val="2"/>
            <charset val="186"/>
          </rPr>
          <t xml:space="preserve">
tehtud 19.01.2010</t>
        </r>
      </text>
    </comment>
    <comment ref="B1948" authorId="4">
      <text>
        <r>
          <rPr>
            <b/>
            <sz val="9"/>
            <color indexed="81"/>
            <rFont val="Tahoma"/>
            <family val="2"/>
            <charset val="186"/>
          </rPr>
          <t>altermann1:</t>
        </r>
        <r>
          <rPr>
            <sz val="9"/>
            <color indexed="81"/>
            <rFont val="Tahoma"/>
            <family val="2"/>
            <charset val="186"/>
          </rPr>
          <t xml:space="preserve">
tehtud 12.09.2011</t>
        </r>
      </text>
    </comment>
    <comment ref="E1948" authorId="4">
      <text>
        <r>
          <rPr>
            <b/>
            <sz val="9"/>
            <color indexed="81"/>
            <rFont val="Tahoma"/>
            <family val="2"/>
            <charset val="186"/>
          </rPr>
          <t>altermann1:</t>
        </r>
        <r>
          <rPr>
            <sz val="9"/>
            <color indexed="81"/>
            <rFont val="Tahoma"/>
            <family val="2"/>
            <charset val="186"/>
          </rPr>
          <t xml:space="preserve">
Projekti kestus 06.2011- 12.2013 </t>
        </r>
      </text>
    </comment>
    <comment ref="E1949" authorId="4">
      <text>
        <r>
          <rPr>
            <b/>
            <sz val="9"/>
            <color indexed="81"/>
            <rFont val="Tahoma"/>
            <family val="2"/>
            <charset val="186"/>
          </rPr>
          <t>altermann1:</t>
        </r>
        <r>
          <rPr>
            <sz val="9"/>
            <color indexed="81"/>
            <rFont val="Tahoma"/>
            <family val="2"/>
            <charset val="186"/>
          </rPr>
          <t xml:space="preserve">
Tallinna Sikupilli Keskkoolile</t>
        </r>
      </text>
    </comment>
    <comment ref="E1950" authorId="12">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1951" authorId="6">
      <text>
        <r>
          <rPr>
            <b/>
            <sz val="9"/>
            <color indexed="81"/>
            <rFont val="Tahoma"/>
            <family val="2"/>
            <charset val="186"/>
          </rPr>
          <t>Anne A.:</t>
        </r>
        <r>
          <rPr>
            <sz val="9"/>
            <color indexed="81"/>
            <rFont val="Tahoma"/>
            <family val="2"/>
            <charset val="186"/>
          </rPr>
          <t xml:space="preserve">
tehtud 11.03.13</t>
        </r>
      </text>
    </comment>
    <comment ref="B1952" authorId="12">
      <text>
        <r>
          <rPr>
            <b/>
            <sz val="8"/>
            <color indexed="81"/>
            <rFont val="Tahoma"/>
            <family val="2"/>
            <charset val="186"/>
          </rPr>
          <t>Anne Altermann:</t>
        </r>
        <r>
          <rPr>
            <sz val="8"/>
            <color indexed="81"/>
            <rFont val="Tahoma"/>
            <family val="2"/>
            <charset val="186"/>
          </rPr>
          <t xml:space="preserve">
tehtud 21.04.2013</t>
        </r>
      </text>
    </comment>
    <comment ref="B1953" authorId="6">
      <text>
        <r>
          <rPr>
            <b/>
            <sz val="9"/>
            <color indexed="81"/>
            <rFont val="Tahoma"/>
            <family val="2"/>
            <charset val="186"/>
          </rPr>
          <t>Anne A.:</t>
        </r>
        <r>
          <rPr>
            <sz val="9"/>
            <color indexed="81"/>
            <rFont val="Tahoma"/>
            <family val="2"/>
            <charset val="186"/>
          </rPr>
          <t xml:space="preserve">
tehtud 14.08.2013</t>
        </r>
      </text>
    </comment>
    <comment ref="B1954" authorId="6">
      <text>
        <r>
          <rPr>
            <b/>
            <sz val="9"/>
            <color indexed="81"/>
            <rFont val="Tahoma"/>
            <family val="2"/>
            <charset val="186"/>
          </rPr>
          <t>Anne A.:</t>
        </r>
        <r>
          <rPr>
            <sz val="9"/>
            <color indexed="81"/>
            <rFont val="Tahoma"/>
            <family val="2"/>
            <charset val="186"/>
          </rPr>
          <t xml:space="preserve">
tehtud 19.11.2013</t>
        </r>
      </text>
    </comment>
    <comment ref="B1955" authorId="6">
      <text>
        <r>
          <rPr>
            <b/>
            <sz val="9"/>
            <color indexed="81"/>
            <rFont val="Tahoma"/>
            <family val="2"/>
            <charset val="186"/>
          </rPr>
          <t>Anne A.:</t>
        </r>
        <r>
          <rPr>
            <sz val="9"/>
            <color indexed="81"/>
            <rFont val="Tahoma"/>
            <family val="2"/>
            <charset val="186"/>
          </rPr>
          <t xml:space="preserve">
tehtud 19.11.2013</t>
        </r>
      </text>
    </comment>
    <comment ref="B1956" authorId="12">
      <text>
        <r>
          <rPr>
            <b/>
            <sz val="8"/>
            <color indexed="81"/>
            <rFont val="Tahoma"/>
            <family val="2"/>
            <charset val="186"/>
          </rPr>
          <t>Anne Altermann:</t>
        </r>
        <r>
          <rPr>
            <sz val="8"/>
            <color indexed="81"/>
            <rFont val="Tahoma"/>
            <family val="2"/>
            <charset val="186"/>
          </rPr>
          <t xml:space="preserve">
tehtud 21.01.2014</t>
        </r>
      </text>
    </comment>
    <comment ref="E1956" authorId="12">
      <text>
        <r>
          <rPr>
            <b/>
            <sz val="8"/>
            <color indexed="81"/>
            <rFont val="Tahoma"/>
            <family val="2"/>
            <charset val="186"/>
          </rPr>
          <t>Anne Altermann:</t>
        </r>
        <r>
          <rPr>
            <sz val="8"/>
            <color indexed="81"/>
            <rFont val="Tahoma"/>
            <family val="2"/>
            <charset val="186"/>
          </rPr>
          <t xml:space="preserve">
01.01.2014-28.02.2015</t>
        </r>
      </text>
    </comment>
    <comment ref="B1957" authorId="6">
      <text>
        <r>
          <rPr>
            <b/>
            <sz val="9"/>
            <color indexed="81"/>
            <rFont val="Tahoma"/>
            <family val="2"/>
            <charset val="186"/>
          </rPr>
          <t>Anne A.:</t>
        </r>
        <r>
          <rPr>
            <sz val="9"/>
            <color indexed="81"/>
            <rFont val="Tahoma"/>
            <family val="2"/>
            <charset val="186"/>
          </rPr>
          <t xml:space="preserve">
tehtud 10.02.2014
</t>
        </r>
      </text>
    </comment>
    <comment ref="B1958" authorId="6">
      <text>
        <r>
          <rPr>
            <b/>
            <sz val="9"/>
            <color indexed="81"/>
            <rFont val="Tahoma"/>
            <family val="2"/>
            <charset val="186"/>
          </rPr>
          <t>Anne A.:</t>
        </r>
        <r>
          <rPr>
            <sz val="9"/>
            <color indexed="81"/>
            <rFont val="Tahoma"/>
            <family val="2"/>
            <charset val="186"/>
          </rPr>
          <t xml:space="preserve">
tehtud 26.09.2014</t>
        </r>
      </text>
    </comment>
    <comment ref="B1959" authorId="12">
      <text>
        <r>
          <rPr>
            <b/>
            <sz val="8"/>
            <color indexed="81"/>
            <rFont val="Tahoma"/>
            <family val="2"/>
            <charset val="186"/>
          </rPr>
          <t>Anne Altermann:</t>
        </r>
        <r>
          <rPr>
            <sz val="8"/>
            <color indexed="81"/>
            <rFont val="Tahoma"/>
            <family val="2"/>
            <charset val="186"/>
          </rPr>
          <t xml:space="preserve">
tehtud 26.10.2014</t>
        </r>
      </text>
    </comment>
    <comment ref="B1960" authorId="6">
      <text>
        <r>
          <rPr>
            <b/>
            <sz val="9"/>
            <color indexed="81"/>
            <rFont val="Tahoma"/>
            <family val="2"/>
            <charset val="186"/>
          </rPr>
          <t>Anne A.:</t>
        </r>
        <r>
          <rPr>
            <sz val="9"/>
            <color indexed="81"/>
            <rFont val="Tahoma"/>
            <family val="2"/>
            <charset val="186"/>
          </rPr>
          <t xml:space="preserve">
tehtud 20.11.2014</t>
        </r>
      </text>
    </comment>
    <comment ref="B1961" authorId="1">
      <text>
        <r>
          <rPr>
            <b/>
            <sz val="8"/>
            <color indexed="81"/>
            <rFont val="Tahoma"/>
            <family val="2"/>
            <charset val="186"/>
          </rPr>
          <t>valler:</t>
        </r>
        <r>
          <rPr>
            <sz val="8"/>
            <color indexed="81"/>
            <rFont val="Tahoma"/>
            <family val="2"/>
            <charset val="186"/>
          </rPr>
          <t xml:space="preserve">
tehtud 23.04.07</t>
        </r>
      </text>
    </comment>
    <comment ref="E1961" authorId="1">
      <text>
        <r>
          <rPr>
            <b/>
            <sz val="8"/>
            <color indexed="81"/>
            <rFont val="Tahoma"/>
            <family val="2"/>
            <charset val="186"/>
          </rPr>
          <t>valler:</t>
        </r>
        <r>
          <rPr>
            <sz val="8"/>
            <color indexed="81"/>
            <rFont val="Tahoma"/>
            <family val="2"/>
            <charset val="186"/>
          </rPr>
          <t xml:space="preserve">
Euroopa Liidu regionaalfondist</t>
        </r>
      </text>
    </comment>
    <comment ref="B1962" authorId="2">
      <text>
        <r>
          <rPr>
            <b/>
            <sz val="8"/>
            <color indexed="81"/>
            <rFont val="Tahoma"/>
            <family val="2"/>
            <charset val="186"/>
          </rPr>
          <t>ruusmann:</t>
        </r>
        <r>
          <rPr>
            <sz val="8"/>
            <color indexed="81"/>
            <rFont val="Tahoma"/>
            <family val="2"/>
            <charset val="186"/>
          </rPr>
          <t xml:space="preserve">
tehtud 27.08.08</t>
        </r>
      </text>
    </comment>
    <comment ref="E1962" authorId="2">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1964" authorId="2">
      <text>
        <r>
          <rPr>
            <b/>
            <sz val="8"/>
            <color indexed="81"/>
            <rFont val="Tahoma"/>
            <family val="2"/>
            <charset val="186"/>
          </rPr>
          <t>ruusmann:</t>
        </r>
        <r>
          <rPr>
            <sz val="8"/>
            <color indexed="81"/>
            <rFont val="Tahoma"/>
            <family val="2"/>
            <charset val="186"/>
          </rPr>
          <t xml:space="preserve">
tehtud 17.12.2009</t>
        </r>
      </text>
    </comment>
    <comment ref="B1965" authorId="6">
      <text>
        <r>
          <rPr>
            <b/>
            <sz val="9"/>
            <color indexed="81"/>
            <rFont val="Tahoma"/>
            <family val="2"/>
            <charset val="186"/>
          </rPr>
          <t>Anne A.:</t>
        </r>
        <r>
          <rPr>
            <sz val="9"/>
            <color indexed="81"/>
            <rFont val="Tahoma"/>
            <family val="2"/>
            <charset val="186"/>
          </rPr>
          <t xml:space="preserve">
tehtud 17.02.2015</t>
        </r>
      </text>
    </comment>
    <comment ref="B1966" authorId="3">
      <text>
        <r>
          <rPr>
            <b/>
            <sz val="8"/>
            <color indexed="81"/>
            <rFont val="Tahoma"/>
            <family val="2"/>
            <charset val="186"/>
          </rPr>
          <t>kibur:</t>
        </r>
        <r>
          <rPr>
            <sz val="8"/>
            <color indexed="81"/>
            <rFont val="Tahoma"/>
            <family val="2"/>
            <charset val="186"/>
          </rPr>
          <t xml:space="preserve">
tehtud 2009 II RR jaoks</t>
        </r>
      </text>
    </comment>
    <comment ref="B1968" authorId="3">
      <text>
        <r>
          <rPr>
            <b/>
            <sz val="8"/>
            <color indexed="81"/>
            <rFont val="Tahoma"/>
            <family val="2"/>
            <charset val="186"/>
          </rPr>
          <t>kibur:</t>
        </r>
        <r>
          <rPr>
            <sz val="8"/>
            <color indexed="81"/>
            <rFont val="Tahoma"/>
            <family val="2"/>
            <charset val="186"/>
          </rPr>
          <t xml:space="preserve">
tehtud 08.03.2010 I RR</t>
        </r>
      </text>
    </comment>
    <comment ref="B1969" authorId="3">
      <text>
        <r>
          <rPr>
            <b/>
            <sz val="8"/>
            <color indexed="81"/>
            <rFont val="Tahoma"/>
            <family val="2"/>
            <charset val="186"/>
          </rPr>
          <t>kibur:</t>
        </r>
        <r>
          <rPr>
            <sz val="8"/>
            <color indexed="81"/>
            <rFont val="Tahoma"/>
            <family val="2"/>
            <charset val="186"/>
          </rPr>
          <t xml:space="preserve">
tehtud 07.05.2010
</t>
        </r>
      </text>
    </comment>
    <comment ref="B1970" authorId="3">
      <text>
        <r>
          <rPr>
            <b/>
            <sz val="9"/>
            <color indexed="81"/>
            <rFont val="Tahoma"/>
            <family val="2"/>
            <charset val="186"/>
          </rPr>
          <t>kibur:</t>
        </r>
        <r>
          <rPr>
            <sz val="9"/>
            <color indexed="81"/>
            <rFont val="Tahoma"/>
            <family val="2"/>
            <charset val="186"/>
          </rPr>
          <t xml:space="preserve">
tehtud 08.12.2010.</t>
        </r>
      </text>
    </comment>
    <comment ref="B1971" authorId="3">
      <text>
        <r>
          <rPr>
            <b/>
            <sz val="9"/>
            <color indexed="81"/>
            <rFont val="Tahoma"/>
            <family val="2"/>
            <charset val="186"/>
          </rPr>
          <t>kibur:</t>
        </r>
        <r>
          <rPr>
            <sz val="9"/>
            <color indexed="81"/>
            <rFont val="Tahoma"/>
            <family val="2"/>
            <charset val="186"/>
          </rPr>
          <t xml:space="preserve">
tehtud 04.03.2011</t>
        </r>
      </text>
    </comment>
    <comment ref="B1972" authorId="3">
      <text>
        <r>
          <rPr>
            <b/>
            <sz val="9"/>
            <color indexed="81"/>
            <rFont val="Tahoma"/>
            <family val="2"/>
            <charset val="186"/>
          </rPr>
          <t>kibur:</t>
        </r>
        <r>
          <rPr>
            <sz val="9"/>
            <color indexed="81"/>
            <rFont val="Tahoma"/>
            <family val="2"/>
            <charset val="186"/>
          </rPr>
          <t xml:space="preserve">
tehtud 16.02.12 (RR I)</t>
        </r>
      </text>
    </comment>
    <comment ref="B1973" authorId="3">
      <text>
        <r>
          <rPr>
            <b/>
            <sz val="9"/>
            <color indexed="81"/>
            <rFont val="Tahoma"/>
            <family val="2"/>
            <charset val="186"/>
          </rPr>
          <t>kibur:</t>
        </r>
        <r>
          <rPr>
            <sz val="9"/>
            <color indexed="81"/>
            <rFont val="Tahoma"/>
            <family val="2"/>
            <charset val="186"/>
          </rPr>
          <t xml:space="preserve">
tehtud 16.02.12 (RR I)</t>
        </r>
      </text>
    </comment>
    <comment ref="B1974" authorId="3">
      <text>
        <r>
          <rPr>
            <b/>
            <sz val="9"/>
            <color indexed="81"/>
            <rFont val="Tahoma"/>
            <family val="2"/>
            <charset val="186"/>
          </rPr>
          <t>kibur:</t>
        </r>
        <r>
          <rPr>
            <sz val="9"/>
            <color indexed="81"/>
            <rFont val="Tahoma"/>
            <family val="2"/>
            <charset val="186"/>
          </rPr>
          <t xml:space="preserve">
tehtud 31.05.2012</t>
        </r>
      </text>
    </comment>
    <comment ref="B1975" authorId="7">
      <text>
        <r>
          <rPr>
            <b/>
            <sz val="9"/>
            <color indexed="81"/>
            <rFont val="Tahoma"/>
            <family val="2"/>
            <charset val="186"/>
          </rPr>
          <t>Krista Kibur:</t>
        </r>
        <r>
          <rPr>
            <sz val="9"/>
            <color indexed="81"/>
            <rFont val="Tahoma"/>
            <family val="2"/>
            <charset val="186"/>
          </rPr>
          <t xml:space="preserve">
tehtud 26.09.2012</t>
        </r>
      </text>
    </comment>
    <comment ref="B1977" authorId="7">
      <text>
        <r>
          <rPr>
            <b/>
            <sz val="9"/>
            <color indexed="81"/>
            <rFont val="Tahoma"/>
            <family val="2"/>
            <charset val="186"/>
          </rPr>
          <t>Krista Kibur:</t>
        </r>
        <r>
          <rPr>
            <sz val="9"/>
            <color indexed="81"/>
            <rFont val="Tahoma"/>
            <family val="2"/>
            <charset val="186"/>
          </rPr>
          <t xml:space="preserve">
30.05.2013 RR2</t>
        </r>
      </text>
    </comment>
    <comment ref="B1978" authorId="7">
      <text>
        <r>
          <rPr>
            <b/>
            <sz val="9"/>
            <color indexed="81"/>
            <rFont val="Tahoma"/>
            <family val="2"/>
            <charset val="186"/>
          </rPr>
          <t>Krista Kibur:</t>
        </r>
        <r>
          <rPr>
            <sz val="9"/>
            <color indexed="81"/>
            <rFont val="Tahoma"/>
            <family val="2"/>
            <charset val="186"/>
          </rPr>
          <t xml:space="preserve">
tehtud 23.07.205 II RR</t>
        </r>
      </text>
    </comment>
    <comment ref="B1979" authorId="7">
      <text>
        <r>
          <rPr>
            <b/>
            <sz val="9"/>
            <color indexed="81"/>
            <rFont val="Tahoma"/>
            <family val="2"/>
            <charset val="186"/>
          </rPr>
          <t>Krista Kibur:</t>
        </r>
        <r>
          <rPr>
            <sz val="9"/>
            <color indexed="81"/>
            <rFont val="Tahoma"/>
            <family val="2"/>
            <charset val="186"/>
          </rPr>
          <t xml:space="preserve">
tehtud 23.07.2015 II RR</t>
        </r>
      </text>
    </comment>
    <comment ref="B1980" authorId="1">
      <text>
        <r>
          <rPr>
            <b/>
            <sz val="8"/>
            <color indexed="81"/>
            <rFont val="Tahoma"/>
            <family val="2"/>
            <charset val="186"/>
          </rPr>
          <t>valler:</t>
        </r>
        <r>
          <rPr>
            <sz val="8"/>
            <color indexed="81"/>
            <rFont val="Tahoma"/>
            <family val="2"/>
            <charset val="186"/>
          </rPr>
          <t xml:space="preserve">
tehtud 29.08.07</t>
        </r>
      </text>
    </comment>
    <comment ref="E1980" authorId="1">
      <text>
        <r>
          <rPr>
            <b/>
            <sz val="8"/>
            <color indexed="81"/>
            <rFont val="Tahoma"/>
            <family val="2"/>
            <charset val="186"/>
          </rPr>
          <t>valler:</t>
        </r>
        <r>
          <rPr>
            <sz val="8"/>
            <color indexed="81"/>
            <rFont val="Tahoma"/>
            <family val="2"/>
            <charset val="186"/>
          </rPr>
          <t xml:space="preserve">
INTERREG programm</t>
        </r>
      </text>
    </comment>
    <comment ref="B1981" authorId="0">
      <text>
        <r>
          <rPr>
            <b/>
            <sz val="9"/>
            <color indexed="81"/>
            <rFont val="Tahoma"/>
            <family val="2"/>
            <charset val="186"/>
          </rPr>
          <t>viinapuu:</t>
        </r>
        <r>
          <rPr>
            <sz val="9"/>
            <color indexed="81"/>
            <rFont val="Tahoma"/>
            <family val="2"/>
            <charset val="186"/>
          </rPr>
          <t xml:space="preserve">
tehtud 12.11.2008</t>
        </r>
      </text>
    </comment>
    <comment ref="B1982" authorId="0">
      <text>
        <r>
          <rPr>
            <b/>
            <sz val="9"/>
            <color indexed="81"/>
            <rFont val="Tahoma"/>
            <family val="2"/>
            <charset val="186"/>
          </rPr>
          <t>viinapuu:</t>
        </r>
        <r>
          <rPr>
            <sz val="9"/>
            <color indexed="81"/>
            <rFont val="Tahoma"/>
            <family val="2"/>
            <charset val="186"/>
          </rPr>
          <t xml:space="preserve">
tehtud 25.05.09
</t>
        </r>
      </text>
    </comment>
    <comment ref="B1984" authorId="0">
      <text>
        <r>
          <rPr>
            <b/>
            <sz val="9"/>
            <color indexed="81"/>
            <rFont val="Tahoma"/>
            <family val="2"/>
            <charset val="186"/>
          </rPr>
          <t>viinapuu:</t>
        </r>
        <r>
          <rPr>
            <sz val="9"/>
            <color indexed="81"/>
            <rFont val="Tahoma"/>
            <family val="2"/>
            <charset val="186"/>
          </rPr>
          <t xml:space="preserve">
Tehtud 21.05.2012</t>
        </r>
      </text>
    </comment>
    <comment ref="C1985" authorId="0">
      <text>
        <r>
          <rPr>
            <b/>
            <sz val="9"/>
            <color indexed="81"/>
            <rFont val="Tahoma"/>
            <family val="2"/>
            <charset val="186"/>
          </rPr>
          <t>viinapuu:</t>
        </r>
        <r>
          <rPr>
            <sz val="9"/>
            <color indexed="81"/>
            <rFont val="Tahoma"/>
            <family val="2"/>
            <charset val="186"/>
          </rPr>
          <t xml:space="preserve">
tehtud 20.06.2012</t>
        </r>
      </text>
    </comment>
    <comment ref="C1986" authorId="9">
      <text>
        <r>
          <rPr>
            <b/>
            <sz val="9"/>
            <color indexed="81"/>
            <rFont val="Tahoma"/>
            <family val="2"/>
            <charset val="186"/>
          </rPr>
          <t>Anne Viinapuu:</t>
        </r>
        <r>
          <rPr>
            <sz val="9"/>
            <color indexed="81"/>
            <rFont val="Tahoma"/>
            <family val="2"/>
            <charset val="186"/>
          </rPr>
          <t xml:space="preserve">
tehtud 06.03.2013
</t>
        </r>
      </text>
    </comment>
    <comment ref="B1987" authorId="9">
      <text>
        <r>
          <rPr>
            <b/>
            <sz val="9"/>
            <color indexed="81"/>
            <rFont val="Tahoma"/>
            <family val="2"/>
            <charset val="186"/>
          </rPr>
          <t>Anne Viinapuu:</t>
        </r>
        <r>
          <rPr>
            <sz val="9"/>
            <color indexed="81"/>
            <rFont val="Tahoma"/>
            <family val="2"/>
            <charset val="186"/>
          </rPr>
          <t xml:space="preserve">
tehtud 06.09.2013
</t>
        </r>
      </text>
    </comment>
    <comment ref="B1990" authorId="1">
      <text>
        <r>
          <rPr>
            <b/>
            <sz val="8"/>
            <color indexed="81"/>
            <rFont val="Tahoma"/>
            <family val="2"/>
            <charset val="186"/>
          </rPr>
          <t>valler:</t>
        </r>
        <r>
          <rPr>
            <sz val="8"/>
            <color indexed="81"/>
            <rFont val="Tahoma"/>
            <family val="2"/>
            <charset val="186"/>
          </rPr>
          <t xml:space="preserve">
tehtud 30.04.08</t>
        </r>
      </text>
    </comment>
    <comment ref="B1994" authorId="10">
      <text>
        <r>
          <rPr>
            <b/>
            <sz val="8"/>
            <color indexed="81"/>
            <rFont val="Tahoma"/>
            <family val="2"/>
            <charset val="186"/>
          </rPr>
          <t>roosioja:</t>
        </r>
        <r>
          <rPr>
            <sz val="8"/>
            <color indexed="81"/>
            <rFont val="Tahoma"/>
            <family val="2"/>
            <charset val="186"/>
          </rPr>
          <t xml:space="preserve">
tehtud 31.01 keskkonnaamet</t>
        </r>
      </text>
    </comment>
    <comment ref="B1995" authorId="1">
      <text>
        <r>
          <rPr>
            <b/>
            <sz val="8"/>
            <color indexed="81"/>
            <rFont val="Tahoma"/>
            <family val="2"/>
            <charset val="186"/>
          </rPr>
          <t>valler:</t>
        </r>
        <r>
          <rPr>
            <sz val="8"/>
            <color indexed="81"/>
            <rFont val="Tahoma"/>
            <family val="2"/>
            <charset val="186"/>
          </rPr>
          <t xml:space="preserve">
10.12.08</t>
        </r>
      </text>
    </comment>
    <comment ref="B1996" authorId="1">
      <text>
        <r>
          <rPr>
            <b/>
            <sz val="8"/>
            <color indexed="81"/>
            <rFont val="Tahoma"/>
            <family val="2"/>
            <charset val="186"/>
          </rPr>
          <t>valler:</t>
        </r>
        <r>
          <rPr>
            <sz val="8"/>
            <color indexed="81"/>
            <rFont val="Tahoma"/>
            <family val="2"/>
            <charset val="186"/>
          </rPr>
          <t xml:space="preserve">
27.05.09</t>
        </r>
      </text>
    </comment>
    <comment ref="B1997" authorId="1">
      <text>
        <r>
          <rPr>
            <b/>
            <sz val="8"/>
            <color indexed="81"/>
            <rFont val="Tahoma"/>
            <family val="2"/>
            <charset val="186"/>
          </rPr>
          <t>valler:</t>
        </r>
        <r>
          <rPr>
            <sz val="8"/>
            <color indexed="81"/>
            <rFont val="Tahoma"/>
            <family val="2"/>
            <charset val="186"/>
          </rPr>
          <t xml:space="preserve">
tehtud 05.02.10</t>
        </r>
      </text>
    </comment>
    <comment ref="E1997" authorId="1">
      <text>
        <r>
          <rPr>
            <b/>
            <sz val="8"/>
            <color indexed="81"/>
            <rFont val="Tahoma"/>
            <family val="2"/>
            <charset val="186"/>
          </rPr>
          <t>valler:</t>
        </r>
        <r>
          <rPr>
            <sz val="8"/>
            <color indexed="81"/>
            <rFont val="Tahoma"/>
            <family val="2"/>
            <charset val="186"/>
          </rPr>
          <t xml:space="preserve">
projekt aastast 2006, millega seoses on vajali tulukanne</t>
        </r>
      </text>
    </comment>
    <comment ref="B2009" authorId="1">
      <text>
        <r>
          <rPr>
            <b/>
            <sz val="8"/>
            <color indexed="81"/>
            <rFont val="Tahoma"/>
            <family val="2"/>
            <charset val="186"/>
          </rPr>
          <t>valler:</t>
        </r>
        <r>
          <rPr>
            <sz val="8"/>
            <color indexed="81"/>
            <rFont val="Tahoma"/>
            <family val="2"/>
            <charset val="186"/>
          </rPr>
          <t xml:space="preserve">
tehtud 30.08.07</t>
        </r>
      </text>
    </comment>
    <comment ref="B2011" authorId="1">
      <text>
        <r>
          <rPr>
            <b/>
            <sz val="8"/>
            <color indexed="81"/>
            <rFont val="Tahoma"/>
            <family val="2"/>
            <charset val="186"/>
          </rPr>
          <t>valler:</t>
        </r>
        <r>
          <rPr>
            <sz val="8"/>
            <color indexed="81"/>
            <rFont val="Tahoma"/>
            <family val="2"/>
            <charset val="186"/>
          </rPr>
          <t xml:space="preserve">
tehtud 30.08.07</t>
        </r>
      </text>
    </comment>
    <comment ref="B2012" authorId="1">
      <text>
        <r>
          <rPr>
            <b/>
            <sz val="8"/>
            <color indexed="81"/>
            <rFont val="Tahoma"/>
            <family val="2"/>
            <charset val="186"/>
          </rPr>
          <t>valler:</t>
        </r>
        <r>
          <rPr>
            <sz val="8"/>
            <color indexed="81"/>
            <rFont val="Tahoma"/>
            <family val="2"/>
            <charset val="186"/>
          </rPr>
          <t xml:space="preserve">
tehtud 30.08.07</t>
        </r>
      </text>
    </comment>
    <comment ref="B2013" authorId="1">
      <text>
        <r>
          <rPr>
            <b/>
            <sz val="8"/>
            <color indexed="81"/>
            <rFont val="Tahoma"/>
            <family val="2"/>
            <charset val="186"/>
          </rPr>
          <t>valler:</t>
        </r>
        <r>
          <rPr>
            <sz val="8"/>
            <color indexed="81"/>
            <rFont val="Tahoma"/>
            <family val="2"/>
            <charset val="186"/>
          </rPr>
          <t xml:space="preserve">
tehtud 30.08.07</t>
        </r>
      </text>
    </comment>
    <comment ref="B2014" authorId="1">
      <text>
        <r>
          <rPr>
            <b/>
            <sz val="8"/>
            <color indexed="81"/>
            <rFont val="Tahoma"/>
            <family val="2"/>
            <charset val="186"/>
          </rPr>
          <t>valler:</t>
        </r>
        <r>
          <rPr>
            <sz val="8"/>
            <color indexed="81"/>
            <rFont val="Tahoma"/>
            <family val="2"/>
            <charset val="186"/>
          </rPr>
          <t xml:space="preserve">
tehtud 30.08.07</t>
        </r>
      </text>
    </comment>
    <comment ref="E2037" authorId="4">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2038" authorId="0">
      <text>
        <r>
          <rPr>
            <b/>
            <sz val="9"/>
            <color indexed="81"/>
            <rFont val="Tahoma"/>
            <family val="2"/>
            <charset val="186"/>
          </rPr>
          <t>viinapuu:</t>
        </r>
        <r>
          <rPr>
            <sz val="9"/>
            <color indexed="81"/>
            <rFont val="Tahoma"/>
            <family val="2"/>
            <charset val="186"/>
          </rPr>
          <t xml:space="preserve">
tehtud 23.08.10</t>
        </r>
      </text>
    </comment>
    <comment ref="C2039" authorId="0">
      <text>
        <r>
          <rPr>
            <b/>
            <sz val="9"/>
            <color indexed="81"/>
            <rFont val="Tahoma"/>
            <family val="2"/>
            <charset val="186"/>
          </rPr>
          <t>viinapuu:</t>
        </r>
        <r>
          <rPr>
            <sz val="9"/>
            <color indexed="81"/>
            <rFont val="Tahoma"/>
            <family val="2"/>
            <charset val="186"/>
          </rPr>
          <t xml:space="preserve">
tehtud 16.08.2011</t>
        </r>
      </text>
    </comment>
    <comment ref="C2040" authorId="0">
      <text>
        <r>
          <rPr>
            <b/>
            <sz val="9"/>
            <color indexed="81"/>
            <rFont val="Tahoma"/>
            <family val="2"/>
            <charset val="186"/>
          </rPr>
          <t>viinapuu:</t>
        </r>
        <r>
          <rPr>
            <sz val="9"/>
            <color indexed="81"/>
            <rFont val="Tahoma"/>
            <family val="2"/>
            <charset val="186"/>
          </rPr>
          <t xml:space="preserve">
tehtud 13.03.2012</t>
        </r>
      </text>
    </comment>
    <comment ref="B2043" authorId="10">
      <text>
        <r>
          <rPr>
            <b/>
            <sz val="8"/>
            <color indexed="81"/>
            <rFont val="Tahoma"/>
            <family val="2"/>
            <charset val="186"/>
          </rPr>
          <t>Keres</t>
        </r>
        <r>
          <rPr>
            <sz val="8"/>
            <color indexed="81"/>
            <rFont val="Tahoma"/>
            <family val="2"/>
            <charset val="186"/>
          </rPr>
          <t xml:space="preserve">
tehtud 02.05</t>
        </r>
      </text>
    </comment>
    <comment ref="B2049" authorId="7">
      <text>
        <r>
          <rPr>
            <b/>
            <sz val="9"/>
            <color indexed="81"/>
            <rFont val="Tahoma"/>
            <family val="2"/>
            <charset val="186"/>
          </rPr>
          <t>Krista Kibur:</t>
        </r>
        <r>
          <rPr>
            <sz val="9"/>
            <color indexed="81"/>
            <rFont val="Tahoma"/>
            <family val="2"/>
            <charset val="186"/>
          </rPr>
          <t xml:space="preserve">
10.11.2014 (2015. eelarve)</t>
        </r>
      </text>
    </comment>
    <comment ref="B2051" authorId="10">
      <text>
        <r>
          <rPr>
            <b/>
            <sz val="8"/>
            <color indexed="81"/>
            <rFont val="Tahoma"/>
            <family val="2"/>
            <charset val="186"/>
          </rPr>
          <t>roosioja:</t>
        </r>
        <r>
          <rPr>
            <sz val="8"/>
            <color indexed="81"/>
            <rFont val="Tahoma"/>
            <family val="2"/>
            <charset val="186"/>
          </rPr>
          <t xml:space="preserve">
tehtud 14.02</t>
        </r>
      </text>
    </comment>
    <comment ref="B2052" authorId="1">
      <text>
        <r>
          <rPr>
            <b/>
            <sz val="8"/>
            <color indexed="81"/>
            <rFont val="Tahoma"/>
            <family val="2"/>
            <charset val="186"/>
          </rPr>
          <t>valler:</t>
        </r>
        <r>
          <rPr>
            <sz val="8"/>
            <color indexed="81"/>
            <rFont val="Tahoma"/>
            <family val="2"/>
            <charset val="186"/>
          </rPr>
          <t xml:space="preserve">
tehtud 26.02.07</t>
        </r>
      </text>
    </comment>
    <comment ref="B2053" authorId="1">
      <text>
        <r>
          <rPr>
            <b/>
            <sz val="8"/>
            <color indexed="81"/>
            <rFont val="Tahoma"/>
            <family val="2"/>
            <charset val="186"/>
          </rPr>
          <t>valler:</t>
        </r>
        <r>
          <rPr>
            <sz val="8"/>
            <color indexed="81"/>
            <rFont val="Tahoma"/>
            <family val="2"/>
            <charset val="186"/>
          </rPr>
          <t xml:space="preserve">
tehtud 19.03.07</t>
        </r>
      </text>
    </comment>
    <comment ref="B2054" authorId="2">
      <text>
        <r>
          <rPr>
            <b/>
            <sz val="8"/>
            <color indexed="81"/>
            <rFont val="Tahoma"/>
            <family val="2"/>
            <charset val="186"/>
          </rPr>
          <t>ruusmann:</t>
        </r>
        <r>
          <rPr>
            <sz val="8"/>
            <color indexed="81"/>
            <rFont val="Tahoma"/>
            <family val="2"/>
            <charset val="186"/>
          </rPr>
          <t xml:space="preserve">
tehtud 08.03.2010
</t>
        </r>
      </text>
    </comment>
    <comment ref="B2055" authorId="4">
      <text>
        <r>
          <rPr>
            <b/>
            <sz val="9"/>
            <color indexed="81"/>
            <rFont val="Tahoma"/>
            <family val="2"/>
            <charset val="186"/>
          </rPr>
          <t>altermann1:</t>
        </r>
        <r>
          <rPr>
            <sz val="9"/>
            <color indexed="81"/>
            <rFont val="Tahoma"/>
            <family val="2"/>
            <charset val="186"/>
          </rPr>
          <t xml:space="preserve">
tehtud 19.09.11</t>
        </r>
      </text>
    </comment>
    <comment ref="B2056" authorId="4">
      <text>
        <r>
          <rPr>
            <b/>
            <sz val="9"/>
            <color indexed="81"/>
            <rFont val="Tahoma"/>
            <family val="2"/>
            <charset val="186"/>
          </rPr>
          <t>altermann1:</t>
        </r>
        <r>
          <rPr>
            <sz val="9"/>
            <color indexed="81"/>
            <rFont val="Tahoma"/>
            <family val="2"/>
            <charset val="186"/>
          </rPr>
          <t xml:space="preserve">
tehtud 07.10.2011</t>
        </r>
      </text>
    </comment>
    <comment ref="E2056" authorId="4">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057" authorId="7">
      <text>
        <r>
          <rPr>
            <b/>
            <sz val="9"/>
            <color indexed="81"/>
            <rFont val="Tahoma"/>
            <family val="2"/>
            <charset val="186"/>
          </rPr>
          <t>Krista Kibur:</t>
        </r>
        <r>
          <rPr>
            <sz val="9"/>
            <color indexed="81"/>
            <rFont val="Tahoma"/>
            <family val="2"/>
            <charset val="186"/>
          </rPr>
          <t xml:space="preserve">
tehtus 11.02.20123</t>
        </r>
      </text>
    </comment>
    <comment ref="B2058" authorId="6">
      <text>
        <r>
          <rPr>
            <b/>
            <sz val="9"/>
            <color indexed="81"/>
            <rFont val="Tahoma"/>
            <family val="2"/>
            <charset val="186"/>
          </rPr>
          <t>Anne A.:</t>
        </r>
        <r>
          <rPr>
            <sz val="9"/>
            <color indexed="81"/>
            <rFont val="Tahoma"/>
            <family val="2"/>
            <charset val="186"/>
          </rPr>
          <t xml:space="preserve">
tehtud 23.01.14</t>
        </r>
      </text>
    </comment>
    <comment ref="B2059" authorId="6">
      <text>
        <r>
          <rPr>
            <b/>
            <sz val="9"/>
            <color indexed="81"/>
            <rFont val="Tahoma"/>
            <family val="2"/>
            <charset val="186"/>
          </rPr>
          <t>Anne A.:</t>
        </r>
        <r>
          <rPr>
            <sz val="9"/>
            <color indexed="81"/>
            <rFont val="Tahoma"/>
            <family val="2"/>
            <charset val="186"/>
          </rPr>
          <t xml:space="preserve">
tehtud 31.07.2014</t>
        </r>
      </text>
    </comment>
    <comment ref="E2059" authorId="6">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2061" authorId="6">
      <text>
        <r>
          <rPr>
            <b/>
            <sz val="9"/>
            <color indexed="81"/>
            <rFont val="Tahoma"/>
            <family val="2"/>
            <charset val="186"/>
          </rPr>
          <t>Anne A.:</t>
        </r>
        <r>
          <rPr>
            <sz val="9"/>
            <color indexed="81"/>
            <rFont val="Tahoma"/>
            <family val="2"/>
            <charset val="186"/>
          </rPr>
          <t xml:space="preserve">
tehtud 05.05.2015</t>
        </r>
      </text>
    </comment>
    <comment ref="B2062" authorId="1">
      <text>
        <r>
          <rPr>
            <b/>
            <sz val="8"/>
            <color indexed="81"/>
            <rFont val="Tahoma"/>
            <family val="2"/>
            <charset val="186"/>
          </rPr>
          <t>valler:</t>
        </r>
        <r>
          <rPr>
            <sz val="8"/>
            <color indexed="81"/>
            <rFont val="Tahoma"/>
            <family val="2"/>
            <charset val="186"/>
          </rPr>
          <t xml:space="preserve">
tehtud 08.05.07</t>
        </r>
      </text>
    </comment>
    <comment ref="B2063" authorId="1">
      <text>
        <r>
          <rPr>
            <b/>
            <sz val="8"/>
            <color indexed="81"/>
            <rFont val="Tahoma"/>
            <family val="2"/>
            <charset val="186"/>
          </rPr>
          <t>valler:</t>
        </r>
        <r>
          <rPr>
            <sz val="8"/>
            <color indexed="81"/>
            <rFont val="Tahoma"/>
            <family val="2"/>
            <charset val="186"/>
          </rPr>
          <t xml:space="preserve">
tehtud 06.11.07</t>
        </r>
      </text>
    </comment>
    <comment ref="E2063" authorId="1">
      <text>
        <r>
          <rPr>
            <b/>
            <sz val="8"/>
            <color indexed="81"/>
            <rFont val="Tahoma"/>
            <family val="2"/>
            <charset val="186"/>
          </rPr>
          <t>valler:</t>
        </r>
        <r>
          <rPr>
            <sz val="8"/>
            <color indexed="81"/>
            <rFont val="Tahoma"/>
            <family val="2"/>
            <charset val="186"/>
          </rPr>
          <t xml:space="preserve">
Tallinna Heleni Koolile 8425</t>
        </r>
      </text>
    </comment>
    <comment ref="B2064" authorId="1">
      <text>
        <r>
          <rPr>
            <b/>
            <sz val="8"/>
            <color indexed="81"/>
            <rFont val="Tahoma"/>
            <family val="2"/>
            <charset val="186"/>
          </rPr>
          <t>valler:</t>
        </r>
        <r>
          <rPr>
            <sz val="8"/>
            <color indexed="81"/>
            <rFont val="Tahoma"/>
            <family val="2"/>
            <charset val="186"/>
          </rPr>
          <t xml:space="preserve">
tehtud 08.07.08</t>
        </r>
      </text>
    </comment>
    <comment ref="E2064" authorId="1">
      <text>
        <r>
          <rPr>
            <b/>
            <sz val="8"/>
            <color indexed="81"/>
            <rFont val="Tahoma"/>
            <family val="2"/>
            <charset val="186"/>
          </rPr>
          <t>valler:</t>
        </r>
        <r>
          <rPr>
            <sz val="8"/>
            <color indexed="81"/>
            <rFont val="Tahoma"/>
            <family val="2"/>
            <charset val="186"/>
          </rPr>
          <t xml:space="preserve">
projekt "Following our Grandpa's Stories..."</t>
        </r>
      </text>
    </comment>
    <comment ref="B2065" authorId="2">
      <text>
        <r>
          <rPr>
            <b/>
            <sz val="8"/>
            <color indexed="81"/>
            <rFont val="Tahoma"/>
            <family val="2"/>
            <charset val="186"/>
          </rPr>
          <t>ruusmann:</t>
        </r>
        <r>
          <rPr>
            <sz val="8"/>
            <color indexed="81"/>
            <rFont val="Tahoma"/>
            <family val="2"/>
            <charset val="186"/>
          </rPr>
          <t xml:space="preserve">
tehtud 19.02.2009</t>
        </r>
      </text>
    </comment>
    <comment ref="B2066" authorId="4">
      <text>
        <r>
          <rPr>
            <b/>
            <sz val="9"/>
            <color indexed="81"/>
            <rFont val="Tahoma"/>
            <family val="2"/>
            <charset val="186"/>
          </rPr>
          <t>altermann1:</t>
        </r>
        <r>
          <rPr>
            <sz val="9"/>
            <color indexed="81"/>
            <rFont val="Tahoma"/>
            <family val="2"/>
            <charset val="186"/>
          </rPr>
          <t xml:space="preserve">
Tehtud 01.09.11</t>
        </r>
      </text>
    </comment>
    <comment ref="E2066" authorId="4">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2067" authorId="4">
      <text>
        <r>
          <rPr>
            <b/>
            <sz val="8"/>
            <color indexed="81"/>
            <rFont val="Tahoma"/>
            <family val="2"/>
            <charset val="186"/>
          </rPr>
          <t>altermann1:</t>
        </r>
        <r>
          <rPr>
            <sz val="8"/>
            <color indexed="81"/>
            <rFont val="Tahoma"/>
            <family val="2"/>
            <charset val="186"/>
          </rPr>
          <t xml:space="preserve">
tehtud 21.11.11</t>
        </r>
      </text>
    </comment>
    <comment ref="E2067" authorId="4">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2068" authorId="4">
      <text>
        <r>
          <rPr>
            <b/>
            <sz val="8"/>
            <color indexed="81"/>
            <rFont val="Tahoma"/>
            <family val="2"/>
            <charset val="186"/>
          </rPr>
          <t>altermann1:</t>
        </r>
        <r>
          <rPr>
            <sz val="8"/>
            <color indexed="81"/>
            <rFont val="Tahoma"/>
            <family val="2"/>
            <charset val="186"/>
          </rPr>
          <t xml:space="preserve">
tehtud 21.11.11</t>
        </r>
      </text>
    </comment>
    <comment ref="E2068" authorId="4">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069" authorId="4">
      <text>
        <r>
          <rPr>
            <b/>
            <sz val="9"/>
            <color indexed="81"/>
            <rFont val="Tahoma"/>
            <family val="2"/>
            <charset val="186"/>
          </rPr>
          <t>altermann1:</t>
        </r>
        <r>
          <rPr>
            <sz val="9"/>
            <color indexed="81"/>
            <rFont val="Tahoma"/>
            <family val="2"/>
            <charset val="186"/>
          </rPr>
          <t xml:space="preserve">
 tehtud 19.03.12</t>
        </r>
      </text>
    </comment>
    <comment ref="B2070" authorId="4">
      <text>
        <r>
          <rPr>
            <b/>
            <sz val="9"/>
            <color indexed="81"/>
            <rFont val="Tahoma"/>
            <family val="2"/>
            <charset val="186"/>
          </rPr>
          <t>altermann1:</t>
        </r>
        <r>
          <rPr>
            <sz val="9"/>
            <color indexed="81"/>
            <rFont val="Tahoma"/>
            <family val="2"/>
            <charset val="186"/>
          </rPr>
          <t xml:space="preserve">
tehtud 10.04.12</t>
        </r>
      </text>
    </comment>
    <comment ref="B2071" authorId="4">
      <text>
        <r>
          <rPr>
            <b/>
            <sz val="9"/>
            <color indexed="81"/>
            <rFont val="Tahoma"/>
            <family val="2"/>
            <charset val="186"/>
          </rPr>
          <t>altermann1:</t>
        </r>
        <r>
          <rPr>
            <sz val="9"/>
            <color indexed="81"/>
            <rFont val="Tahoma"/>
            <family val="2"/>
            <charset val="186"/>
          </rPr>
          <t xml:space="preserve">
tehtud 10.04.12</t>
        </r>
      </text>
    </comment>
    <comment ref="B2072" authorId="4">
      <text>
        <r>
          <rPr>
            <b/>
            <sz val="9"/>
            <color indexed="81"/>
            <rFont val="Tahoma"/>
            <family val="2"/>
            <charset val="186"/>
          </rPr>
          <t>altermann1:</t>
        </r>
        <r>
          <rPr>
            <sz val="9"/>
            <color indexed="81"/>
            <rFont val="Tahoma"/>
            <family val="2"/>
            <charset val="186"/>
          </rPr>
          <t xml:space="preserve">
tehtud 26.04.12</t>
        </r>
      </text>
    </comment>
    <comment ref="B2073" authorId="6">
      <text>
        <r>
          <rPr>
            <b/>
            <sz val="9"/>
            <color indexed="81"/>
            <rFont val="Tahoma"/>
            <family val="2"/>
            <charset val="186"/>
          </rPr>
          <t>Anne A.:</t>
        </r>
        <r>
          <rPr>
            <sz val="9"/>
            <color indexed="81"/>
            <rFont val="Tahoma"/>
            <family val="2"/>
            <charset val="186"/>
          </rPr>
          <t xml:space="preserve">
tehtud 30.11.12</t>
        </r>
      </text>
    </comment>
    <comment ref="E2073" authorId="6">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2074" authorId="6">
      <text>
        <r>
          <rPr>
            <b/>
            <sz val="9"/>
            <color indexed="81"/>
            <rFont val="Tahoma"/>
            <family val="2"/>
            <charset val="186"/>
          </rPr>
          <t>Anne A.:</t>
        </r>
        <r>
          <rPr>
            <sz val="9"/>
            <color indexed="81"/>
            <rFont val="Tahoma"/>
            <family val="2"/>
            <charset val="186"/>
          </rPr>
          <t xml:space="preserve">
tehtud 30.11.12</t>
        </r>
      </text>
    </comment>
    <comment ref="E2074" authorId="6">
      <text>
        <r>
          <rPr>
            <b/>
            <sz val="9"/>
            <color indexed="81"/>
            <rFont val="Tahoma"/>
            <family val="2"/>
            <charset val="186"/>
          </rPr>
          <t>Anne A.:</t>
        </r>
        <r>
          <rPr>
            <sz val="9"/>
            <color indexed="81"/>
            <rFont val="Tahoma"/>
            <family val="2"/>
            <charset val="186"/>
          </rPr>
          <t xml:space="preserve">
Tallinna Linnupesa Lasteaiale </t>
        </r>
      </text>
    </comment>
    <comment ref="B2075" authorId="6">
      <text>
        <r>
          <rPr>
            <b/>
            <sz val="9"/>
            <color indexed="81"/>
            <rFont val="Tahoma"/>
            <family val="2"/>
            <charset val="186"/>
          </rPr>
          <t>Anne A.:</t>
        </r>
        <r>
          <rPr>
            <sz val="9"/>
            <color indexed="81"/>
            <rFont val="Tahoma"/>
            <family val="2"/>
            <charset val="186"/>
          </rPr>
          <t xml:space="preserve">
tehtud 17.09.2013</t>
        </r>
      </text>
    </comment>
    <comment ref="B2076" authorId="7">
      <text>
        <r>
          <rPr>
            <b/>
            <sz val="9"/>
            <color indexed="81"/>
            <rFont val="Tahoma"/>
            <family val="2"/>
            <charset val="186"/>
          </rPr>
          <t>Krista Kibur:</t>
        </r>
        <r>
          <rPr>
            <sz val="9"/>
            <color indexed="81"/>
            <rFont val="Tahoma"/>
            <family val="2"/>
            <charset val="186"/>
          </rPr>
          <t xml:space="preserve">
17.07.2014</t>
        </r>
      </text>
    </comment>
    <comment ref="B2077" authorId="6">
      <text>
        <r>
          <rPr>
            <b/>
            <sz val="9"/>
            <color indexed="81"/>
            <rFont val="Tahoma"/>
            <family val="2"/>
            <charset val="186"/>
          </rPr>
          <t>Anne A.:</t>
        </r>
        <r>
          <rPr>
            <sz val="9"/>
            <color indexed="81"/>
            <rFont val="Tahoma"/>
            <family val="2"/>
            <charset val="186"/>
          </rPr>
          <t xml:space="preserve">
tehtud 12.11.2014</t>
        </r>
      </text>
    </comment>
    <comment ref="B2078" authorId="6">
      <text>
        <r>
          <rPr>
            <b/>
            <sz val="9"/>
            <color indexed="81"/>
            <rFont val="Tahoma"/>
            <family val="2"/>
            <charset val="186"/>
          </rPr>
          <t>Anne A.:</t>
        </r>
        <r>
          <rPr>
            <sz val="9"/>
            <color indexed="81"/>
            <rFont val="Tahoma"/>
            <family val="2"/>
            <charset val="186"/>
          </rPr>
          <t xml:space="preserve">
tehtud 11.03.2015</t>
        </r>
      </text>
    </comment>
    <comment ref="F2078" authorId="6">
      <text>
        <r>
          <rPr>
            <b/>
            <sz val="9"/>
            <color indexed="81"/>
            <rFont val="Tahoma"/>
            <family val="2"/>
            <charset val="186"/>
          </rPr>
          <t>Anne A.:</t>
        </r>
        <r>
          <rPr>
            <sz val="9"/>
            <color indexed="81"/>
            <rFont val="Tahoma"/>
            <family val="2"/>
            <charset val="186"/>
          </rPr>
          <t xml:space="preserve">
01.09.2014-31.08.2017
kokku 32360€</t>
        </r>
      </text>
    </comment>
    <comment ref="E2079" authorId="4">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080" authorId="3">
      <text>
        <r>
          <rPr>
            <b/>
            <sz val="8"/>
            <color indexed="81"/>
            <rFont val="Tahoma"/>
            <family val="2"/>
            <charset val="186"/>
          </rPr>
          <t>kibur:</t>
        </r>
        <r>
          <rPr>
            <sz val="8"/>
            <color indexed="81"/>
            <rFont val="Tahoma"/>
            <family val="2"/>
            <charset val="186"/>
          </rPr>
          <t xml:space="preserve">
tehtud 2008</t>
        </r>
      </text>
    </comment>
    <comment ref="B2081" authorId="3">
      <text>
        <r>
          <rPr>
            <b/>
            <sz val="8"/>
            <color indexed="81"/>
            <rFont val="Tahoma"/>
            <family val="2"/>
            <charset val="186"/>
          </rPr>
          <t>kibur:</t>
        </r>
        <r>
          <rPr>
            <sz val="8"/>
            <color indexed="81"/>
            <rFont val="Tahoma"/>
            <family val="2"/>
            <charset val="186"/>
          </rPr>
          <t xml:space="preserve">
tehtud 05.05.2010
</t>
        </r>
      </text>
    </comment>
    <comment ref="B2083" authorId="7">
      <text>
        <r>
          <rPr>
            <b/>
            <sz val="9"/>
            <color indexed="81"/>
            <rFont val="Tahoma"/>
            <family val="2"/>
            <charset val="186"/>
          </rPr>
          <t>Krista Kibur:</t>
        </r>
        <r>
          <rPr>
            <sz val="9"/>
            <color indexed="81"/>
            <rFont val="Tahoma"/>
            <family val="2"/>
            <charset val="186"/>
          </rPr>
          <t xml:space="preserve">
tegtud 04.12.2012 IV RR</t>
        </r>
      </text>
    </comment>
    <comment ref="B2084" authorId="15">
      <text>
        <r>
          <rPr>
            <b/>
            <sz val="8"/>
            <color indexed="81"/>
            <rFont val="Tahoma"/>
            <family val="2"/>
            <charset val="186"/>
          </rPr>
          <t>keres:</t>
        </r>
        <r>
          <rPr>
            <sz val="8"/>
            <color indexed="81"/>
            <rFont val="Tahoma"/>
            <family val="2"/>
            <charset val="186"/>
          </rPr>
          <t xml:space="preserve">
tehtud 21.06.07</t>
        </r>
      </text>
    </comment>
    <comment ref="B2085" authorId="0">
      <text>
        <r>
          <rPr>
            <b/>
            <sz val="9"/>
            <color indexed="81"/>
            <rFont val="Tahoma"/>
            <family val="2"/>
            <charset val="186"/>
          </rPr>
          <t>viinapuu:</t>
        </r>
        <r>
          <rPr>
            <sz val="9"/>
            <color indexed="81"/>
            <rFont val="Tahoma"/>
            <family val="2"/>
            <charset val="186"/>
          </rPr>
          <t xml:space="preserve">
tehtud 22.11.2011</t>
        </r>
      </text>
    </comment>
    <comment ref="B2087" authorId="1">
      <text>
        <r>
          <rPr>
            <b/>
            <sz val="8"/>
            <color indexed="81"/>
            <rFont val="Tahoma"/>
            <family val="2"/>
            <charset val="186"/>
          </rPr>
          <t>valler:</t>
        </r>
        <r>
          <rPr>
            <sz val="8"/>
            <color indexed="81"/>
            <rFont val="Tahoma"/>
            <family val="2"/>
            <charset val="186"/>
          </rPr>
          <t xml:space="preserve">
tehtud 02.07.2007</t>
        </r>
      </text>
    </comment>
    <comment ref="B2088" authorId="1">
      <text>
        <r>
          <rPr>
            <b/>
            <sz val="8"/>
            <color indexed="81"/>
            <rFont val="Tahoma"/>
            <family val="2"/>
            <charset val="186"/>
          </rPr>
          <t>valler:
tehtud 02.07.07</t>
        </r>
      </text>
    </comment>
    <comment ref="B2090" authorId="1">
      <text>
        <r>
          <rPr>
            <b/>
            <sz val="8"/>
            <color indexed="81"/>
            <rFont val="Tahoma"/>
            <family val="2"/>
            <charset val="186"/>
          </rPr>
          <t>valler:</t>
        </r>
        <r>
          <rPr>
            <sz val="8"/>
            <color indexed="81"/>
            <rFont val="Tahoma"/>
            <family val="2"/>
            <charset val="186"/>
          </rPr>
          <t xml:space="preserve">
tehtud 20.09.07</t>
        </r>
      </text>
    </comment>
    <comment ref="A2096" authorId="1">
      <text>
        <r>
          <rPr>
            <b/>
            <sz val="8"/>
            <color indexed="81"/>
            <rFont val="Tahoma"/>
            <family val="2"/>
            <charset val="186"/>
          </rPr>
          <t>valler:</t>
        </r>
        <r>
          <rPr>
            <sz val="8"/>
            <color indexed="81"/>
            <rFont val="Tahoma"/>
            <family val="2"/>
            <charset val="186"/>
          </rPr>
          <t xml:space="preserve">
tehtud 13.01.09</t>
        </r>
      </text>
    </comment>
    <comment ref="A2099" authorId="3">
      <text>
        <r>
          <rPr>
            <b/>
            <sz val="8"/>
            <color indexed="81"/>
            <rFont val="Tahoma"/>
            <family val="2"/>
            <charset val="186"/>
          </rPr>
          <t>kibur:</t>
        </r>
        <r>
          <rPr>
            <sz val="8"/>
            <color indexed="81"/>
            <rFont val="Tahoma"/>
            <family val="2"/>
            <charset val="186"/>
          </rPr>
          <t xml:space="preserve">
tehtud 13.01.2010</t>
        </r>
      </text>
    </comment>
    <comment ref="A2104" authorId="7">
      <text>
        <r>
          <rPr>
            <b/>
            <sz val="9"/>
            <color indexed="81"/>
            <rFont val="Tahoma"/>
            <family val="2"/>
            <charset val="186"/>
          </rPr>
          <t>Krista Kibur:</t>
        </r>
        <r>
          <rPr>
            <sz val="9"/>
            <color indexed="81"/>
            <rFont val="Tahoma"/>
            <family val="2"/>
            <charset val="186"/>
          </rPr>
          <t xml:space="preserve">
kasutusel alates 2014. aastast (tehtud paranduskanded: 1159599000 fond on asedatud selle fondiga) </t>
        </r>
      </text>
    </comment>
  </commentList>
</comments>
</file>

<file path=xl/comments2.xml><?xml version="1.0" encoding="utf-8"?>
<comments xmlns="http://schemas.openxmlformats.org/spreadsheetml/2006/main">
  <authors>
    <author>valler</author>
  </authors>
  <commentList>
    <comment ref="A134" authorId="0">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Krista Kibur</author>
    <author>kibur</author>
    <author>valler</author>
    <author>altermann1</author>
    <author>Kristi Urmann</author>
    <author>Anne A.</author>
    <author>ruusmann</author>
    <author>Anne Altermann</author>
    <author>kriesenthal</author>
    <author>treimann</author>
    <author>viinapuu</author>
    <author>Kaidi Oja</author>
    <author>Anne Viinapuu</author>
    <author>Robert Kriesenthal</author>
  </authors>
  <commentList>
    <comment ref="C36" authorId="0">
      <text>
        <r>
          <rPr>
            <b/>
            <sz val="9"/>
            <color indexed="81"/>
            <rFont val="Tahoma"/>
            <family val="2"/>
            <charset val="186"/>
          </rPr>
          <t>Krista Kibur:</t>
        </r>
        <r>
          <rPr>
            <sz val="9"/>
            <color indexed="81"/>
            <rFont val="Tahoma"/>
            <family val="2"/>
            <charset val="186"/>
          </rPr>
          <t xml:space="preserve">
tehtud 30.12.2013 kasutamiseks alates 2014
</t>
        </r>
      </text>
    </comment>
    <comment ref="C37"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40"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8"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2" authorId="1">
      <text>
        <r>
          <rPr>
            <b/>
            <sz val="9"/>
            <color indexed="81"/>
            <rFont val="Tahoma"/>
            <family val="2"/>
            <charset val="186"/>
          </rPr>
          <t>kibur:</t>
        </r>
        <r>
          <rPr>
            <sz val="9"/>
            <color indexed="81"/>
            <rFont val="Tahoma"/>
            <family val="2"/>
            <charset val="186"/>
          </rPr>
          <t xml:space="preserve">
tehtud 16.08.2011 kasutamiseks alates 2012 
</t>
        </r>
      </text>
    </comment>
    <comment ref="E62" authorId="1">
      <text>
        <r>
          <rPr>
            <b/>
            <sz val="9"/>
            <color indexed="81"/>
            <rFont val="Tahoma"/>
            <family val="2"/>
            <charset val="186"/>
          </rPr>
          <t>kibur:</t>
        </r>
        <r>
          <rPr>
            <sz val="9"/>
            <color indexed="81"/>
            <rFont val="Tahoma"/>
            <family val="2"/>
            <charset val="186"/>
          </rPr>
          <t xml:space="preserve">
ühendatud fondid: tele- ja raadiosaated+filmiprojektid</t>
        </r>
      </text>
    </comment>
    <comment ref="B67" authorId="0">
      <text>
        <r>
          <rPr>
            <b/>
            <sz val="9"/>
            <color indexed="81"/>
            <rFont val="Tahoma"/>
            <family val="2"/>
            <charset val="186"/>
          </rPr>
          <t>Krista Kibur:</t>
        </r>
        <r>
          <rPr>
            <sz val="9"/>
            <color indexed="81"/>
            <rFont val="Tahoma"/>
            <family val="2"/>
            <charset val="186"/>
          </rPr>
          <t xml:space="preserve">
tehtud 10.12.12. kasutamiseks alates 2013</t>
        </r>
      </text>
    </comment>
    <comment ref="G81" authorId="1">
      <text>
        <r>
          <rPr>
            <b/>
            <sz val="8"/>
            <color indexed="81"/>
            <rFont val="Tahoma"/>
            <family val="2"/>
            <charset val="186"/>
          </rPr>
          <t>kibur:</t>
        </r>
        <r>
          <rPr>
            <sz val="8"/>
            <color indexed="81"/>
            <rFont val="Tahoma"/>
            <family val="2"/>
            <charset val="186"/>
          </rPr>
          <t xml:space="preserve">
SAP-is:  Avalike teenuste...</t>
        </r>
      </text>
    </comment>
    <comment ref="B83" authorId="0">
      <text>
        <r>
          <rPr>
            <b/>
            <sz val="9"/>
            <color indexed="81"/>
            <rFont val="Tahoma"/>
            <family val="2"/>
            <charset val="186"/>
          </rPr>
          <t>Krista Kibur:</t>
        </r>
        <r>
          <rPr>
            <sz val="9"/>
            <color indexed="81"/>
            <rFont val="Tahoma"/>
            <family val="2"/>
            <charset val="186"/>
          </rPr>
          <t xml:space="preserve">
tehtud 28.08.2014</t>
        </r>
      </text>
    </comment>
    <comment ref="B84" authorId="0">
      <text>
        <r>
          <rPr>
            <b/>
            <sz val="9"/>
            <color indexed="81"/>
            <rFont val="Tahoma"/>
            <family val="2"/>
            <charset val="186"/>
          </rPr>
          <t>Krista Kibur:</t>
        </r>
        <r>
          <rPr>
            <sz val="9"/>
            <color indexed="81"/>
            <rFont val="Tahoma"/>
            <family val="2"/>
            <charset val="186"/>
          </rPr>
          <t xml:space="preserve">
tehtud 28.08.2014</t>
        </r>
      </text>
    </comment>
    <comment ref="C115" authorId="2">
      <text>
        <r>
          <rPr>
            <b/>
            <sz val="9"/>
            <color indexed="81"/>
            <rFont val="Tahoma"/>
            <family val="2"/>
            <charset val="186"/>
          </rPr>
          <t>valler:</t>
        </r>
        <r>
          <rPr>
            <sz val="9"/>
            <color indexed="81"/>
            <rFont val="Tahoma"/>
            <family val="2"/>
            <charset val="186"/>
          </rPr>
          <t xml:space="preserve">
2012. a fondi nimeks "Rahahaldus"</t>
        </r>
      </text>
    </comment>
    <comment ref="C116" authorId="2">
      <text>
        <r>
          <rPr>
            <b/>
            <sz val="9"/>
            <color indexed="81"/>
            <rFont val="Tahoma"/>
            <family val="2"/>
            <charset val="186"/>
          </rPr>
          <t>valler:</t>
        </r>
        <r>
          <rPr>
            <sz val="9"/>
            <color indexed="81"/>
            <rFont val="Tahoma"/>
            <family val="2"/>
            <charset val="186"/>
          </rPr>
          <t xml:space="preserve">
2012. a kustutada</t>
        </r>
      </text>
    </comment>
    <comment ref="E117" authorId="2">
      <text>
        <r>
          <rPr>
            <b/>
            <sz val="8"/>
            <color indexed="81"/>
            <rFont val="Tahoma"/>
            <family val="2"/>
            <charset val="186"/>
          </rPr>
          <t>valler:</t>
        </r>
        <r>
          <rPr>
            <sz val="8"/>
            <color indexed="81"/>
            <rFont val="Tahoma"/>
            <family val="2"/>
            <charset val="186"/>
          </rPr>
          <t xml:space="preserve">
kuni 31.12.2008</t>
        </r>
      </text>
    </comment>
    <comment ref="E121" authorId="0">
      <text>
        <r>
          <rPr>
            <b/>
            <sz val="8"/>
            <color indexed="81"/>
            <rFont val="Tahoma"/>
            <family val="2"/>
            <charset val="186"/>
          </rPr>
          <t>Krista Kibur:</t>
        </r>
        <r>
          <rPr>
            <sz val="8"/>
            <color indexed="81"/>
            <rFont val="Tahoma"/>
            <family val="2"/>
            <charset val="186"/>
          </rPr>
          <t xml:space="preserve">
fondi nimetus muudetud aug.2015</t>
        </r>
      </text>
    </comment>
    <comment ref="B193" authorId="1">
      <text>
        <r>
          <rPr>
            <b/>
            <sz val="8"/>
            <color indexed="81"/>
            <rFont val="Tahoma"/>
            <family val="2"/>
            <charset val="186"/>
          </rPr>
          <t>kibur:</t>
        </r>
        <r>
          <rPr>
            <sz val="8"/>
            <color indexed="81"/>
            <rFont val="Tahoma"/>
            <family val="2"/>
            <charset val="186"/>
          </rPr>
          <t xml:space="preserve">
tehtud 18.12.09
kasutamiseks alates 01.01.2010</t>
        </r>
      </text>
    </comment>
    <comment ref="B199" authorId="1">
      <text>
        <r>
          <rPr>
            <b/>
            <sz val="9"/>
            <color indexed="81"/>
            <rFont val="Tahoma"/>
            <family val="2"/>
            <charset val="186"/>
          </rPr>
          <t>kibur:</t>
        </r>
        <r>
          <rPr>
            <sz val="9"/>
            <color indexed="81"/>
            <rFont val="Tahoma"/>
            <family val="2"/>
            <charset val="186"/>
          </rPr>
          <t xml:space="preserve">
tehtud 23.11.2011</t>
        </r>
      </text>
    </comment>
    <comment ref="B200" authorId="1">
      <text>
        <r>
          <rPr>
            <b/>
            <sz val="8"/>
            <color indexed="81"/>
            <rFont val="Tahoma"/>
            <family val="2"/>
            <charset val="186"/>
          </rPr>
          <t>kibur:</t>
        </r>
        <r>
          <rPr>
            <sz val="8"/>
            <color indexed="81"/>
            <rFont val="Tahoma"/>
            <family val="2"/>
            <charset val="186"/>
          </rPr>
          <t xml:space="preserve">
tehtud 18.12.09
kasutamiseks alates 01.01.2010</t>
        </r>
      </text>
    </comment>
    <comment ref="B201" authorId="0">
      <text>
        <r>
          <rPr>
            <b/>
            <sz val="9"/>
            <color indexed="81"/>
            <rFont val="Tahoma"/>
            <family val="2"/>
            <charset val="186"/>
          </rPr>
          <t>Krista Kibur:</t>
        </r>
        <r>
          <rPr>
            <sz val="9"/>
            <color indexed="81"/>
            <rFont val="Tahoma"/>
            <family val="2"/>
            <charset val="186"/>
          </rPr>
          <t xml:space="preserve">
tehtud 17.12.2013 (2014 eelarve)</t>
        </r>
      </text>
    </comment>
    <comment ref="B202" authorId="0">
      <text>
        <r>
          <rPr>
            <b/>
            <sz val="9"/>
            <color indexed="81"/>
            <rFont val="Tahoma"/>
            <family val="2"/>
            <charset val="186"/>
          </rPr>
          <t>Krista Kibur:</t>
        </r>
        <r>
          <rPr>
            <sz val="9"/>
            <color indexed="81"/>
            <rFont val="Tahoma"/>
            <family val="2"/>
            <charset val="186"/>
          </rPr>
          <t xml:space="preserve">
tehtud 17.12.2012 (2014 eelarve)
</t>
        </r>
      </text>
    </comment>
    <comment ref="B206" authorId="1">
      <text>
        <r>
          <rPr>
            <b/>
            <sz val="9"/>
            <color indexed="81"/>
            <rFont val="Tahoma"/>
            <family val="2"/>
            <charset val="186"/>
          </rPr>
          <t>kibur:</t>
        </r>
        <r>
          <rPr>
            <sz val="9"/>
            <color indexed="81"/>
            <rFont val="Tahoma"/>
            <family val="2"/>
            <charset val="186"/>
          </rPr>
          <t xml:space="preserve">
tehtud 23.11.2011
</t>
        </r>
      </text>
    </comment>
    <comment ref="B209" authorId="2">
      <text>
        <r>
          <rPr>
            <b/>
            <sz val="8"/>
            <color indexed="81"/>
            <rFont val="Tahoma"/>
            <family val="2"/>
            <charset val="186"/>
          </rPr>
          <t>valler:</t>
        </r>
        <r>
          <rPr>
            <sz val="8"/>
            <color indexed="81"/>
            <rFont val="Tahoma"/>
            <family val="2"/>
            <charset val="186"/>
          </rPr>
          <t xml:space="preserve">
tehtud 08.12.08</t>
        </r>
      </text>
    </comment>
    <comment ref="E214" authorId="3">
      <text>
        <r>
          <rPr>
            <b/>
            <sz val="9"/>
            <color indexed="81"/>
            <rFont val="Tahoma"/>
            <family val="2"/>
            <charset val="186"/>
          </rPr>
          <t>Anne A: Tehtud 03.03.10.a. 
Põhja-Tallinna LOV</t>
        </r>
        <r>
          <rPr>
            <sz val="9"/>
            <color indexed="81"/>
            <rFont val="Tahoma"/>
            <family val="2"/>
            <charset val="186"/>
          </rPr>
          <t xml:space="preserve">
</t>
        </r>
      </text>
    </comment>
    <comment ref="G215" authorId="3">
      <text>
        <r>
          <rPr>
            <b/>
            <sz val="9"/>
            <color indexed="81"/>
            <rFont val="Tahoma"/>
            <family val="2"/>
            <charset val="186"/>
          </rPr>
          <t>Anne A:</t>
        </r>
        <r>
          <rPr>
            <sz val="9"/>
            <color indexed="81"/>
            <rFont val="Tahoma"/>
            <family val="2"/>
            <charset val="186"/>
          </rPr>
          <t xml:space="preserve">
Tehtud 12.04.10 MISRAR (välisrahastus)</t>
        </r>
      </text>
    </comment>
    <comment ref="G216" authorId="3">
      <text>
        <r>
          <rPr>
            <b/>
            <sz val="9"/>
            <color indexed="81"/>
            <rFont val="Tahoma"/>
            <family val="2"/>
            <charset val="186"/>
          </rPr>
          <t>Anne A:</t>
        </r>
        <r>
          <rPr>
            <sz val="9"/>
            <color indexed="81"/>
            <rFont val="Tahoma"/>
            <family val="2"/>
            <charset val="186"/>
          </rPr>
          <t xml:space="preserve">
Tehtud 12.04.10 MISRAR - LE</t>
        </r>
      </text>
    </comment>
    <comment ref="G222" authorId="4">
      <text>
        <r>
          <rPr>
            <b/>
            <sz val="9"/>
            <color indexed="81"/>
            <rFont val="Tahoma"/>
            <family val="2"/>
            <charset val="186"/>
          </rPr>
          <t>Kristi Urmann:</t>
        </r>
        <r>
          <rPr>
            <sz val="9"/>
            <color indexed="81"/>
            <rFont val="Tahoma"/>
            <family val="2"/>
            <charset val="186"/>
          </rPr>
          <t xml:space="preserve">
Tehtud 01.03.2013
</t>
        </r>
      </text>
    </comment>
    <comment ref="G224" authorId="3">
      <text>
        <r>
          <rPr>
            <b/>
            <sz val="9"/>
            <color indexed="81"/>
            <rFont val="Tahoma"/>
            <family val="2"/>
            <charset val="186"/>
          </rPr>
          <t>Anne A:</t>
        </r>
        <r>
          <rPr>
            <sz val="9"/>
            <color indexed="81"/>
            <rFont val="Tahoma"/>
            <family val="2"/>
            <charset val="186"/>
          </rPr>
          <t xml:space="preserve">
Tehtud 11.05.10</t>
        </r>
      </text>
    </comment>
    <comment ref="B226" authorId="1">
      <text>
        <r>
          <rPr>
            <b/>
            <sz val="9"/>
            <color indexed="81"/>
            <rFont val="Tahoma"/>
            <family val="2"/>
            <charset val="186"/>
          </rPr>
          <t>kibur:</t>
        </r>
        <r>
          <rPr>
            <sz val="9"/>
            <color indexed="81"/>
            <rFont val="Tahoma"/>
            <family val="2"/>
            <charset val="186"/>
          </rPr>
          <t xml:space="preserve">
tehtud 30.11.2011 Omaosalus fondil 2200512010 koolitus
</t>
        </r>
      </text>
    </comment>
    <comment ref="B227" authorId="1">
      <text>
        <r>
          <rPr>
            <b/>
            <sz val="9"/>
            <color indexed="81"/>
            <rFont val="Tahoma"/>
            <family val="2"/>
            <charset val="186"/>
          </rPr>
          <t>kibur:</t>
        </r>
        <r>
          <rPr>
            <sz val="9"/>
            <color indexed="81"/>
            <rFont val="Tahoma"/>
            <family val="2"/>
            <charset val="186"/>
          </rPr>
          <t xml:space="preserve">
tehtud 27.03.2012 I LEA (ettesisestamiseks)
</t>
        </r>
      </text>
    </comment>
    <comment ref="B228" authorId="1">
      <text>
        <r>
          <rPr>
            <b/>
            <sz val="9"/>
            <color indexed="81"/>
            <rFont val="Tahoma"/>
            <family val="2"/>
            <charset val="186"/>
          </rPr>
          <t>kibur:</t>
        </r>
        <r>
          <rPr>
            <sz val="9"/>
            <color indexed="81"/>
            <rFont val="Tahoma"/>
            <family val="2"/>
            <charset val="186"/>
          </rPr>
          <t xml:space="preserve">
tehtud 24.08.2012</t>
        </r>
      </text>
    </comment>
    <comment ref="B229" authorId="1">
      <text>
        <r>
          <rPr>
            <b/>
            <sz val="9"/>
            <color indexed="81"/>
            <rFont val="Tahoma"/>
            <family val="2"/>
            <charset val="186"/>
          </rPr>
          <t>kibur:</t>
        </r>
        <r>
          <rPr>
            <sz val="9"/>
            <color indexed="81"/>
            <rFont val="Tahoma"/>
            <family val="2"/>
            <charset val="186"/>
          </rPr>
          <t xml:space="preserve">
tehtud 29.08.2012
</t>
        </r>
      </text>
    </comment>
    <comment ref="B230" authorId="1">
      <text>
        <r>
          <rPr>
            <b/>
            <sz val="9"/>
            <color indexed="81"/>
            <rFont val="Tahoma"/>
            <family val="2"/>
            <charset val="186"/>
          </rPr>
          <t>kibur:</t>
        </r>
        <r>
          <rPr>
            <sz val="9"/>
            <color indexed="81"/>
            <rFont val="Tahoma"/>
            <family val="2"/>
            <charset val="186"/>
          </rPr>
          <t xml:space="preserve">
tehtud 29.08.2012</t>
        </r>
      </text>
    </comment>
    <comment ref="B235" authorId="0">
      <text>
        <r>
          <rPr>
            <b/>
            <sz val="9"/>
            <color indexed="81"/>
            <rFont val="Tahoma"/>
            <family val="2"/>
            <charset val="186"/>
          </rPr>
          <t>Krista Kibur:</t>
        </r>
        <r>
          <rPr>
            <sz val="9"/>
            <color indexed="81"/>
            <rFont val="Tahoma"/>
            <family val="2"/>
            <charset val="186"/>
          </rPr>
          <t xml:space="preserve">
tehtud 04.10.2012 II LEA
</t>
        </r>
      </text>
    </comment>
    <comment ref="B236" authorId="0">
      <text>
        <r>
          <rPr>
            <b/>
            <sz val="9"/>
            <color indexed="81"/>
            <rFont val="Tahoma"/>
            <family val="2"/>
            <charset val="186"/>
          </rPr>
          <t>Krista Kibur:</t>
        </r>
        <r>
          <rPr>
            <sz val="9"/>
            <color indexed="81"/>
            <rFont val="Tahoma"/>
            <family val="2"/>
            <charset val="186"/>
          </rPr>
          <t xml:space="preserve">
31.05.2013 II LEA</t>
        </r>
      </text>
    </comment>
    <comment ref="B237" authorId="0">
      <text>
        <r>
          <rPr>
            <b/>
            <sz val="9"/>
            <color indexed="81"/>
            <rFont val="Tahoma"/>
            <family val="2"/>
            <charset val="186"/>
          </rPr>
          <t>Krista Kibur:</t>
        </r>
        <r>
          <rPr>
            <sz val="9"/>
            <color indexed="81"/>
            <rFont val="Tahoma"/>
            <family val="2"/>
            <charset val="186"/>
          </rPr>
          <t xml:space="preserve">
16.09.2103</t>
        </r>
      </text>
    </comment>
    <comment ref="B238" authorId="0">
      <text>
        <r>
          <rPr>
            <b/>
            <sz val="9"/>
            <color indexed="81"/>
            <rFont val="Tahoma"/>
            <family val="2"/>
            <charset val="186"/>
          </rPr>
          <t>Krista Kibur:</t>
        </r>
        <r>
          <rPr>
            <sz val="9"/>
            <color indexed="81"/>
            <rFont val="Tahoma"/>
            <family val="2"/>
            <charset val="186"/>
          </rPr>
          <t xml:space="preserve">
23.05.2014 I LEA</t>
        </r>
      </text>
    </comment>
    <comment ref="D238" authorId="0">
      <text>
        <r>
          <rPr>
            <b/>
            <sz val="9"/>
            <color indexed="81"/>
            <rFont val="Tahoma"/>
            <family val="2"/>
            <charset val="186"/>
          </rPr>
          <t>Krista Kibur:</t>
        </r>
        <r>
          <rPr>
            <sz val="9"/>
            <color indexed="81"/>
            <rFont val="Tahoma"/>
            <family val="2"/>
            <charset val="186"/>
          </rPr>
          <t xml:space="preserve">
23.05.2014 I LEA</t>
        </r>
      </text>
    </comment>
    <comment ref="B239" authorId="0">
      <text>
        <r>
          <rPr>
            <b/>
            <sz val="9"/>
            <color indexed="81"/>
            <rFont val="Tahoma"/>
            <family val="2"/>
            <charset val="186"/>
          </rPr>
          <t>Krista Kibur:</t>
        </r>
        <r>
          <rPr>
            <sz val="9"/>
            <color indexed="81"/>
            <rFont val="Tahoma"/>
            <family val="2"/>
            <charset val="186"/>
          </rPr>
          <t xml:space="preserve">
23.05.2014 I lEA
</t>
        </r>
      </text>
    </comment>
    <comment ref="D239" authorId="0">
      <text>
        <r>
          <rPr>
            <b/>
            <sz val="9"/>
            <color indexed="81"/>
            <rFont val="Tahoma"/>
            <family val="2"/>
            <charset val="186"/>
          </rPr>
          <t>Krista Kibur:</t>
        </r>
        <r>
          <rPr>
            <sz val="9"/>
            <color indexed="81"/>
            <rFont val="Tahoma"/>
            <family val="2"/>
            <charset val="186"/>
          </rPr>
          <t xml:space="preserve">
23.05.2014 I lEA
</t>
        </r>
      </text>
    </comment>
    <comment ref="B242" authorId="1">
      <text>
        <r>
          <rPr>
            <b/>
            <sz val="9"/>
            <color indexed="81"/>
            <rFont val="Tahoma"/>
            <family val="2"/>
            <charset val="186"/>
          </rPr>
          <t>kibur:</t>
        </r>
        <r>
          <rPr>
            <sz val="9"/>
            <color indexed="81"/>
            <rFont val="Tahoma"/>
            <family val="2"/>
            <charset val="186"/>
          </rPr>
          <t xml:space="preserve">
tehtud 13.12.2011 kasutamiseks 2012. aastal
 </t>
        </r>
      </text>
    </comment>
    <comment ref="B243" authorId="0">
      <text>
        <r>
          <rPr>
            <b/>
            <sz val="9"/>
            <color indexed="81"/>
            <rFont val="Tahoma"/>
            <family val="2"/>
            <charset val="186"/>
          </rPr>
          <t>Krista Kibur:</t>
        </r>
        <r>
          <rPr>
            <sz val="9"/>
            <color indexed="81"/>
            <rFont val="Tahoma"/>
            <family val="2"/>
            <charset val="186"/>
          </rPr>
          <t xml:space="preserve">
16.09.2013</t>
        </r>
      </text>
    </comment>
    <comment ref="E251" authorId="2">
      <text>
        <r>
          <rPr>
            <b/>
            <sz val="9"/>
            <color indexed="81"/>
            <rFont val="Tahoma"/>
            <family val="2"/>
            <charset val="186"/>
          </rPr>
          <t>valler:</t>
        </r>
        <r>
          <rPr>
            <sz val="9"/>
            <color indexed="81"/>
            <rFont val="Tahoma"/>
            <family val="2"/>
            <charset val="186"/>
          </rPr>
          <t xml:space="preserve">
end. Harjumaa Päästeteenistus
</t>
        </r>
      </text>
    </comment>
    <comment ref="C269" authorId="2">
      <text>
        <r>
          <rPr>
            <b/>
            <sz val="8"/>
            <color indexed="81"/>
            <rFont val="Tahoma"/>
            <family val="2"/>
            <charset val="186"/>
          </rPr>
          <t>valler:</t>
        </r>
        <r>
          <rPr>
            <sz val="8"/>
            <color indexed="81"/>
            <rFont val="Tahoma"/>
            <family val="2"/>
            <charset val="186"/>
          </rPr>
          <t xml:space="preserve">
tehtud 05.12.08</t>
        </r>
      </text>
    </comment>
    <comment ref="G287" authorId="3">
      <text>
        <r>
          <rPr>
            <b/>
            <sz val="9"/>
            <color indexed="81"/>
            <rFont val="Tahoma"/>
            <family val="2"/>
            <charset val="186"/>
          </rPr>
          <t>altermann1:</t>
        </r>
        <r>
          <rPr>
            <sz val="9"/>
            <color indexed="81"/>
            <rFont val="Tahoma"/>
            <family val="2"/>
            <charset val="186"/>
          </rPr>
          <t xml:space="preserve">
Toetuse eraldaja BCA Koolituse AS</t>
        </r>
      </text>
    </comment>
    <comment ref="C289" authorId="5">
      <text>
        <r>
          <rPr>
            <b/>
            <sz val="9"/>
            <color indexed="81"/>
            <rFont val="Tahoma"/>
            <family val="2"/>
            <charset val="186"/>
          </rPr>
          <t>Anne A.:</t>
        </r>
        <r>
          <rPr>
            <sz val="9"/>
            <color indexed="81"/>
            <rFont val="Tahoma"/>
            <family val="2"/>
            <charset val="186"/>
          </rPr>
          <t xml:space="preserve">
tehtud 12.11.2014</t>
        </r>
      </text>
    </comment>
    <comment ref="C290" authorId="5">
      <text>
        <r>
          <rPr>
            <b/>
            <sz val="9"/>
            <color indexed="81"/>
            <rFont val="Tahoma"/>
            <family val="2"/>
            <charset val="186"/>
          </rPr>
          <t>Anne A.:</t>
        </r>
        <r>
          <rPr>
            <sz val="9"/>
            <color indexed="81"/>
            <rFont val="Tahoma"/>
            <family val="2"/>
            <charset val="186"/>
          </rPr>
          <t xml:space="preserve">
tehtud 29.06.2015</t>
        </r>
      </text>
    </comment>
    <comment ref="G290" authorId="5">
      <text>
        <r>
          <rPr>
            <b/>
            <sz val="9"/>
            <color indexed="81"/>
            <rFont val="Tahoma"/>
            <family val="2"/>
            <charset val="186"/>
          </rPr>
          <t>Anne A.:</t>
        </r>
        <r>
          <rPr>
            <sz val="9"/>
            <color indexed="81"/>
            <rFont val="Tahoma"/>
            <family val="2"/>
            <charset val="186"/>
          </rPr>
          <t xml:space="preserve">
KIK</t>
        </r>
      </text>
    </comment>
    <comment ref="C295" authorId="3">
      <text>
        <r>
          <rPr>
            <b/>
            <sz val="9"/>
            <color indexed="81"/>
            <rFont val="Tahoma"/>
            <family val="2"/>
            <charset val="186"/>
          </rPr>
          <t>altermann1:</t>
        </r>
        <r>
          <rPr>
            <sz val="9"/>
            <color indexed="81"/>
            <rFont val="Tahoma"/>
            <family val="2"/>
            <charset val="186"/>
          </rPr>
          <t xml:space="preserve">
Fond kasutusel alates 01.01.2012.a.</t>
        </r>
      </text>
    </comment>
    <comment ref="C296" authorId="3">
      <text>
        <r>
          <rPr>
            <b/>
            <sz val="9"/>
            <color indexed="81"/>
            <rFont val="Tahoma"/>
            <family val="2"/>
            <charset val="186"/>
          </rPr>
          <t>altermann1:</t>
        </r>
        <r>
          <rPr>
            <sz val="9"/>
            <color indexed="81"/>
            <rFont val="Tahoma"/>
            <family val="2"/>
            <charset val="186"/>
          </rPr>
          <t xml:space="preserve">
alates 01.01.2013</t>
        </r>
      </text>
    </comment>
    <comment ref="C297" authorId="3">
      <text>
        <r>
          <rPr>
            <b/>
            <sz val="9"/>
            <color indexed="81"/>
            <rFont val="Tahoma"/>
            <family val="2"/>
            <charset val="186"/>
          </rPr>
          <t>altermann1:</t>
        </r>
        <r>
          <rPr>
            <sz val="9"/>
            <color indexed="81"/>
            <rFont val="Tahoma"/>
            <family val="2"/>
            <charset val="186"/>
          </rPr>
          <t xml:space="preserve">
alates 01.01.2013</t>
        </r>
      </text>
    </comment>
    <comment ref="C298" authorId="5">
      <text>
        <r>
          <rPr>
            <b/>
            <sz val="9"/>
            <color indexed="81"/>
            <rFont val="Tahoma"/>
            <family val="2"/>
            <charset val="186"/>
          </rPr>
          <t>Anne A.:</t>
        </r>
        <r>
          <rPr>
            <sz val="9"/>
            <color indexed="81"/>
            <rFont val="Tahoma"/>
            <family val="2"/>
            <charset val="186"/>
          </rPr>
          <t xml:space="preserve">
Alates 01.01.2014</t>
        </r>
      </text>
    </comment>
    <comment ref="C299" authorId="5">
      <text>
        <r>
          <rPr>
            <b/>
            <sz val="9"/>
            <color indexed="81"/>
            <rFont val="Tahoma"/>
            <family val="2"/>
            <charset val="186"/>
          </rPr>
          <t>Anne A.:</t>
        </r>
        <r>
          <rPr>
            <sz val="9"/>
            <color indexed="81"/>
            <rFont val="Tahoma"/>
            <family val="2"/>
            <charset val="186"/>
          </rPr>
          <t xml:space="preserve">
tehtud 26.02.2015
</t>
        </r>
      </text>
    </comment>
    <comment ref="G300" authorId="5">
      <text>
        <r>
          <rPr>
            <b/>
            <sz val="9"/>
            <color indexed="81"/>
            <rFont val="Tahoma"/>
            <family val="2"/>
            <charset val="186"/>
          </rPr>
          <t>Anne A.:</t>
        </r>
        <r>
          <rPr>
            <sz val="9"/>
            <color indexed="81"/>
            <rFont val="Tahoma"/>
            <family val="2"/>
            <charset val="186"/>
          </rPr>
          <t xml:space="preserve">
Suitsupääsupesa Lasteaed</t>
        </r>
      </text>
    </comment>
    <comment ref="G301" authorId="3">
      <text>
        <r>
          <rPr>
            <b/>
            <sz val="9"/>
            <color indexed="81"/>
            <rFont val="Tahoma"/>
            <family val="2"/>
            <charset val="186"/>
          </rPr>
          <t>altermann1:</t>
        </r>
        <r>
          <rPr>
            <sz val="9"/>
            <color indexed="81"/>
            <rFont val="Tahoma"/>
            <family val="2"/>
            <charset val="186"/>
          </rPr>
          <t xml:space="preserve">
KÜ 55246000</t>
        </r>
      </text>
    </comment>
    <comment ref="G302" authorId="3">
      <text>
        <r>
          <rPr>
            <b/>
            <sz val="9"/>
            <color indexed="81"/>
            <rFont val="Tahoma"/>
            <family val="2"/>
            <charset val="186"/>
          </rPr>
          <t>altermann1:</t>
        </r>
        <r>
          <rPr>
            <sz val="9"/>
            <color indexed="81"/>
            <rFont val="Tahoma"/>
            <family val="2"/>
            <charset val="186"/>
          </rPr>
          <t xml:space="preserve">
KÜ 45000008</t>
        </r>
      </text>
    </comment>
    <comment ref="C306" authorId="2">
      <text>
        <r>
          <rPr>
            <b/>
            <sz val="8"/>
            <color indexed="81"/>
            <rFont val="Tahoma"/>
            <family val="2"/>
            <charset val="186"/>
          </rPr>
          <t>valler:</t>
        </r>
        <r>
          <rPr>
            <sz val="8"/>
            <color indexed="81"/>
            <rFont val="Tahoma"/>
            <family val="2"/>
            <charset val="186"/>
          </rPr>
          <t xml:space="preserve">
tehtud 27.06.08</t>
        </r>
      </text>
    </comment>
    <comment ref="C311" authorId="5">
      <text>
        <r>
          <rPr>
            <b/>
            <sz val="9"/>
            <color indexed="81"/>
            <rFont val="Tahoma"/>
            <family val="2"/>
            <charset val="186"/>
          </rPr>
          <t>Anne A.:</t>
        </r>
        <r>
          <rPr>
            <sz val="9"/>
            <color indexed="81"/>
            <rFont val="Tahoma"/>
            <family val="2"/>
            <charset val="186"/>
          </rPr>
          <t xml:space="preserve">
tehtud 06.03.2015</t>
        </r>
      </text>
    </comment>
    <comment ref="C327" authorId="6">
      <text>
        <r>
          <rPr>
            <b/>
            <sz val="8"/>
            <color indexed="81"/>
            <rFont val="Tahoma"/>
            <family val="2"/>
            <charset val="186"/>
          </rPr>
          <t>ruusmann:</t>
        </r>
        <r>
          <rPr>
            <sz val="8"/>
            <color indexed="81"/>
            <rFont val="Tahoma"/>
            <family val="2"/>
            <charset val="186"/>
          </rPr>
          <t xml:space="preserve">
tehtud 07.12.2009</t>
        </r>
      </text>
    </comment>
    <comment ref="C328" authorId="2">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29"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32"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33" authorId="5">
      <text>
        <r>
          <rPr>
            <b/>
            <sz val="9"/>
            <color indexed="81"/>
            <rFont val="Tahoma"/>
            <family val="2"/>
            <charset val="186"/>
          </rPr>
          <t>Anne A.:</t>
        </r>
        <r>
          <rPr>
            <sz val="9"/>
            <color indexed="81"/>
            <rFont val="Tahoma"/>
            <family val="2"/>
            <charset val="186"/>
          </rPr>
          <t xml:space="preserve">
Alates 01.01.2015</t>
        </r>
      </text>
    </comment>
    <comment ref="F333" authorId="5">
      <text>
        <r>
          <rPr>
            <b/>
            <sz val="9"/>
            <color indexed="81"/>
            <rFont val="Tahoma"/>
            <family val="2"/>
            <charset val="186"/>
          </rPr>
          <t>Anne A.:</t>
        </r>
        <r>
          <rPr>
            <sz val="9"/>
            <color indexed="81"/>
            <rFont val="Tahoma"/>
            <family val="2"/>
            <charset val="186"/>
          </rPr>
          <t xml:space="preserve">
Tallinna Nõustamiskeskus, mis tegutseks Kadaka Põhikooli juures</t>
        </r>
      </text>
    </comment>
    <comment ref="C334" authorId="5">
      <text>
        <r>
          <rPr>
            <b/>
            <sz val="9"/>
            <color indexed="81"/>
            <rFont val="Tahoma"/>
            <family val="2"/>
            <charset val="186"/>
          </rPr>
          <t>Anne A.:</t>
        </r>
        <r>
          <rPr>
            <sz val="9"/>
            <color indexed="81"/>
            <rFont val="Tahoma"/>
            <family val="2"/>
            <charset val="186"/>
          </rPr>
          <t xml:space="preserve">
tehtud 25.05.2015
</t>
        </r>
      </text>
    </comment>
    <comment ref="C335" authorId="3">
      <text>
        <r>
          <rPr>
            <b/>
            <sz val="9"/>
            <color indexed="81"/>
            <rFont val="Tahoma"/>
            <family val="2"/>
            <charset val="186"/>
          </rPr>
          <t>altermann1:</t>
        </r>
        <r>
          <rPr>
            <sz val="9"/>
            <color indexed="81"/>
            <rFont val="Tahoma"/>
            <family val="2"/>
            <charset val="186"/>
          </rPr>
          <t xml:space="preserve">
Fond kehtiv alates 01.01.2011.a.</t>
        </r>
      </text>
    </comment>
    <comment ref="G335" authorId="3">
      <text>
        <r>
          <rPr>
            <b/>
            <sz val="9"/>
            <color indexed="81"/>
            <rFont val="Tahoma"/>
            <family val="2"/>
            <charset val="186"/>
          </rPr>
          <t>altermann1:</t>
        </r>
        <r>
          <rPr>
            <sz val="9"/>
            <color indexed="81"/>
            <rFont val="Tahoma"/>
            <family val="2"/>
            <charset val="186"/>
          </rPr>
          <t xml:space="preserve">
KÜ 55245000</t>
        </r>
      </text>
    </comment>
    <comment ref="M335" authorId="2">
      <text>
        <r>
          <rPr>
            <b/>
            <sz val="9"/>
            <color indexed="81"/>
            <rFont val="Tahoma"/>
            <family val="2"/>
            <charset val="186"/>
          </rPr>
          <t>valler:</t>
        </r>
        <r>
          <rPr>
            <sz val="9"/>
            <color indexed="81"/>
            <rFont val="Tahoma"/>
            <family val="2"/>
            <charset val="186"/>
          </rPr>
          <t xml:space="preserve">
täitmises otsekulude tegevusala 09212 ja 09213</t>
        </r>
      </text>
    </comment>
    <comment ref="C336" authorId="5">
      <text>
        <r>
          <rPr>
            <b/>
            <sz val="9"/>
            <color indexed="81"/>
            <rFont val="Tahoma"/>
            <family val="2"/>
            <charset val="186"/>
          </rPr>
          <t>Anne A.:</t>
        </r>
        <r>
          <rPr>
            <sz val="9"/>
            <color indexed="81"/>
            <rFont val="Tahoma"/>
            <family val="2"/>
            <charset val="186"/>
          </rPr>
          <t xml:space="preserve">
tehtud 11.06.2015</t>
        </r>
      </text>
    </comment>
    <comment ref="M336" authorId="2">
      <text>
        <r>
          <rPr>
            <b/>
            <sz val="9"/>
            <color indexed="81"/>
            <rFont val="Tahoma"/>
            <family val="2"/>
            <charset val="186"/>
          </rPr>
          <t>valler:</t>
        </r>
        <r>
          <rPr>
            <sz val="9"/>
            <color indexed="81"/>
            <rFont val="Tahoma"/>
            <family val="2"/>
            <charset val="186"/>
          </rPr>
          <t xml:space="preserve">
täitmises otsekulude tegevusala 09212 ja 09213</t>
        </r>
      </text>
    </comment>
    <comment ref="C337" authorId="3">
      <text>
        <r>
          <rPr>
            <b/>
            <sz val="9"/>
            <color indexed="81"/>
            <rFont val="Tahoma"/>
            <family val="2"/>
            <charset val="186"/>
          </rPr>
          <t>altermann1:</t>
        </r>
        <r>
          <rPr>
            <sz val="9"/>
            <color indexed="81"/>
            <rFont val="Tahoma"/>
            <family val="2"/>
            <charset val="186"/>
          </rPr>
          <t xml:space="preserve">
Fond kehtiv alates 01.01.2011.a.</t>
        </r>
      </text>
    </comment>
    <comment ref="G337" authorId="3">
      <text>
        <r>
          <rPr>
            <b/>
            <sz val="9"/>
            <color indexed="81"/>
            <rFont val="Tahoma"/>
            <family val="2"/>
            <charset val="186"/>
          </rPr>
          <t>altermann1:</t>
        </r>
        <r>
          <rPr>
            <sz val="9"/>
            <color indexed="81"/>
            <rFont val="Tahoma"/>
            <family val="2"/>
            <charset val="186"/>
          </rPr>
          <t xml:space="preserve">
KÜ 45000008</t>
        </r>
      </text>
    </comment>
    <comment ref="C338" authorId="3">
      <text>
        <r>
          <rPr>
            <b/>
            <sz val="9"/>
            <color indexed="81"/>
            <rFont val="Tahoma"/>
            <family val="2"/>
            <charset val="186"/>
          </rPr>
          <t>altermann1:</t>
        </r>
        <r>
          <rPr>
            <sz val="9"/>
            <color indexed="81"/>
            <rFont val="Tahoma"/>
            <family val="2"/>
            <charset val="186"/>
          </rPr>
          <t xml:space="preserve">
Fond kehtiv alates 01.01.2011.a.</t>
        </r>
      </text>
    </comment>
    <comment ref="C344" authorId="6">
      <text>
        <r>
          <rPr>
            <b/>
            <sz val="8"/>
            <color indexed="81"/>
            <rFont val="Tahoma"/>
            <family val="2"/>
            <charset val="186"/>
          </rPr>
          <t>ruusmann:</t>
        </r>
        <r>
          <rPr>
            <sz val="8"/>
            <color indexed="81"/>
            <rFont val="Tahoma"/>
            <family val="2"/>
            <charset val="186"/>
          </rPr>
          <t xml:space="preserve">
tehtud 07.12.2009</t>
        </r>
      </text>
    </comment>
    <comment ref="C348" authorId="3">
      <text>
        <r>
          <rPr>
            <b/>
            <sz val="9"/>
            <color indexed="81"/>
            <rFont val="Tahoma"/>
            <family val="2"/>
            <charset val="186"/>
          </rPr>
          <t>altermann1:</t>
        </r>
        <r>
          <rPr>
            <sz val="9"/>
            <color indexed="81"/>
            <rFont val="Tahoma"/>
            <family val="2"/>
            <charset val="186"/>
          </rPr>
          <t xml:space="preserve">
kasutuses alates 01.01.2013</t>
        </r>
      </text>
    </comment>
    <comment ref="C363" authorId="6">
      <text>
        <r>
          <rPr>
            <b/>
            <sz val="8"/>
            <color indexed="81"/>
            <rFont val="Tahoma"/>
            <family val="2"/>
            <charset val="186"/>
          </rPr>
          <t>ruusmann:</t>
        </r>
        <r>
          <rPr>
            <sz val="8"/>
            <color indexed="81"/>
            <rFont val="Tahoma"/>
            <family val="2"/>
            <charset val="186"/>
          </rPr>
          <t xml:space="preserve">
tehtud 19.03.2008</t>
        </r>
      </text>
    </comment>
    <comment ref="C368" authorId="5">
      <text>
        <r>
          <rPr>
            <b/>
            <sz val="9"/>
            <color indexed="81"/>
            <rFont val="Tahoma"/>
            <family val="2"/>
            <charset val="186"/>
          </rPr>
          <t>Anne A.:</t>
        </r>
        <r>
          <rPr>
            <sz val="9"/>
            <color indexed="81"/>
            <rFont val="Tahoma"/>
            <family val="2"/>
            <charset val="186"/>
          </rPr>
          <t xml:space="preserve">
tehtud 12.05.2015</t>
        </r>
      </text>
    </comment>
    <comment ref="C369" authorId="5">
      <text>
        <r>
          <rPr>
            <b/>
            <sz val="9"/>
            <color indexed="81"/>
            <rFont val="Tahoma"/>
            <family val="2"/>
            <charset val="186"/>
          </rPr>
          <t>Anne A.:</t>
        </r>
        <r>
          <rPr>
            <sz val="9"/>
            <color indexed="81"/>
            <rFont val="Tahoma"/>
            <family val="2"/>
            <charset val="186"/>
          </rPr>
          <t xml:space="preserve">
tehtud 08.10.2014
</t>
        </r>
      </text>
    </comment>
    <comment ref="G369" authorId="5">
      <text>
        <r>
          <rPr>
            <b/>
            <sz val="9"/>
            <color indexed="81"/>
            <rFont val="Tahoma"/>
            <family val="2"/>
            <charset val="186"/>
          </rPr>
          <t>Anne A.:</t>
        </r>
        <r>
          <rPr>
            <sz val="9"/>
            <color indexed="81"/>
            <rFont val="Tahoma"/>
            <family val="2"/>
            <charset val="186"/>
          </rPr>
          <t xml:space="preserve">
eesti keele õpet toetavate tegevuste läbiviimiseks Tallinna vene õppekeelega koolides </t>
        </r>
      </text>
    </comment>
    <comment ref="C370" authorId="5">
      <text>
        <r>
          <rPr>
            <b/>
            <sz val="9"/>
            <color indexed="81"/>
            <rFont val="Tahoma"/>
            <family val="2"/>
            <charset val="186"/>
          </rPr>
          <t>Anne A.:</t>
        </r>
        <r>
          <rPr>
            <sz val="9"/>
            <color indexed="81"/>
            <rFont val="Tahoma"/>
            <family val="2"/>
            <charset val="186"/>
          </rPr>
          <t xml:space="preserve">
tehtud 21.05.2014</t>
        </r>
      </text>
    </comment>
    <comment ref="C371" authorId="6">
      <text>
        <r>
          <rPr>
            <b/>
            <sz val="8"/>
            <color indexed="81"/>
            <rFont val="Tahoma"/>
            <family val="2"/>
            <charset val="186"/>
          </rPr>
          <t>ruusmann:</t>
        </r>
        <r>
          <rPr>
            <sz val="8"/>
            <color indexed="81"/>
            <rFont val="Tahoma"/>
            <family val="2"/>
            <charset val="186"/>
          </rPr>
          <t xml:space="preserve">
tehtud 28.01.2010</t>
        </r>
      </text>
    </comment>
    <comment ref="C372" authorId="3">
      <text>
        <r>
          <rPr>
            <b/>
            <sz val="9"/>
            <color indexed="81"/>
            <rFont val="Tahoma"/>
            <family val="2"/>
            <charset val="186"/>
          </rPr>
          <t>altermann1:</t>
        </r>
        <r>
          <rPr>
            <sz val="9"/>
            <color indexed="81"/>
            <rFont val="Tahoma"/>
            <family val="2"/>
            <charset val="186"/>
          </rPr>
          <t xml:space="preserve">
tehtud 08.12.11</t>
        </r>
      </text>
    </comment>
    <comment ref="G372" authorId="3">
      <text>
        <r>
          <rPr>
            <b/>
            <sz val="9"/>
            <color indexed="81"/>
            <rFont val="Tahoma"/>
            <family val="2"/>
            <charset val="186"/>
          </rPr>
          <t>altermann1:</t>
        </r>
        <r>
          <rPr>
            <sz val="9"/>
            <color indexed="81"/>
            <rFont val="Tahoma"/>
            <family val="2"/>
            <charset val="186"/>
          </rPr>
          <t xml:space="preserve">
Inglise Kolledž leping HTM-ga</t>
        </r>
      </text>
    </comment>
    <comment ref="C373" authorId="7">
      <text>
        <r>
          <rPr>
            <b/>
            <sz val="9"/>
            <color indexed="81"/>
            <rFont val="Tahoma"/>
            <family val="2"/>
            <charset val="186"/>
          </rPr>
          <t>Anne Altermann:</t>
        </r>
        <r>
          <rPr>
            <sz val="9"/>
            <color indexed="81"/>
            <rFont val="Tahoma"/>
            <family val="2"/>
            <charset val="186"/>
          </rPr>
          <t xml:space="preserve">
tehtud 03.10.12</t>
        </r>
      </text>
    </comment>
    <comment ref="G373" authorId="7">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lep0ingut fondil 2231181900</t>
        </r>
      </text>
    </comment>
    <comment ref="C374" authorId="5">
      <text>
        <r>
          <rPr>
            <b/>
            <sz val="9"/>
            <color indexed="81"/>
            <rFont val="Tahoma"/>
            <family val="2"/>
            <charset val="186"/>
          </rPr>
          <t>Anne A.:</t>
        </r>
        <r>
          <rPr>
            <sz val="9"/>
            <color indexed="81"/>
            <rFont val="Tahoma"/>
            <family val="2"/>
            <charset val="186"/>
          </rPr>
          <t xml:space="preserve">
tehtud 06.11.2013</t>
        </r>
      </text>
    </comment>
    <comment ref="G374" authorId="5">
      <text>
        <r>
          <rPr>
            <b/>
            <sz val="9"/>
            <color indexed="81"/>
            <rFont val="Tahoma"/>
            <family val="2"/>
            <charset val="186"/>
          </rPr>
          <t>Anne A.:</t>
        </r>
        <r>
          <rPr>
            <sz val="9"/>
            <color indexed="81"/>
            <rFont val="Tahoma"/>
            <family val="2"/>
            <charset val="186"/>
          </rPr>
          <t xml:space="preserve">
19.06.2013 sõlmitud haldusleping aastateks 2013-2015</t>
        </r>
      </text>
    </comment>
    <comment ref="C377" authorId="5">
      <text>
        <r>
          <rPr>
            <b/>
            <sz val="9"/>
            <color indexed="81"/>
            <rFont val="Tahoma"/>
            <family val="2"/>
            <charset val="186"/>
          </rPr>
          <t>Anne A.:</t>
        </r>
        <r>
          <rPr>
            <sz val="9"/>
            <color indexed="81"/>
            <rFont val="Tahoma"/>
            <family val="2"/>
            <charset val="186"/>
          </rPr>
          <t xml:space="preserve">
tehtud 28.03.2014</t>
        </r>
      </text>
    </comment>
    <comment ref="C412" authorId="5">
      <text>
        <r>
          <rPr>
            <b/>
            <sz val="9"/>
            <color indexed="81"/>
            <rFont val="Tahoma"/>
            <family val="2"/>
            <charset val="186"/>
          </rPr>
          <t>Anne A.:</t>
        </r>
        <r>
          <rPr>
            <sz val="9"/>
            <color indexed="81"/>
            <rFont val="Tahoma"/>
            <family val="2"/>
            <charset val="186"/>
          </rPr>
          <t xml:space="preserve">
alates 01.01.2015</t>
        </r>
      </text>
    </comment>
    <comment ref="B413" authorId="6">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43" authorId="6">
      <text>
        <r>
          <rPr>
            <b/>
            <sz val="8"/>
            <color indexed="81"/>
            <rFont val="Tahoma"/>
            <family val="2"/>
            <charset val="186"/>
          </rPr>
          <t>ruusmann:</t>
        </r>
        <r>
          <rPr>
            <sz val="8"/>
            <color indexed="81"/>
            <rFont val="Tahoma"/>
            <family val="2"/>
            <charset val="186"/>
          </rPr>
          <t xml:space="preserve">
tehtud 17.12.2009</t>
        </r>
      </text>
    </comment>
    <comment ref="C449" authorId="5">
      <text>
        <r>
          <rPr>
            <b/>
            <sz val="9"/>
            <color indexed="81"/>
            <rFont val="Tahoma"/>
            <family val="2"/>
            <charset val="186"/>
          </rPr>
          <t>Anne A.:</t>
        </r>
        <r>
          <rPr>
            <sz val="9"/>
            <color indexed="81"/>
            <rFont val="Tahoma"/>
            <family val="2"/>
            <charset val="186"/>
          </rPr>
          <t xml:space="preserve">
alates 01.01.2015</t>
        </r>
      </text>
    </comment>
    <comment ref="F461" authorId="3">
      <text>
        <r>
          <rPr>
            <b/>
            <sz val="8"/>
            <color indexed="81"/>
            <rFont val="Tahoma"/>
            <family val="2"/>
            <charset val="186"/>
          </rPr>
          <t>altermann1:</t>
        </r>
        <r>
          <rPr>
            <sz val="8"/>
            <color indexed="81"/>
            <rFont val="Tahoma"/>
            <family val="2"/>
            <charset val="186"/>
          </rPr>
          <t xml:space="preserve">
end. nimi "Konverents Euroopa Koolis" (03.01.2012)</t>
        </r>
      </text>
    </comment>
    <comment ref="G463" authorId="5">
      <text>
        <r>
          <rPr>
            <b/>
            <sz val="9"/>
            <color indexed="81"/>
            <rFont val="Tahoma"/>
            <family val="2"/>
            <charset val="186"/>
          </rPr>
          <t>Anne A.:</t>
        </r>
        <r>
          <rPr>
            <sz val="9"/>
            <color indexed="81"/>
            <rFont val="Tahoma"/>
            <family val="2"/>
            <charset val="186"/>
          </rPr>
          <t xml:space="preserve">
tehtud 26.02.2013</t>
        </r>
      </text>
    </comment>
    <comment ref="G464" authorId="5">
      <text>
        <r>
          <rPr>
            <b/>
            <sz val="9"/>
            <color indexed="81"/>
            <rFont val="Tahoma"/>
            <family val="2"/>
            <charset val="186"/>
          </rPr>
          <t>Anne A.:</t>
        </r>
        <r>
          <rPr>
            <sz val="9"/>
            <color indexed="81"/>
            <rFont val="Tahoma"/>
            <family val="2"/>
            <charset val="186"/>
          </rPr>
          <t xml:space="preserve">
tehtud 26.02.13</t>
        </r>
      </text>
    </comment>
    <comment ref="G465" authorId="5">
      <text>
        <r>
          <rPr>
            <b/>
            <sz val="9"/>
            <color indexed="81"/>
            <rFont val="Tahoma"/>
            <family val="2"/>
            <charset val="186"/>
          </rPr>
          <t>Anne A.:</t>
        </r>
        <r>
          <rPr>
            <sz val="9"/>
            <color indexed="81"/>
            <rFont val="Tahoma"/>
            <family val="2"/>
            <charset val="186"/>
          </rPr>
          <t xml:space="preserve">
tehtud 26.02.13</t>
        </r>
      </text>
    </comment>
    <comment ref="H474" authorId="2">
      <text>
        <r>
          <rPr>
            <b/>
            <sz val="9"/>
            <color indexed="81"/>
            <rFont val="Tahoma"/>
            <family val="2"/>
            <charset val="186"/>
          </rPr>
          <t>valler:</t>
        </r>
        <r>
          <rPr>
            <sz val="9"/>
            <color indexed="81"/>
            <rFont val="Tahoma"/>
            <family val="2"/>
            <charset val="186"/>
          </rPr>
          <t xml:space="preserve">
ALATES 2013</t>
        </r>
      </text>
    </comment>
    <comment ref="A478" authorId="8">
      <text>
        <r>
          <rPr>
            <b/>
            <sz val="10"/>
            <color indexed="81"/>
            <rFont val="Tahoma"/>
            <family val="2"/>
            <charset val="186"/>
          </rPr>
          <t>kriesenthal:</t>
        </r>
        <r>
          <rPr>
            <sz val="10"/>
            <color indexed="81"/>
            <rFont val="Tahoma"/>
            <family val="2"/>
            <charset val="186"/>
          </rPr>
          <t xml:space="preserve">
Kehtib kuni 31.12.2008</t>
        </r>
      </text>
    </comment>
    <comment ref="H488" authorId="2">
      <text>
        <r>
          <rPr>
            <b/>
            <sz val="9"/>
            <color indexed="81"/>
            <rFont val="Tahoma"/>
            <family val="2"/>
            <charset val="186"/>
          </rPr>
          <t>valler:</t>
        </r>
        <r>
          <rPr>
            <sz val="9"/>
            <color indexed="81"/>
            <rFont val="Tahoma"/>
            <family val="2"/>
            <charset val="186"/>
          </rPr>
          <t xml:space="preserve">
alates 2014</t>
        </r>
      </text>
    </comment>
    <comment ref="H489" authorId="2">
      <text>
        <r>
          <rPr>
            <b/>
            <sz val="9"/>
            <color indexed="81"/>
            <rFont val="Tahoma"/>
            <family val="2"/>
            <charset val="186"/>
          </rPr>
          <t>valler:</t>
        </r>
        <r>
          <rPr>
            <sz val="9"/>
            <color indexed="81"/>
            <rFont val="Tahoma"/>
            <family val="2"/>
            <charset val="186"/>
          </rPr>
          <t xml:space="preserve">
alates 2014</t>
        </r>
      </text>
    </comment>
    <comment ref="G519" authorId="5">
      <text>
        <r>
          <rPr>
            <b/>
            <sz val="9"/>
            <color indexed="81"/>
            <rFont val="Tahoma"/>
            <family val="2"/>
            <charset val="186"/>
          </rPr>
          <t>Anne A.:</t>
        </r>
        <r>
          <rPr>
            <sz val="9"/>
            <color indexed="81"/>
            <rFont val="Tahoma"/>
            <family val="2"/>
            <charset val="186"/>
          </rPr>
          <t xml:space="preserve">
statuut kinnitatud kuni 2016</t>
        </r>
      </text>
    </comment>
    <comment ref="B521" authorId="2">
      <text>
        <r>
          <rPr>
            <b/>
            <sz val="8"/>
            <color indexed="81"/>
            <rFont val="Tahoma"/>
            <family val="2"/>
            <charset val="186"/>
          </rPr>
          <t>valler:</t>
        </r>
        <r>
          <rPr>
            <sz val="8"/>
            <color indexed="81"/>
            <rFont val="Tahoma"/>
            <family val="2"/>
            <charset val="186"/>
          </rPr>
          <t xml:space="preserve">
tehtud 20.06.08</t>
        </r>
      </text>
    </comment>
    <comment ref="B523" authorId="3">
      <text>
        <r>
          <rPr>
            <b/>
            <sz val="9"/>
            <color indexed="81"/>
            <rFont val="Tahoma"/>
            <family val="2"/>
            <charset val="186"/>
          </rPr>
          <t>altermann1:</t>
        </r>
        <r>
          <rPr>
            <sz val="9"/>
            <color indexed="81"/>
            <rFont val="Tahoma"/>
            <family val="2"/>
            <charset val="186"/>
          </rPr>
          <t xml:space="preserve">
tehtud 23.11.11</t>
        </r>
      </text>
    </comment>
    <comment ref="B524" authorId="1">
      <text>
        <r>
          <rPr>
            <b/>
            <sz val="9"/>
            <color indexed="81"/>
            <rFont val="Tahoma"/>
            <family val="2"/>
            <charset val="186"/>
          </rPr>
          <t>kibur:</t>
        </r>
        <r>
          <rPr>
            <sz val="9"/>
            <color indexed="81"/>
            <rFont val="Tahoma"/>
            <family val="2"/>
            <charset val="186"/>
          </rPr>
          <t xml:space="preserve">
tehtud 23.11.2011</t>
        </r>
      </text>
    </comment>
    <comment ref="B525" authorId="1">
      <text>
        <r>
          <rPr>
            <b/>
            <sz val="9"/>
            <color indexed="81"/>
            <rFont val="Tahoma"/>
            <family val="2"/>
            <charset val="186"/>
          </rPr>
          <t>Robert:</t>
        </r>
        <r>
          <rPr>
            <sz val="9"/>
            <color indexed="81"/>
            <rFont val="Tahoma"/>
            <family val="2"/>
            <charset val="186"/>
          </rPr>
          <t xml:space="preserve">
tehtud 10.12.2012</t>
        </r>
      </text>
    </comment>
    <comment ref="B526" authorId="0">
      <text>
        <r>
          <rPr>
            <b/>
            <sz val="9"/>
            <color indexed="81"/>
            <rFont val="Tahoma"/>
            <family val="2"/>
            <charset val="186"/>
          </rPr>
          <t>Krista Kibur:</t>
        </r>
        <r>
          <rPr>
            <sz val="9"/>
            <color indexed="81"/>
            <rFont val="Tahoma"/>
            <family val="2"/>
            <charset val="186"/>
          </rPr>
          <t xml:space="preserve">
08.09.2014
</t>
        </r>
      </text>
    </comment>
    <comment ref="B527" authorId="5">
      <text>
        <r>
          <rPr>
            <b/>
            <sz val="9"/>
            <color indexed="81"/>
            <rFont val="Tahoma"/>
            <family val="2"/>
            <charset val="186"/>
          </rPr>
          <t>Anne A.:</t>
        </r>
        <r>
          <rPr>
            <sz val="9"/>
            <color indexed="81"/>
            <rFont val="Tahoma"/>
            <family val="2"/>
            <charset val="186"/>
          </rPr>
          <t xml:space="preserve">
tehtud 17.12.2013</t>
        </r>
      </text>
    </comment>
    <comment ref="B528" authorId="5">
      <text>
        <r>
          <rPr>
            <b/>
            <sz val="9"/>
            <color indexed="81"/>
            <rFont val="Tahoma"/>
            <family val="2"/>
            <charset val="186"/>
          </rPr>
          <t>Anne A.:</t>
        </r>
        <r>
          <rPr>
            <sz val="9"/>
            <color indexed="81"/>
            <rFont val="Tahoma"/>
            <family val="2"/>
            <charset val="186"/>
          </rPr>
          <t xml:space="preserve">
tehtud 20.12.2013</t>
        </r>
      </text>
    </comment>
    <comment ref="B536" authorId="2">
      <text>
        <r>
          <rPr>
            <b/>
            <sz val="8"/>
            <color indexed="81"/>
            <rFont val="Tahoma"/>
            <family val="2"/>
            <charset val="186"/>
          </rPr>
          <t>valler:</t>
        </r>
        <r>
          <rPr>
            <sz val="8"/>
            <color indexed="81"/>
            <rFont val="Tahoma"/>
            <family val="2"/>
            <charset val="186"/>
          </rPr>
          <t xml:space="preserve">
tehtud 20.06.08</t>
        </r>
      </text>
    </comment>
    <comment ref="B537" authorId="6">
      <text>
        <r>
          <rPr>
            <b/>
            <sz val="8"/>
            <color indexed="81"/>
            <rFont val="Tahoma"/>
            <family val="2"/>
            <charset val="186"/>
          </rPr>
          <t>ruusmann:</t>
        </r>
        <r>
          <rPr>
            <sz val="8"/>
            <color indexed="81"/>
            <rFont val="Tahoma"/>
            <family val="2"/>
            <charset val="186"/>
          </rPr>
          <t xml:space="preserve">
tehtud 07.05.2009</t>
        </r>
      </text>
    </comment>
    <comment ref="B538" authorId="6">
      <text>
        <r>
          <rPr>
            <b/>
            <sz val="8"/>
            <color indexed="81"/>
            <rFont val="Tahoma"/>
            <family val="2"/>
            <charset val="186"/>
          </rPr>
          <t>ruusmann:</t>
        </r>
        <r>
          <rPr>
            <sz val="8"/>
            <color indexed="81"/>
            <rFont val="Tahoma"/>
            <family val="2"/>
            <charset val="186"/>
          </rPr>
          <t xml:space="preserve">
tehtud 12.11.2009</t>
        </r>
      </text>
    </comment>
    <comment ref="B539" authorId="6">
      <text>
        <r>
          <rPr>
            <b/>
            <sz val="8"/>
            <color indexed="81"/>
            <rFont val="Tahoma"/>
            <family val="2"/>
            <charset val="186"/>
          </rPr>
          <t>ruusmann:</t>
        </r>
        <r>
          <rPr>
            <sz val="8"/>
            <color indexed="81"/>
            <rFont val="Tahoma"/>
            <family val="2"/>
            <charset val="186"/>
          </rPr>
          <t xml:space="preserve">
tehtud 21.01.2010</t>
        </r>
      </text>
    </comment>
    <comment ref="B540" authorId="6">
      <text>
        <r>
          <rPr>
            <b/>
            <sz val="8"/>
            <color indexed="81"/>
            <rFont val="Tahoma"/>
            <family val="2"/>
            <charset val="186"/>
          </rPr>
          <t>ruusmann:</t>
        </r>
        <r>
          <rPr>
            <sz val="8"/>
            <color indexed="81"/>
            <rFont val="Tahoma"/>
            <family val="2"/>
            <charset val="186"/>
          </rPr>
          <t xml:space="preserve">
tehtud 03.03.2010</t>
        </r>
      </text>
    </comment>
    <comment ref="G540" authorId="6">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541" authorId="3">
      <text>
        <r>
          <rPr>
            <b/>
            <sz val="9"/>
            <color indexed="81"/>
            <rFont val="Tahoma"/>
            <family val="2"/>
            <charset val="186"/>
          </rPr>
          <t>altermann1:</t>
        </r>
        <r>
          <rPr>
            <sz val="9"/>
            <color indexed="81"/>
            <rFont val="Tahoma"/>
            <family val="2"/>
            <charset val="186"/>
          </rPr>
          <t xml:space="preserve">
tejtud 03.06.11</t>
        </r>
      </text>
    </comment>
    <comment ref="G542" authorId="3">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545" authorId="3">
      <text>
        <r>
          <rPr>
            <b/>
            <sz val="9"/>
            <color indexed="81"/>
            <rFont val="Tahoma"/>
            <family val="2"/>
            <charset val="186"/>
          </rPr>
          <t>altermann1:</t>
        </r>
        <r>
          <rPr>
            <sz val="9"/>
            <color indexed="81"/>
            <rFont val="Tahoma"/>
            <family val="2"/>
            <charset val="186"/>
          </rPr>
          <t xml:space="preserve">
tehtud 12.09.11</t>
        </r>
      </text>
    </comment>
    <comment ref="G545" authorId="3">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546" authorId="3">
      <text>
        <r>
          <rPr>
            <b/>
            <sz val="9"/>
            <color indexed="81"/>
            <rFont val="Tahoma"/>
            <family val="2"/>
            <charset val="186"/>
          </rPr>
          <t>altermann1:</t>
        </r>
        <r>
          <rPr>
            <sz val="9"/>
            <color indexed="81"/>
            <rFont val="Tahoma"/>
            <family val="2"/>
            <charset val="186"/>
          </rPr>
          <t xml:space="preserve">
tehtud 06.03.12</t>
        </r>
      </text>
    </comment>
    <comment ref="E546" authorId="3">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547" authorId="3">
      <text>
        <r>
          <rPr>
            <b/>
            <sz val="9"/>
            <color indexed="81"/>
            <rFont val="Tahoma"/>
            <family val="2"/>
            <charset val="186"/>
          </rPr>
          <t>altermann1:</t>
        </r>
        <r>
          <rPr>
            <sz val="9"/>
            <color indexed="81"/>
            <rFont val="Tahoma"/>
            <family val="2"/>
            <charset val="186"/>
          </rPr>
          <t xml:space="preserve">
tehtud 22.11.11</t>
        </r>
      </text>
    </comment>
    <comment ref="E547" authorId="3">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548" authorId="2">
      <text>
        <r>
          <rPr>
            <b/>
            <sz val="9"/>
            <color indexed="81"/>
            <rFont val="Tahoma"/>
            <family val="2"/>
            <charset val="186"/>
          </rPr>
          <t>valler:</t>
        </r>
        <r>
          <rPr>
            <sz val="9"/>
            <color indexed="81"/>
            <rFont val="Tahoma"/>
            <family val="2"/>
            <charset val="186"/>
          </rPr>
          <t xml:space="preserve">
12.07.12</t>
        </r>
      </text>
    </comment>
    <comment ref="B549" authorId="5">
      <text>
        <r>
          <rPr>
            <b/>
            <sz val="9"/>
            <color indexed="81"/>
            <rFont val="Tahoma"/>
            <family val="2"/>
            <charset val="186"/>
          </rPr>
          <t>Anne A.:</t>
        </r>
        <r>
          <rPr>
            <sz val="9"/>
            <color indexed="81"/>
            <rFont val="Tahoma"/>
            <family val="2"/>
            <charset val="186"/>
          </rPr>
          <t xml:space="preserve">
tehtud 11.03.13</t>
        </r>
      </text>
    </comment>
    <comment ref="E550" authorId="3">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551" authorId="5">
      <text>
        <r>
          <rPr>
            <b/>
            <sz val="9"/>
            <color indexed="81"/>
            <rFont val="Tahoma"/>
            <family val="2"/>
            <charset val="186"/>
          </rPr>
          <t>Anne A.:</t>
        </r>
        <r>
          <rPr>
            <sz val="9"/>
            <color indexed="81"/>
            <rFont val="Tahoma"/>
            <family val="2"/>
            <charset val="186"/>
          </rPr>
          <t xml:space="preserve">
tehtud 14.08.2013</t>
        </r>
      </text>
    </comment>
    <comment ref="E551" authorId="5">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553" authorId="5">
      <text>
        <r>
          <rPr>
            <b/>
            <sz val="9"/>
            <color indexed="81"/>
            <rFont val="Tahoma"/>
            <family val="2"/>
            <charset val="186"/>
          </rPr>
          <t>Anne A.:</t>
        </r>
        <r>
          <rPr>
            <sz val="9"/>
            <color indexed="81"/>
            <rFont val="Tahoma"/>
            <family val="2"/>
            <charset val="186"/>
          </rPr>
          <t xml:space="preserve">
tehtud 10.01.2014</t>
        </r>
      </text>
    </comment>
    <comment ref="E553" authorId="5">
      <text>
        <r>
          <rPr>
            <b/>
            <sz val="9"/>
            <color indexed="81"/>
            <rFont val="Tahoma"/>
            <family val="2"/>
            <charset val="186"/>
          </rPr>
          <t>Anne A.:</t>
        </r>
        <r>
          <rPr>
            <sz val="9"/>
            <color indexed="81"/>
            <rFont val="Tahoma"/>
            <family val="2"/>
            <charset val="186"/>
          </rPr>
          <t xml:space="preserve">
Tallinna Rahumäe Põhikool</t>
        </r>
      </text>
    </comment>
    <comment ref="B554" authorId="0">
      <text>
        <r>
          <rPr>
            <b/>
            <sz val="9"/>
            <color indexed="81"/>
            <rFont val="Tahoma"/>
            <family val="2"/>
            <charset val="186"/>
          </rPr>
          <t>Krista Kibur:</t>
        </r>
        <r>
          <rPr>
            <sz val="9"/>
            <color indexed="81"/>
            <rFont val="Tahoma"/>
            <family val="2"/>
            <charset val="186"/>
          </rPr>
          <t xml:space="preserve">
17.07.2014</t>
        </r>
      </text>
    </comment>
    <comment ref="B555" authorId="5">
      <text>
        <r>
          <rPr>
            <b/>
            <sz val="9"/>
            <color indexed="81"/>
            <rFont val="Tahoma"/>
            <family val="2"/>
            <charset val="186"/>
          </rPr>
          <t>Anne A.:</t>
        </r>
        <r>
          <rPr>
            <sz val="9"/>
            <color indexed="81"/>
            <rFont val="Tahoma"/>
            <family val="2"/>
            <charset val="186"/>
          </rPr>
          <t xml:space="preserve">
tehtud 26.09.2014</t>
        </r>
      </text>
    </comment>
    <comment ref="B556" authorId="7">
      <text>
        <r>
          <rPr>
            <b/>
            <sz val="8"/>
            <color indexed="81"/>
            <rFont val="Tahoma"/>
            <family val="2"/>
            <charset val="186"/>
          </rPr>
          <t>Anne Altermann:</t>
        </r>
        <r>
          <rPr>
            <sz val="8"/>
            <color indexed="81"/>
            <rFont val="Tahoma"/>
            <family val="2"/>
            <charset val="186"/>
          </rPr>
          <t xml:space="preserve">
tehtud 26.10.2014</t>
        </r>
      </text>
    </comment>
    <comment ref="B557" authorId="5">
      <text>
        <r>
          <rPr>
            <b/>
            <sz val="9"/>
            <color indexed="81"/>
            <rFont val="Tahoma"/>
            <family val="2"/>
            <charset val="186"/>
          </rPr>
          <t>Anne A.:</t>
        </r>
        <r>
          <rPr>
            <sz val="9"/>
            <color indexed="81"/>
            <rFont val="Tahoma"/>
            <family val="2"/>
            <charset val="186"/>
          </rPr>
          <t xml:space="preserve">
tehtud 20.11.2014</t>
        </r>
      </text>
    </comment>
    <comment ref="G557" authorId="5">
      <text>
        <r>
          <rPr>
            <b/>
            <sz val="9"/>
            <color indexed="81"/>
            <rFont val="Tahoma"/>
            <family val="2"/>
            <charset val="186"/>
          </rPr>
          <t>Anne A.:</t>
        </r>
        <r>
          <rPr>
            <sz val="9"/>
            <color indexed="81"/>
            <rFont val="Tahoma"/>
            <family val="2"/>
            <charset val="186"/>
          </rPr>
          <t xml:space="preserve">
Tallinna Kesklinna Vene Gümnaasium</t>
        </r>
      </text>
    </comment>
    <comment ref="B558" authorId="5">
      <text>
        <r>
          <rPr>
            <b/>
            <sz val="9"/>
            <color indexed="81"/>
            <rFont val="Tahoma"/>
            <family val="2"/>
            <charset val="186"/>
          </rPr>
          <t>Anne A.:</t>
        </r>
        <r>
          <rPr>
            <sz val="9"/>
            <color indexed="81"/>
            <rFont val="Tahoma"/>
            <family val="2"/>
            <charset val="186"/>
          </rPr>
          <t xml:space="preserve">
tehtud 11.03.2015</t>
        </r>
      </text>
    </comment>
    <comment ref="E558" authorId="5">
      <text>
        <r>
          <rPr>
            <b/>
            <sz val="9"/>
            <color indexed="81"/>
            <rFont val="Tahoma"/>
            <family val="2"/>
            <charset val="186"/>
          </rPr>
          <t>Anne A.:</t>
        </r>
        <r>
          <rPr>
            <sz val="9"/>
            <color indexed="81"/>
            <rFont val="Tahoma"/>
            <family val="2"/>
            <charset val="186"/>
          </rPr>
          <t xml:space="preserve">
Tallinna Saksa gumnaasium, kestvus 01.09.2014-31.08.2017
eraldaja: Ministerium für Schule und Weiterbildung (Erasmus+)</t>
        </r>
      </text>
    </comment>
    <comment ref="B569" authorId="5">
      <text>
        <r>
          <rPr>
            <b/>
            <sz val="9"/>
            <color indexed="81"/>
            <rFont val="Tahoma"/>
            <family val="2"/>
            <charset val="186"/>
          </rPr>
          <t>Anne A.:</t>
        </r>
        <r>
          <rPr>
            <sz val="9"/>
            <color indexed="81"/>
            <rFont val="Tahoma"/>
            <family val="2"/>
            <charset val="186"/>
          </rPr>
          <t xml:space="preserve">
tehtud 29.11.2013</t>
        </r>
      </text>
    </comment>
    <comment ref="B571" authorId="2">
      <text>
        <r>
          <rPr>
            <b/>
            <sz val="8"/>
            <color indexed="81"/>
            <rFont val="Tahoma"/>
            <family val="2"/>
            <charset val="186"/>
          </rPr>
          <t>valler:</t>
        </r>
        <r>
          <rPr>
            <sz val="8"/>
            <color indexed="81"/>
            <rFont val="Tahoma"/>
            <family val="2"/>
            <charset val="186"/>
          </rPr>
          <t xml:space="preserve">
tehtud 08.12.08
kasutatud ka 2014. aastal toimunud Balti keti ürituse kulude kajastamiseks</t>
        </r>
      </text>
    </comment>
    <comment ref="B579" authorId="5">
      <text>
        <r>
          <rPr>
            <b/>
            <sz val="9"/>
            <color indexed="81"/>
            <rFont val="Tahoma"/>
            <family val="2"/>
            <charset val="186"/>
          </rPr>
          <t>Anne A.:</t>
        </r>
        <r>
          <rPr>
            <sz val="9"/>
            <color indexed="81"/>
            <rFont val="Tahoma"/>
            <family val="2"/>
            <charset val="186"/>
          </rPr>
          <t xml:space="preserve">
tehtud 19.09.2014</t>
        </r>
      </text>
    </comment>
    <comment ref="B584" authorId="5">
      <text>
        <r>
          <rPr>
            <b/>
            <sz val="9"/>
            <color indexed="81"/>
            <rFont val="Tahoma"/>
            <family val="2"/>
            <charset val="186"/>
          </rPr>
          <t>Anne A.:</t>
        </r>
        <r>
          <rPr>
            <sz val="9"/>
            <color indexed="81"/>
            <rFont val="Tahoma"/>
            <family val="2"/>
            <charset val="186"/>
          </rPr>
          <t xml:space="preserve">
tehtud 19.09.2014</t>
        </r>
      </text>
    </comment>
    <comment ref="B585" authorId="5">
      <text>
        <r>
          <rPr>
            <b/>
            <sz val="9"/>
            <color indexed="81"/>
            <rFont val="Tahoma"/>
            <family val="2"/>
            <charset val="186"/>
          </rPr>
          <t>Anne A.:</t>
        </r>
        <r>
          <rPr>
            <sz val="9"/>
            <color indexed="81"/>
            <rFont val="Tahoma"/>
            <family val="2"/>
            <charset val="186"/>
          </rPr>
          <t xml:space="preserve">
tehtud 29.11.2013</t>
        </r>
      </text>
    </comment>
    <comment ref="C587" authorId="3">
      <text>
        <r>
          <rPr>
            <b/>
            <sz val="9"/>
            <color indexed="81"/>
            <rFont val="Tahoma"/>
            <family val="2"/>
            <charset val="186"/>
          </rPr>
          <t>altermann1:</t>
        </r>
        <r>
          <rPr>
            <sz val="9"/>
            <color indexed="81"/>
            <rFont val="Tahoma"/>
            <family val="2"/>
            <charset val="186"/>
          </rPr>
          <t xml:space="preserve">
alates 01.01.2013</t>
        </r>
      </text>
    </comment>
    <comment ref="C588" authorId="3">
      <text>
        <r>
          <rPr>
            <b/>
            <sz val="9"/>
            <color indexed="81"/>
            <rFont val="Tahoma"/>
            <family val="2"/>
            <charset val="186"/>
          </rPr>
          <t>altermann1:</t>
        </r>
        <r>
          <rPr>
            <sz val="9"/>
            <color indexed="81"/>
            <rFont val="Tahoma"/>
            <family val="2"/>
            <charset val="186"/>
          </rPr>
          <t xml:space="preserve">
tehtud 31.05.12</t>
        </r>
      </text>
    </comment>
    <comment ref="B590" authorId="5">
      <text>
        <r>
          <rPr>
            <b/>
            <sz val="9"/>
            <color indexed="81"/>
            <rFont val="Tahoma"/>
            <family val="2"/>
            <charset val="186"/>
          </rPr>
          <t>Anne A.:</t>
        </r>
        <r>
          <rPr>
            <sz val="9"/>
            <color indexed="81"/>
            <rFont val="Tahoma"/>
            <family val="2"/>
            <charset val="186"/>
          </rPr>
          <t xml:space="preserve">
Tehtud 29.11.2013</t>
        </r>
      </text>
    </comment>
    <comment ref="B591" authorId="5">
      <text>
        <r>
          <rPr>
            <b/>
            <sz val="9"/>
            <color indexed="81"/>
            <rFont val="Tahoma"/>
            <family val="2"/>
            <charset val="186"/>
          </rPr>
          <t>Anne A.:</t>
        </r>
        <r>
          <rPr>
            <sz val="9"/>
            <color indexed="81"/>
            <rFont val="Tahoma"/>
            <family val="2"/>
            <charset val="186"/>
          </rPr>
          <t xml:space="preserve">
tehtud 29.11.2013</t>
        </r>
      </text>
    </comment>
    <comment ref="B592" authorId="5">
      <text>
        <r>
          <rPr>
            <b/>
            <sz val="9"/>
            <color indexed="81"/>
            <rFont val="Tahoma"/>
            <family val="2"/>
            <charset val="186"/>
          </rPr>
          <t>Anne A.:</t>
        </r>
        <r>
          <rPr>
            <sz val="9"/>
            <color indexed="81"/>
            <rFont val="Tahoma"/>
            <family val="2"/>
            <charset val="186"/>
          </rPr>
          <t xml:space="preserve">
tehtud 29.11.2013</t>
        </r>
      </text>
    </comment>
    <comment ref="B593" authorId="5">
      <text>
        <r>
          <rPr>
            <b/>
            <sz val="9"/>
            <color indexed="81"/>
            <rFont val="Tahoma"/>
            <family val="2"/>
            <charset val="186"/>
          </rPr>
          <t>Anne A.:</t>
        </r>
        <r>
          <rPr>
            <sz val="9"/>
            <color indexed="81"/>
            <rFont val="Tahoma"/>
            <family val="2"/>
            <charset val="186"/>
          </rPr>
          <t xml:space="preserve">
tehtud 19.09.2014</t>
        </r>
      </text>
    </comment>
    <comment ref="B594" authorId="5">
      <text>
        <r>
          <rPr>
            <b/>
            <sz val="9"/>
            <color indexed="81"/>
            <rFont val="Tahoma"/>
            <family val="2"/>
            <charset val="186"/>
          </rPr>
          <t>Anne A.:</t>
        </r>
        <r>
          <rPr>
            <sz val="9"/>
            <color indexed="81"/>
            <rFont val="Tahoma"/>
            <family val="2"/>
            <charset val="186"/>
          </rPr>
          <t xml:space="preserve">
tehtud 19.09.2014</t>
        </r>
      </text>
    </comment>
    <comment ref="B595" authorId="2">
      <text>
        <r>
          <rPr>
            <b/>
            <sz val="8"/>
            <color indexed="81"/>
            <rFont val="Tahoma"/>
            <family val="2"/>
            <charset val="186"/>
          </rPr>
          <t>valler:</t>
        </r>
        <r>
          <rPr>
            <sz val="8"/>
            <color indexed="81"/>
            <rFont val="Tahoma"/>
            <family val="2"/>
            <charset val="186"/>
          </rPr>
          <t xml:space="preserve">
tehtud 16.12.08</t>
        </r>
      </text>
    </comment>
    <comment ref="B600" authorId="7">
      <text>
        <r>
          <rPr>
            <b/>
            <sz val="9"/>
            <color indexed="81"/>
            <rFont val="Tahoma"/>
            <family val="2"/>
            <charset val="186"/>
          </rPr>
          <t>Anne Altermann:</t>
        </r>
        <r>
          <rPr>
            <sz val="9"/>
            <color indexed="81"/>
            <rFont val="Tahoma"/>
            <family val="2"/>
            <charset val="186"/>
          </rPr>
          <t xml:space="preserve">
tehtud 09.10.12</t>
        </r>
      </text>
    </comment>
    <comment ref="B601" authorId="7">
      <text>
        <r>
          <rPr>
            <b/>
            <sz val="9"/>
            <color indexed="81"/>
            <rFont val="Tahoma"/>
            <family val="2"/>
            <charset val="186"/>
          </rPr>
          <t>Anne Altermann:</t>
        </r>
        <r>
          <rPr>
            <sz val="9"/>
            <color indexed="81"/>
            <rFont val="Tahoma"/>
            <family val="2"/>
            <charset val="186"/>
          </rPr>
          <t xml:space="preserve">
tehtud 04.10.12</t>
        </r>
      </text>
    </comment>
    <comment ref="E603" authorId="5">
      <text>
        <r>
          <rPr>
            <b/>
            <sz val="9"/>
            <color indexed="81"/>
            <rFont val="Tahoma"/>
            <family val="2"/>
            <charset val="186"/>
          </rPr>
          <t>Anne A.:</t>
        </r>
        <r>
          <rPr>
            <sz val="9"/>
            <color indexed="81"/>
            <rFont val="Tahoma"/>
            <family val="2"/>
            <charset val="186"/>
          </rPr>
          <t xml:space="preserve">
Eesti Laulu- ja Tantsupeo Sihtasutus</t>
        </r>
      </text>
    </comment>
    <comment ref="C604" authorId="5">
      <text>
        <r>
          <rPr>
            <b/>
            <sz val="9"/>
            <color indexed="81"/>
            <rFont val="Tahoma"/>
            <family val="2"/>
            <charset val="186"/>
          </rPr>
          <t>Anne A.:</t>
        </r>
        <r>
          <rPr>
            <sz val="9"/>
            <color indexed="81"/>
            <rFont val="Tahoma"/>
            <family val="2"/>
            <charset val="186"/>
          </rPr>
          <t xml:space="preserve">
tehtud 04.09.2014</t>
        </r>
      </text>
    </comment>
    <comment ref="C605" authorId="5">
      <text>
        <r>
          <rPr>
            <b/>
            <sz val="9"/>
            <color indexed="81"/>
            <rFont val="Tahoma"/>
            <family val="2"/>
            <charset val="186"/>
          </rPr>
          <t>Anne A.:</t>
        </r>
        <r>
          <rPr>
            <sz val="9"/>
            <color indexed="81"/>
            <rFont val="Tahoma"/>
            <family val="2"/>
            <charset val="186"/>
          </rPr>
          <t xml:space="preserve">
tehtud 04.09.2014
</t>
        </r>
      </text>
    </comment>
    <comment ref="B607" authorId="3">
      <text>
        <r>
          <rPr>
            <b/>
            <sz val="9"/>
            <color indexed="81"/>
            <rFont val="Tahoma"/>
            <family val="2"/>
            <charset val="186"/>
          </rPr>
          <t>altermann1:</t>
        </r>
        <r>
          <rPr>
            <sz val="9"/>
            <color indexed="81"/>
            <rFont val="Tahoma"/>
            <family val="2"/>
            <charset val="186"/>
          </rPr>
          <t xml:space="preserve">
Tehtud 05.01.11</t>
        </r>
      </text>
    </comment>
    <comment ref="C608" authorId="3">
      <text>
        <r>
          <rPr>
            <b/>
            <sz val="9"/>
            <color indexed="81"/>
            <rFont val="Tahoma"/>
            <family val="2"/>
            <charset val="186"/>
          </rPr>
          <t>altermann1:</t>
        </r>
        <r>
          <rPr>
            <sz val="9"/>
            <color indexed="81"/>
            <rFont val="Tahoma"/>
            <family val="2"/>
            <charset val="186"/>
          </rPr>
          <t xml:space="preserve">
tehtud 31.01.2012</t>
        </r>
      </text>
    </comment>
    <comment ref="F608" authorId="5">
      <text>
        <r>
          <rPr>
            <b/>
            <sz val="9"/>
            <color indexed="81"/>
            <rFont val="Tahoma"/>
            <family val="2"/>
            <charset val="186"/>
          </rPr>
          <t>Anne A.:</t>
        </r>
        <r>
          <rPr>
            <sz val="9"/>
            <color indexed="81"/>
            <rFont val="Tahoma"/>
            <family val="2"/>
            <charset val="186"/>
          </rPr>
          <t xml:space="preserve">
Eesti Kooriühing</t>
        </r>
      </text>
    </comment>
    <comment ref="C609" authorId="3">
      <text>
        <r>
          <rPr>
            <b/>
            <sz val="9"/>
            <color indexed="81"/>
            <rFont val="Tahoma"/>
            <family val="2"/>
            <charset val="186"/>
          </rPr>
          <t>altermann1:</t>
        </r>
        <r>
          <rPr>
            <sz val="9"/>
            <color indexed="81"/>
            <rFont val="Tahoma"/>
            <family val="2"/>
            <charset val="186"/>
          </rPr>
          <t xml:space="preserve">
tehtud 31.01.2012</t>
        </r>
      </text>
    </comment>
    <comment ref="F609" authorId="5">
      <text>
        <r>
          <rPr>
            <b/>
            <sz val="9"/>
            <color indexed="81"/>
            <rFont val="Tahoma"/>
            <family val="2"/>
            <charset val="186"/>
          </rPr>
          <t>Anne A.:</t>
        </r>
        <r>
          <rPr>
            <sz val="9"/>
            <color indexed="81"/>
            <rFont val="Tahoma"/>
            <family val="2"/>
            <charset val="186"/>
          </rPr>
          <t xml:space="preserve">
Eesti Rahvatantsu ja Rahvamuusika Selts</t>
        </r>
      </text>
    </comment>
    <comment ref="C626" authorId="3">
      <text>
        <r>
          <rPr>
            <b/>
            <sz val="9"/>
            <color indexed="81"/>
            <rFont val="Tahoma"/>
            <family val="2"/>
            <charset val="186"/>
          </rPr>
          <t>altermann1:</t>
        </r>
        <r>
          <rPr>
            <sz val="9"/>
            <color indexed="81"/>
            <rFont val="Tahoma"/>
            <family val="2"/>
            <charset val="186"/>
          </rPr>
          <t xml:space="preserve">
tehtud 18.12.09.a.</t>
        </r>
      </text>
    </comment>
    <comment ref="A637" authorId="3">
      <text>
        <r>
          <rPr>
            <b/>
            <sz val="8"/>
            <color indexed="81"/>
            <rFont val="Tahoma"/>
            <family val="2"/>
            <charset val="186"/>
          </rPr>
          <t>altermann1:</t>
        </r>
        <r>
          <rPr>
            <sz val="8"/>
            <color indexed="81"/>
            <rFont val="Tahoma"/>
            <family val="2"/>
            <charset val="186"/>
          </rPr>
          <t xml:space="preserve">
alates 01.01.2013</t>
        </r>
      </text>
    </comment>
    <comment ref="B638" authorId="3">
      <text>
        <r>
          <rPr>
            <b/>
            <sz val="8"/>
            <color indexed="81"/>
            <rFont val="Tahoma"/>
            <family val="2"/>
            <charset val="186"/>
          </rPr>
          <t>altermann1:</t>
        </r>
        <r>
          <rPr>
            <sz val="8"/>
            <color indexed="81"/>
            <rFont val="Tahoma"/>
            <family val="2"/>
            <charset val="186"/>
          </rPr>
          <t xml:space="preserve">
kuni 31.12.2012</t>
        </r>
      </text>
    </comment>
    <comment ref="C639" authorId="3">
      <text>
        <r>
          <rPr>
            <b/>
            <sz val="8"/>
            <color indexed="81"/>
            <rFont val="Tahoma"/>
            <family val="2"/>
            <charset val="186"/>
          </rPr>
          <t>altermann1:</t>
        </r>
        <r>
          <rPr>
            <sz val="8"/>
            <color indexed="81"/>
            <rFont val="Tahoma"/>
            <family val="2"/>
            <charset val="186"/>
          </rPr>
          <t xml:space="preserve">
alates 01.01.2013</t>
        </r>
      </text>
    </comment>
    <comment ref="B640" authorId="3">
      <text>
        <r>
          <rPr>
            <b/>
            <sz val="9"/>
            <color indexed="81"/>
            <rFont val="Tahoma"/>
            <family val="2"/>
            <charset val="186"/>
          </rPr>
          <t>altermann1:</t>
        </r>
        <r>
          <rPr>
            <sz val="9"/>
            <color indexed="81"/>
            <rFont val="Tahoma"/>
            <family val="2"/>
            <charset val="186"/>
          </rPr>
          <t xml:space="preserve">
tehtud 22.05.12</t>
        </r>
      </text>
    </comment>
    <comment ref="C653" authorId="9">
      <text>
        <r>
          <rPr>
            <b/>
            <sz val="8"/>
            <color indexed="81"/>
            <rFont val="Tahoma"/>
            <family val="2"/>
            <charset val="186"/>
          </rPr>
          <t>treimann:</t>
        </r>
        <r>
          <rPr>
            <sz val="8"/>
            <color indexed="81"/>
            <rFont val="Tahoma"/>
            <family val="2"/>
            <charset val="186"/>
          </rPr>
          <t xml:space="preserve">
tehtud 25.11.11
</t>
        </r>
      </text>
    </comment>
    <comment ref="A658" authorId="3">
      <text>
        <r>
          <rPr>
            <b/>
            <sz val="9"/>
            <color indexed="81"/>
            <rFont val="Tahoma"/>
            <family val="2"/>
            <charset val="186"/>
          </rPr>
          <t>altermann1:</t>
        </r>
        <r>
          <rPr>
            <sz val="9"/>
            <color indexed="81"/>
            <rFont val="Tahoma"/>
            <family val="2"/>
            <charset val="186"/>
          </rPr>
          <t xml:space="preserve">
alates 01.01.2013</t>
        </r>
      </text>
    </comment>
    <comment ref="A674" authorId="3">
      <text>
        <r>
          <rPr>
            <b/>
            <sz val="8"/>
            <color indexed="81"/>
            <rFont val="Tahoma"/>
            <family val="2"/>
            <charset val="186"/>
          </rPr>
          <t>altermann1:</t>
        </r>
        <r>
          <rPr>
            <sz val="8"/>
            <color indexed="81"/>
            <rFont val="Tahoma"/>
            <family val="2"/>
            <charset val="186"/>
          </rPr>
          <t xml:space="preserve">
alates 01.01.2013</t>
        </r>
      </text>
    </comment>
    <comment ref="B675" authorId="3">
      <text>
        <r>
          <rPr>
            <b/>
            <sz val="8"/>
            <color indexed="81"/>
            <rFont val="Tahoma"/>
            <family val="2"/>
            <charset val="186"/>
          </rPr>
          <t>altermann1:</t>
        </r>
        <r>
          <rPr>
            <sz val="8"/>
            <color indexed="81"/>
            <rFont val="Tahoma"/>
            <family val="2"/>
            <charset val="186"/>
          </rPr>
          <t xml:space="preserve">
kuni 31.12.2012</t>
        </r>
      </text>
    </comment>
    <comment ref="C676" authorId="3">
      <text>
        <r>
          <rPr>
            <b/>
            <sz val="8"/>
            <color indexed="81"/>
            <rFont val="Tahoma"/>
            <family val="2"/>
            <charset val="186"/>
          </rPr>
          <t>altermann1:</t>
        </r>
        <r>
          <rPr>
            <sz val="8"/>
            <color indexed="81"/>
            <rFont val="Tahoma"/>
            <family val="2"/>
            <charset val="186"/>
          </rPr>
          <t xml:space="preserve">
alates 01.01.2013</t>
        </r>
      </text>
    </comment>
    <comment ref="B677" authorId="3">
      <text>
        <r>
          <rPr>
            <b/>
            <sz val="9"/>
            <color indexed="81"/>
            <rFont val="Tahoma"/>
            <family val="2"/>
            <charset val="186"/>
          </rPr>
          <t>altermann1:</t>
        </r>
        <r>
          <rPr>
            <sz val="9"/>
            <color indexed="81"/>
            <rFont val="Tahoma"/>
            <family val="2"/>
            <charset val="186"/>
          </rPr>
          <t xml:space="preserve">
Alates mai 2012.a.</t>
        </r>
      </text>
    </comment>
    <comment ref="C680" authorId="5">
      <text>
        <r>
          <rPr>
            <b/>
            <sz val="9"/>
            <color indexed="81"/>
            <rFont val="Tahoma"/>
            <family val="2"/>
            <charset val="186"/>
          </rPr>
          <t>Anne A.:</t>
        </r>
        <r>
          <rPr>
            <sz val="9"/>
            <color indexed="81"/>
            <rFont val="Tahoma"/>
            <family val="2"/>
            <charset val="186"/>
          </rPr>
          <t xml:space="preserve">
tehtud 03.03.2015</t>
        </r>
      </text>
    </comment>
    <comment ref="A684" authorId="3">
      <text>
        <r>
          <rPr>
            <b/>
            <sz val="8"/>
            <color indexed="81"/>
            <rFont val="Tahoma"/>
            <family val="2"/>
            <charset val="186"/>
          </rPr>
          <t>altermann1:</t>
        </r>
        <r>
          <rPr>
            <sz val="8"/>
            <color indexed="81"/>
            <rFont val="Tahoma"/>
            <family val="2"/>
            <charset val="186"/>
          </rPr>
          <t xml:space="preserve">
alates 01.01.2013</t>
        </r>
      </text>
    </comment>
    <comment ref="B685" authorId="3">
      <text>
        <r>
          <rPr>
            <b/>
            <sz val="8"/>
            <color indexed="81"/>
            <rFont val="Tahoma"/>
            <family val="2"/>
            <charset val="186"/>
          </rPr>
          <t>altermann1:</t>
        </r>
        <r>
          <rPr>
            <sz val="8"/>
            <color indexed="81"/>
            <rFont val="Tahoma"/>
            <family val="2"/>
            <charset val="186"/>
          </rPr>
          <t xml:space="preserve">
alates 01.01.2013</t>
        </r>
      </text>
    </comment>
    <comment ref="C686" authorId="5">
      <text>
        <r>
          <rPr>
            <b/>
            <sz val="9"/>
            <color indexed="81"/>
            <rFont val="Tahoma"/>
            <family val="2"/>
            <charset val="186"/>
          </rPr>
          <t>Anne A.:</t>
        </r>
        <r>
          <rPr>
            <sz val="9"/>
            <color indexed="81"/>
            <rFont val="Tahoma"/>
            <family val="2"/>
            <charset val="186"/>
          </rPr>
          <t xml:space="preserve">
al. 01.01.2015</t>
        </r>
      </text>
    </comment>
    <comment ref="C689" authorId="5">
      <text>
        <r>
          <rPr>
            <b/>
            <sz val="9"/>
            <color indexed="81"/>
            <rFont val="Tahoma"/>
            <family val="2"/>
            <charset val="186"/>
          </rPr>
          <t>Anne A.:</t>
        </r>
        <r>
          <rPr>
            <sz val="9"/>
            <color indexed="81"/>
            <rFont val="Tahoma"/>
            <family val="2"/>
            <charset val="186"/>
          </rPr>
          <t xml:space="preserve">
tehtud 08.12.2014</t>
        </r>
      </text>
    </comment>
    <comment ref="B691" authorId="3">
      <text>
        <r>
          <rPr>
            <b/>
            <sz val="9"/>
            <color indexed="81"/>
            <rFont val="Tahoma"/>
            <family val="2"/>
            <charset val="186"/>
          </rPr>
          <t>altermann1:</t>
        </r>
        <r>
          <rPr>
            <sz val="9"/>
            <color indexed="81"/>
            <rFont val="Tahoma"/>
            <family val="2"/>
            <charset val="186"/>
          </rPr>
          <t xml:space="preserve">
tehtud 22.05.12</t>
        </r>
      </text>
    </comment>
    <comment ref="G693" authorId="5">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697" authorId="3">
      <text>
        <r>
          <rPr>
            <b/>
            <sz val="9"/>
            <color indexed="81"/>
            <rFont val="Tahoma"/>
            <family val="2"/>
            <charset val="186"/>
          </rPr>
          <t>altermann1:</t>
        </r>
        <r>
          <rPr>
            <sz val="9"/>
            <color indexed="81"/>
            <rFont val="Tahoma"/>
            <family val="2"/>
            <charset val="186"/>
          </rPr>
          <t xml:space="preserve">
tehtud 22.05.12</t>
        </r>
      </text>
    </comment>
    <comment ref="A700" authorId="3">
      <text>
        <r>
          <rPr>
            <b/>
            <sz val="8"/>
            <color indexed="81"/>
            <rFont val="Tahoma"/>
            <family val="2"/>
            <charset val="186"/>
          </rPr>
          <t>altermann1:</t>
        </r>
        <r>
          <rPr>
            <sz val="8"/>
            <color indexed="81"/>
            <rFont val="Tahoma"/>
            <family val="2"/>
            <charset val="186"/>
          </rPr>
          <t xml:space="preserve">
alates 01.01.2013</t>
        </r>
      </text>
    </comment>
    <comment ref="H700" authorId="2">
      <text>
        <r>
          <rPr>
            <b/>
            <sz val="9"/>
            <color indexed="81"/>
            <rFont val="Tahoma"/>
            <family val="2"/>
            <charset val="186"/>
          </rPr>
          <t>valler:</t>
        </r>
        <r>
          <rPr>
            <sz val="9"/>
            <color indexed="81"/>
            <rFont val="Tahoma"/>
            <family val="2"/>
            <charset val="186"/>
          </rPr>
          <t xml:space="preserve">
alates 2014</t>
        </r>
      </text>
    </comment>
    <comment ref="B701" authorId="3">
      <text>
        <r>
          <rPr>
            <b/>
            <sz val="8"/>
            <color indexed="81"/>
            <rFont val="Tahoma"/>
            <family val="2"/>
            <charset val="186"/>
          </rPr>
          <t>altermann1:</t>
        </r>
        <r>
          <rPr>
            <sz val="8"/>
            <color indexed="81"/>
            <rFont val="Tahoma"/>
            <family val="2"/>
            <charset val="186"/>
          </rPr>
          <t xml:space="preserve">
kuni 31.12.2012</t>
        </r>
      </text>
    </comment>
    <comment ref="H701" authorId="2">
      <text>
        <r>
          <rPr>
            <b/>
            <sz val="9"/>
            <color indexed="81"/>
            <rFont val="Tahoma"/>
            <family val="2"/>
            <charset val="186"/>
          </rPr>
          <t>valler:</t>
        </r>
        <r>
          <rPr>
            <sz val="9"/>
            <color indexed="81"/>
            <rFont val="Tahoma"/>
            <family val="2"/>
            <charset val="186"/>
          </rPr>
          <t xml:space="preserve">
alates 2014</t>
        </r>
      </text>
    </comment>
    <comment ref="C702" authorId="3">
      <text>
        <r>
          <rPr>
            <b/>
            <sz val="8"/>
            <color indexed="81"/>
            <rFont val="Tahoma"/>
            <family val="2"/>
            <charset val="186"/>
          </rPr>
          <t>altermann1:</t>
        </r>
        <r>
          <rPr>
            <sz val="8"/>
            <color indexed="81"/>
            <rFont val="Tahoma"/>
            <family val="2"/>
            <charset val="186"/>
          </rPr>
          <t xml:space="preserve">
alates 01.01.2013</t>
        </r>
      </text>
    </comment>
    <comment ref="H702" authorId="2">
      <text>
        <r>
          <rPr>
            <b/>
            <sz val="9"/>
            <color indexed="81"/>
            <rFont val="Tahoma"/>
            <family val="2"/>
            <charset val="186"/>
          </rPr>
          <t>valler:</t>
        </r>
        <r>
          <rPr>
            <sz val="9"/>
            <color indexed="81"/>
            <rFont val="Tahoma"/>
            <family val="2"/>
            <charset val="186"/>
          </rPr>
          <t xml:space="preserve">
alates 2014</t>
        </r>
      </text>
    </comment>
    <comment ref="B703" authorId="3">
      <text>
        <r>
          <rPr>
            <b/>
            <sz val="9"/>
            <color indexed="81"/>
            <rFont val="Tahoma"/>
            <family val="2"/>
            <charset val="186"/>
          </rPr>
          <t>altermann1:</t>
        </r>
        <r>
          <rPr>
            <sz val="9"/>
            <color indexed="81"/>
            <rFont val="Tahoma"/>
            <family val="2"/>
            <charset val="186"/>
          </rPr>
          <t xml:space="preserve">
Tehtud 22.05.12</t>
        </r>
      </text>
    </comment>
    <comment ref="B709" authorId="3">
      <text>
        <r>
          <rPr>
            <b/>
            <sz val="9"/>
            <color indexed="81"/>
            <rFont val="Tahoma"/>
            <family val="2"/>
            <charset val="186"/>
          </rPr>
          <t>altermann1:</t>
        </r>
        <r>
          <rPr>
            <sz val="9"/>
            <color indexed="81"/>
            <rFont val="Tahoma"/>
            <family val="2"/>
            <charset val="186"/>
          </rPr>
          <t xml:space="preserve">
tehtud 22.05.12</t>
        </r>
      </text>
    </comment>
    <comment ref="A712" authorId="3">
      <text>
        <r>
          <rPr>
            <b/>
            <sz val="8"/>
            <color indexed="81"/>
            <rFont val="Tahoma"/>
            <family val="2"/>
            <charset val="186"/>
          </rPr>
          <t>altermann1:</t>
        </r>
        <r>
          <rPr>
            <sz val="8"/>
            <color indexed="81"/>
            <rFont val="Tahoma"/>
            <family val="2"/>
            <charset val="186"/>
          </rPr>
          <t xml:space="preserve">
alates 01.01.2013</t>
        </r>
      </text>
    </comment>
    <comment ref="H712" authorId="2">
      <text>
        <r>
          <rPr>
            <b/>
            <sz val="9"/>
            <color indexed="81"/>
            <rFont val="Tahoma"/>
            <family val="2"/>
            <charset val="186"/>
          </rPr>
          <t>valler:</t>
        </r>
        <r>
          <rPr>
            <sz val="9"/>
            <color indexed="81"/>
            <rFont val="Tahoma"/>
            <family val="2"/>
            <charset val="186"/>
          </rPr>
          <t xml:space="preserve">
alates 2014</t>
        </r>
      </text>
    </comment>
    <comment ref="B713" authorId="3">
      <text>
        <r>
          <rPr>
            <b/>
            <sz val="8"/>
            <color indexed="81"/>
            <rFont val="Tahoma"/>
            <family val="2"/>
            <charset val="186"/>
          </rPr>
          <t>altermann1:</t>
        </r>
        <r>
          <rPr>
            <sz val="8"/>
            <color indexed="81"/>
            <rFont val="Tahoma"/>
            <family val="2"/>
            <charset val="186"/>
          </rPr>
          <t xml:space="preserve">
kuni 31.12.2012</t>
        </r>
      </text>
    </comment>
    <comment ref="H713" authorId="2">
      <text>
        <r>
          <rPr>
            <b/>
            <sz val="9"/>
            <color indexed="81"/>
            <rFont val="Tahoma"/>
            <family val="2"/>
            <charset val="186"/>
          </rPr>
          <t>valler:</t>
        </r>
        <r>
          <rPr>
            <sz val="9"/>
            <color indexed="81"/>
            <rFont val="Tahoma"/>
            <family val="2"/>
            <charset val="186"/>
          </rPr>
          <t xml:space="preserve">
alates 2014</t>
        </r>
      </text>
    </comment>
    <comment ref="C714" authorId="3">
      <text>
        <r>
          <rPr>
            <b/>
            <sz val="8"/>
            <color indexed="81"/>
            <rFont val="Tahoma"/>
            <family val="2"/>
            <charset val="186"/>
          </rPr>
          <t>altermann1:</t>
        </r>
        <r>
          <rPr>
            <sz val="8"/>
            <color indexed="81"/>
            <rFont val="Tahoma"/>
            <family val="2"/>
            <charset val="186"/>
          </rPr>
          <t xml:space="preserve">
alates 01.01.2013</t>
        </r>
      </text>
    </comment>
    <comment ref="H714" authorId="2">
      <text>
        <r>
          <rPr>
            <b/>
            <sz val="9"/>
            <color indexed="81"/>
            <rFont val="Tahoma"/>
            <family val="2"/>
            <charset val="186"/>
          </rPr>
          <t>valler:</t>
        </r>
        <r>
          <rPr>
            <sz val="9"/>
            <color indexed="81"/>
            <rFont val="Tahoma"/>
            <family val="2"/>
            <charset val="186"/>
          </rPr>
          <t xml:space="preserve">
alates 2014</t>
        </r>
      </text>
    </comment>
    <comment ref="H715" authorId="2">
      <text>
        <r>
          <rPr>
            <b/>
            <sz val="9"/>
            <color indexed="81"/>
            <rFont val="Tahoma"/>
            <family val="2"/>
            <charset val="186"/>
          </rPr>
          <t>valler:</t>
        </r>
        <r>
          <rPr>
            <sz val="9"/>
            <color indexed="81"/>
            <rFont val="Tahoma"/>
            <family val="2"/>
            <charset val="186"/>
          </rPr>
          <t xml:space="preserve">
alates 2014</t>
        </r>
      </text>
    </comment>
    <comment ref="B716" authorId="3">
      <text>
        <r>
          <rPr>
            <b/>
            <sz val="8"/>
            <color indexed="81"/>
            <rFont val="Tahoma"/>
            <family val="2"/>
            <charset val="186"/>
          </rPr>
          <t>altermann1:</t>
        </r>
        <r>
          <rPr>
            <sz val="8"/>
            <color indexed="81"/>
            <rFont val="Tahoma"/>
            <family val="2"/>
            <charset val="186"/>
          </rPr>
          <t xml:space="preserve">
tehtud 22.05.12</t>
        </r>
      </text>
    </comment>
    <comment ref="H716" authorId="2">
      <text>
        <r>
          <rPr>
            <b/>
            <sz val="9"/>
            <color indexed="81"/>
            <rFont val="Tahoma"/>
            <family val="2"/>
            <charset val="186"/>
          </rPr>
          <t>valler:</t>
        </r>
        <r>
          <rPr>
            <sz val="9"/>
            <color indexed="81"/>
            <rFont val="Tahoma"/>
            <family val="2"/>
            <charset val="186"/>
          </rPr>
          <t xml:space="preserve">
alates 2014</t>
        </r>
      </text>
    </comment>
    <comment ref="H717" authorId="2">
      <text>
        <r>
          <rPr>
            <b/>
            <sz val="9"/>
            <color indexed="81"/>
            <rFont val="Tahoma"/>
            <family val="2"/>
            <charset val="186"/>
          </rPr>
          <t>valler:</t>
        </r>
        <r>
          <rPr>
            <sz val="9"/>
            <color indexed="81"/>
            <rFont val="Tahoma"/>
            <family val="2"/>
            <charset val="186"/>
          </rPr>
          <t xml:space="preserve">
alates 2014</t>
        </r>
      </text>
    </comment>
    <comment ref="H718" authorId="2">
      <text>
        <r>
          <rPr>
            <b/>
            <sz val="9"/>
            <color indexed="81"/>
            <rFont val="Tahoma"/>
            <family val="2"/>
            <charset val="186"/>
          </rPr>
          <t>valler:</t>
        </r>
        <r>
          <rPr>
            <sz val="9"/>
            <color indexed="81"/>
            <rFont val="Tahoma"/>
            <family val="2"/>
            <charset val="186"/>
          </rPr>
          <t xml:space="preserve">
alates 2014</t>
        </r>
      </text>
    </comment>
    <comment ref="H719" authorId="2">
      <text>
        <r>
          <rPr>
            <b/>
            <sz val="9"/>
            <color indexed="81"/>
            <rFont val="Tahoma"/>
            <family val="2"/>
            <charset val="186"/>
          </rPr>
          <t>valler:</t>
        </r>
        <r>
          <rPr>
            <sz val="9"/>
            <color indexed="81"/>
            <rFont val="Tahoma"/>
            <family val="2"/>
            <charset val="186"/>
          </rPr>
          <t xml:space="preserve">
alates 2014</t>
        </r>
      </text>
    </comment>
    <comment ref="H720" authorId="2">
      <text>
        <r>
          <rPr>
            <b/>
            <sz val="9"/>
            <color indexed="81"/>
            <rFont val="Tahoma"/>
            <family val="2"/>
            <charset val="186"/>
          </rPr>
          <t>valler:</t>
        </r>
        <r>
          <rPr>
            <sz val="9"/>
            <color indexed="81"/>
            <rFont val="Tahoma"/>
            <family val="2"/>
            <charset val="186"/>
          </rPr>
          <t xml:space="preserve">
alates 2014</t>
        </r>
      </text>
    </comment>
    <comment ref="A724" authorId="3">
      <text>
        <r>
          <rPr>
            <b/>
            <sz val="8"/>
            <color indexed="81"/>
            <rFont val="Tahoma"/>
            <family val="2"/>
            <charset val="186"/>
          </rPr>
          <t>altermann1:</t>
        </r>
        <r>
          <rPr>
            <sz val="8"/>
            <color indexed="81"/>
            <rFont val="Tahoma"/>
            <family val="2"/>
            <charset val="186"/>
          </rPr>
          <t xml:space="preserve">
alates 01.01.2013</t>
        </r>
      </text>
    </comment>
    <comment ref="B725" authorId="3">
      <text>
        <r>
          <rPr>
            <b/>
            <sz val="8"/>
            <color indexed="81"/>
            <rFont val="Tahoma"/>
            <family val="2"/>
            <charset val="186"/>
          </rPr>
          <t>altermann1:</t>
        </r>
        <r>
          <rPr>
            <sz val="8"/>
            <color indexed="81"/>
            <rFont val="Tahoma"/>
            <family val="2"/>
            <charset val="186"/>
          </rPr>
          <t xml:space="preserve">
kuni 31.12.2012</t>
        </r>
      </text>
    </comment>
    <comment ref="C726" authorId="3">
      <text>
        <r>
          <rPr>
            <b/>
            <sz val="8"/>
            <color indexed="81"/>
            <rFont val="Tahoma"/>
            <family val="2"/>
            <charset val="186"/>
          </rPr>
          <t>altermann1:</t>
        </r>
        <r>
          <rPr>
            <sz val="8"/>
            <color indexed="81"/>
            <rFont val="Tahoma"/>
            <family val="2"/>
            <charset val="186"/>
          </rPr>
          <t xml:space="preserve">
alates 01.01.2013</t>
        </r>
      </text>
    </comment>
    <comment ref="B727" authorId="3">
      <text>
        <r>
          <rPr>
            <b/>
            <sz val="9"/>
            <color indexed="81"/>
            <rFont val="Tahoma"/>
            <family val="2"/>
            <charset val="186"/>
          </rPr>
          <t>altermann1:</t>
        </r>
        <r>
          <rPr>
            <sz val="9"/>
            <color indexed="81"/>
            <rFont val="Tahoma"/>
            <family val="2"/>
            <charset val="186"/>
          </rPr>
          <t xml:space="preserve">
Tehtud 22.05.12</t>
        </r>
      </text>
    </comment>
    <comment ref="D731" authorId="0">
      <text>
        <r>
          <rPr>
            <b/>
            <sz val="9"/>
            <color indexed="81"/>
            <rFont val="Tahoma"/>
            <family val="2"/>
            <charset val="186"/>
          </rPr>
          <t>Krista Kibur:</t>
        </r>
        <r>
          <rPr>
            <sz val="9"/>
            <color indexed="81"/>
            <rFont val="Tahoma"/>
            <family val="2"/>
            <charset val="186"/>
          </rPr>
          <t xml:space="preserve">
2015. aasta eelarves</t>
        </r>
      </text>
    </comment>
    <comment ref="A758" authorId="8">
      <text>
        <r>
          <rPr>
            <b/>
            <sz val="10"/>
            <color indexed="81"/>
            <rFont val="Tahoma"/>
            <family val="2"/>
            <charset val="186"/>
          </rPr>
          <t>kriesenthal:</t>
        </r>
        <r>
          <rPr>
            <sz val="10"/>
            <color indexed="81"/>
            <rFont val="Tahoma"/>
            <family val="2"/>
            <charset val="186"/>
          </rPr>
          <t xml:space="preserve">
kehtib alates 01.01.2009
</t>
        </r>
      </text>
    </comment>
    <comment ref="C763" authorId="2">
      <text>
        <r>
          <rPr>
            <b/>
            <sz val="8"/>
            <color indexed="81"/>
            <rFont val="Tahoma"/>
            <family val="2"/>
            <charset val="186"/>
          </rPr>
          <t>valler:</t>
        </r>
        <r>
          <rPr>
            <sz val="8"/>
            <color indexed="81"/>
            <rFont val="Tahoma"/>
            <family val="2"/>
            <charset val="186"/>
          </rPr>
          <t xml:space="preserve">
tehtud 17.12.08</t>
        </r>
      </text>
    </comment>
    <comment ref="C764" authorId="7">
      <text>
        <r>
          <rPr>
            <b/>
            <sz val="9"/>
            <color indexed="81"/>
            <rFont val="Tahoma"/>
            <family val="2"/>
            <charset val="186"/>
          </rPr>
          <t>Anne Altermann:</t>
        </r>
        <r>
          <rPr>
            <sz val="9"/>
            <color indexed="81"/>
            <rFont val="Tahoma"/>
            <family val="2"/>
            <charset val="186"/>
          </rPr>
          <t xml:space="preserve">
tehtud 09.10.12</t>
        </r>
      </text>
    </comment>
    <comment ref="C765" authorId="5">
      <text>
        <r>
          <rPr>
            <b/>
            <sz val="9"/>
            <color indexed="81"/>
            <rFont val="Tahoma"/>
            <family val="2"/>
            <charset val="186"/>
          </rPr>
          <t>Anne A.:</t>
        </r>
        <r>
          <rPr>
            <sz val="9"/>
            <color indexed="81"/>
            <rFont val="Tahoma"/>
            <family val="2"/>
            <charset val="186"/>
          </rPr>
          <t xml:space="preserve">
tehtud 20.12.12</t>
        </r>
      </text>
    </comment>
    <comment ref="C766" authorId="5">
      <text>
        <r>
          <rPr>
            <b/>
            <sz val="9"/>
            <color indexed="81"/>
            <rFont val="Tahoma"/>
            <family val="2"/>
            <charset val="186"/>
          </rPr>
          <t>Anne A.:</t>
        </r>
        <r>
          <rPr>
            <sz val="9"/>
            <color indexed="81"/>
            <rFont val="Tahoma"/>
            <family val="2"/>
            <charset val="186"/>
          </rPr>
          <t xml:space="preserve">
tehtud 14.05.2013 (I LEA)</t>
        </r>
      </text>
    </comment>
    <comment ref="C767" authorId="5">
      <text>
        <r>
          <rPr>
            <b/>
            <sz val="9"/>
            <color indexed="81"/>
            <rFont val="Tahoma"/>
            <family val="2"/>
            <charset val="186"/>
          </rPr>
          <t>Anne A.:</t>
        </r>
        <r>
          <rPr>
            <sz val="9"/>
            <color indexed="81"/>
            <rFont val="Tahoma"/>
            <family val="2"/>
            <charset val="186"/>
          </rPr>
          <t xml:space="preserve">
tehtud 15.10.2013</t>
        </r>
      </text>
    </comment>
    <comment ref="C768" authorId="5">
      <text>
        <r>
          <rPr>
            <b/>
            <sz val="9"/>
            <color indexed="81"/>
            <rFont val="Tahoma"/>
            <family val="2"/>
            <charset val="186"/>
          </rPr>
          <t>Anne A.:</t>
        </r>
        <r>
          <rPr>
            <sz val="9"/>
            <color indexed="81"/>
            <rFont val="Tahoma"/>
            <family val="2"/>
            <charset val="186"/>
          </rPr>
          <t xml:space="preserve">
tehtud 30.05.2014</t>
        </r>
      </text>
    </comment>
    <comment ref="B770" authorId="5">
      <text>
        <r>
          <rPr>
            <b/>
            <sz val="9"/>
            <color indexed="81"/>
            <rFont val="Tahoma"/>
            <family val="2"/>
            <charset val="186"/>
          </rPr>
          <t>Anne A.:</t>
        </r>
        <r>
          <rPr>
            <sz val="9"/>
            <color indexed="81"/>
            <rFont val="Tahoma"/>
            <family val="2"/>
            <charset val="186"/>
          </rPr>
          <t xml:space="preserve">
tehtud 06.12.12</t>
        </r>
      </text>
    </comment>
    <comment ref="G779" authorId="3">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780" authorId="3">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781" authorId="3">
      <text>
        <r>
          <rPr>
            <b/>
            <sz val="9"/>
            <color indexed="81"/>
            <rFont val="Tahoma"/>
            <family val="2"/>
            <charset val="186"/>
          </rPr>
          <t>altermann1:</t>
        </r>
        <r>
          <rPr>
            <sz val="9"/>
            <color indexed="81"/>
            <rFont val="Tahoma"/>
            <family val="2"/>
            <charset val="186"/>
          </rPr>
          <t xml:space="preserve">
Tehtud 28.03.11</t>
        </r>
      </text>
    </comment>
    <comment ref="C788" authorId="5">
      <text>
        <r>
          <rPr>
            <b/>
            <sz val="9"/>
            <color indexed="81"/>
            <rFont val="Tahoma"/>
            <family val="2"/>
            <charset val="186"/>
          </rPr>
          <t>Anne A.:</t>
        </r>
        <r>
          <rPr>
            <sz val="9"/>
            <color indexed="81"/>
            <rFont val="Tahoma"/>
            <family val="2"/>
            <charset val="186"/>
          </rPr>
          <t xml:space="preserve">
tehtud 21.12.12</t>
        </r>
      </text>
    </comment>
    <comment ref="B790" authorId="6">
      <text>
        <r>
          <rPr>
            <b/>
            <sz val="8"/>
            <color indexed="81"/>
            <rFont val="Tahoma"/>
            <family val="2"/>
            <charset val="186"/>
          </rPr>
          <t>ruusmann:</t>
        </r>
        <r>
          <rPr>
            <sz val="8"/>
            <color indexed="81"/>
            <rFont val="Tahoma"/>
            <family val="2"/>
            <charset val="186"/>
          </rPr>
          <t xml:space="preserve">
tehtud 31.08.2009</t>
        </r>
      </text>
    </comment>
    <comment ref="G791" authorId="6">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792" authorId="6">
      <text>
        <r>
          <rPr>
            <b/>
            <sz val="8"/>
            <color indexed="81"/>
            <rFont val="Tahoma"/>
            <family val="2"/>
            <charset val="186"/>
          </rPr>
          <t>ruusmann:</t>
        </r>
        <r>
          <rPr>
            <sz val="8"/>
            <color indexed="81"/>
            <rFont val="Tahoma"/>
            <family val="2"/>
            <charset val="186"/>
          </rPr>
          <t xml:space="preserve">
tehtud 07.12.2009</t>
        </r>
      </text>
    </comment>
    <comment ref="C793" authorId="5">
      <text>
        <r>
          <rPr>
            <b/>
            <sz val="9"/>
            <color indexed="81"/>
            <rFont val="Tahoma"/>
            <family val="2"/>
            <charset val="186"/>
          </rPr>
          <t>Anne A.:</t>
        </r>
        <r>
          <rPr>
            <sz val="9"/>
            <color indexed="81"/>
            <rFont val="Tahoma"/>
            <family val="2"/>
            <charset val="186"/>
          </rPr>
          <t xml:space="preserve">
tehtud 17.12.2013</t>
        </r>
      </text>
    </comment>
    <comment ref="C794" authorId="5">
      <text>
        <r>
          <rPr>
            <b/>
            <sz val="9"/>
            <color indexed="81"/>
            <rFont val="Tahoma"/>
            <family val="2"/>
            <charset val="186"/>
          </rPr>
          <t>Anne A.:</t>
        </r>
        <r>
          <rPr>
            <sz val="9"/>
            <color indexed="81"/>
            <rFont val="Tahoma"/>
            <family val="2"/>
            <charset val="186"/>
          </rPr>
          <t xml:space="preserve">
tehtud 03.12.2014</t>
        </r>
      </text>
    </comment>
    <comment ref="C795" authorId="5">
      <text>
        <r>
          <rPr>
            <b/>
            <sz val="9"/>
            <color indexed="81"/>
            <rFont val="Tahoma"/>
            <family val="2"/>
            <charset val="186"/>
          </rPr>
          <t>Anne A.:</t>
        </r>
        <r>
          <rPr>
            <sz val="9"/>
            <color indexed="81"/>
            <rFont val="Tahoma"/>
            <family val="2"/>
            <charset val="186"/>
          </rPr>
          <t xml:space="preserve">
tehtud 19.09.2014</t>
        </r>
      </text>
    </comment>
    <comment ref="G796" authorId="6">
      <text>
        <r>
          <rPr>
            <b/>
            <sz val="8"/>
            <color indexed="81"/>
            <rFont val="Tahoma"/>
            <family val="2"/>
            <charset val="186"/>
          </rPr>
          <t>ruusmann: alates 01.01.2010</t>
        </r>
      </text>
    </comment>
    <comment ref="B797" authorId="5">
      <text>
        <r>
          <rPr>
            <b/>
            <sz val="9"/>
            <color indexed="81"/>
            <rFont val="Tahoma"/>
            <family val="2"/>
            <charset val="186"/>
          </rPr>
          <t>Anne A.:</t>
        </r>
        <r>
          <rPr>
            <sz val="9"/>
            <color indexed="81"/>
            <rFont val="Tahoma"/>
            <family val="2"/>
            <charset val="186"/>
          </rPr>
          <t xml:space="preserve">
tehtud 25.05.2015</t>
        </r>
      </text>
    </comment>
    <comment ref="C798" authorId="5">
      <text>
        <r>
          <rPr>
            <b/>
            <sz val="9"/>
            <color indexed="81"/>
            <rFont val="Tahoma"/>
            <family val="2"/>
            <charset val="186"/>
          </rPr>
          <t>Anne A.:</t>
        </r>
        <r>
          <rPr>
            <sz val="9"/>
            <color indexed="81"/>
            <rFont val="Tahoma"/>
            <family val="2"/>
            <charset val="186"/>
          </rPr>
          <t xml:space="preserve">
tehtud 25.05.2015</t>
        </r>
      </text>
    </comment>
    <comment ref="B818" authorId="7">
      <text>
        <r>
          <rPr>
            <b/>
            <sz val="9"/>
            <color indexed="81"/>
            <rFont val="Tahoma"/>
            <family val="2"/>
            <charset val="186"/>
          </rPr>
          <t>Anne Altermann:</t>
        </r>
        <r>
          <rPr>
            <sz val="9"/>
            <color indexed="81"/>
            <rFont val="Tahoma"/>
            <family val="2"/>
            <charset val="186"/>
          </rPr>
          <t xml:space="preserve">
tehtud 09.10.12</t>
        </r>
      </text>
    </comment>
    <comment ref="B823" authorId="2">
      <text>
        <r>
          <rPr>
            <b/>
            <sz val="8"/>
            <color indexed="81"/>
            <rFont val="Tahoma"/>
            <family val="2"/>
            <charset val="186"/>
          </rPr>
          <t>valler:</t>
        </r>
        <r>
          <rPr>
            <sz val="8"/>
            <color indexed="81"/>
            <rFont val="Tahoma"/>
            <family val="2"/>
            <charset val="186"/>
          </rPr>
          <t xml:space="preserve">
tehtud 12.12.08</t>
        </r>
      </text>
    </comment>
    <comment ref="B826" authorId="4">
      <text>
        <r>
          <rPr>
            <b/>
            <sz val="9"/>
            <color indexed="81"/>
            <rFont val="Tahoma"/>
            <family val="2"/>
            <charset val="186"/>
          </rPr>
          <t>Kristi Urmann:</t>
        </r>
        <r>
          <rPr>
            <sz val="9"/>
            <color indexed="81"/>
            <rFont val="Tahoma"/>
            <family val="2"/>
            <charset val="186"/>
          </rPr>
          <t xml:space="preserve">
Tehtud 14.05.2013</t>
        </r>
      </text>
    </comment>
    <comment ref="B829" authorId="6">
      <text>
        <r>
          <rPr>
            <b/>
            <sz val="8"/>
            <color indexed="81"/>
            <rFont val="Tahoma"/>
            <family val="2"/>
            <charset val="186"/>
          </rPr>
          <t>ruusmann:</t>
        </r>
        <r>
          <rPr>
            <sz val="8"/>
            <color indexed="81"/>
            <rFont val="Tahoma"/>
            <family val="2"/>
            <charset val="186"/>
          </rPr>
          <t xml:space="preserve">
tehtud 11.06.2009</t>
        </r>
      </text>
    </comment>
    <comment ref="B830" authorId="3">
      <text>
        <r>
          <rPr>
            <b/>
            <sz val="9"/>
            <color indexed="81"/>
            <rFont val="Tahoma"/>
            <family val="2"/>
            <charset val="186"/>
          </rPr>
          <t>altermann1:</t>
        </r>
        <r>
          <rPr>
            <sz val="9"/>
            <color indexed="81"/>
            <rFont val="Tahoma"/>
            <family val="2"/>
            <charset val="186"/>
          </rPr>
          <t xml:space="preserve">
tehtud 10.10.11</t>
        </r>
      </text>
    </comment>
    <comment ref="C831" authorId="3">
      <text>
        <r>
          <rPr>
            <b/>
            <sz val="9"/>
            <color indexed="81"/>
            <rFont val="Tahoma"/>
            <family val="2"/>
            <charset val="186"/>
          </rPr>
          <t>altermann1:</t>
        </r>
        <r>
          <rPr>
            <sz val="9"/>
            <color indexed="81"/>
            <rFont val="Tahoma"/>
            <family val="2"/>
            <charset val="186"/>
          </rPr>
          <t xml:space="preserve">
tehtud 10.10.11</t>
        </r>
      </text>
    </comment>
    <comment ref="C832" authorId="3">
      <text>
        <r>
          <rPr>
            <b/>
            <sz val="9"/>
            <color indexed="81"/>
            <rFont val="Tahoma"/>
            <family val="2"/>
            <charset val="186"/>
          </rPr>
          <t>altermann1:</t>
        </r>
        <r>
          <rPr>
            <sz val="9"/>
            <color indexed="81"/>
            <rFont val="Tahoma"/>
            <family val="2"/>
            <charset val="186"/>
          </rPr>
          <t xml:space="preserve">
tehtud 10.10.11</t>
        </r>
      </text>
    </comment>
    <comment ref="C833" authorId="3">
      <text>
        <r>
          <rPr>
            <b/>
            <sz val="9"/>
            <color indexed="81"/>
            <rFont val="Tahoma"/>
            <family val="2"/>
            <charset val="186"/>
          </rPr>
          <t>altermann1:</t>
        </r>
        <r>
          <rPr>
            <sz val="9"/>
            <color indexed="81"/>
            <rFont val="Tahoma"/>
            <family val="2"/>
            <charset val="186"/>
          </rPr>
          <t xml:space="preserve">
tehtud 10.10.11</t>
        </r>
      </text>
    </comment>
    <comment ref="A838" authorId="10">
      <text>
        <r>
          <rPr>
            <b/>
            <sz val="9"/>
            <color indexed="81"/>
            <rFont val="Tahoma"/>
            <family val="2"/>
            <charset val="186"/>
          </rPr>
          <t>viinapuu:</t>
        </r>
        <r>
          <rPr>
            <sz val="9"/>
            <color indexed="81"/>
            <rFont val="Tahoma"/>
            <family val="2"/>
            <charset val="186"/>
          </rPr>
          <t xml:space="preserve">
tehtud 17.12.09</t>
        </r>
      </text>
    </comment>
    <comment ref="B858" authorId="6">
      <text>
        <r>
          <rPr>
            <b/>
            <sz val="8"/>
            <color indexed="81"/>
            <rFont val="Tahoma"/>
            <family val="2"/>
            <charset val="186"/>
          </rPr>
          <t>ruusmann:</t>
        </r>
        <r>
          <rPr>
            <sz val="8"/>
            <color indexed="81"/>
            <rFont val="Tahoma"/>
            <family val="2"/>
            <charset val="186"/>
          </rPr>
          <t xml:space="preserve">
tehtud 17.12.2009</t>
        </r>
      </text>
    </comment>
    <comment ref="B859" authorId="5">
      <text>
        <r>
          <rPr>
            <b/>
            <sz val="9"/>
            <color indexed="81"/>
            <rFont val="Tahoma"/>
            <family val="2"/>
            <charset val="186"/>
          </rPr>
          <t>Anne A.:</t>
        </r>
        <r>
          <rPr>
            <sz val="9"/>
            <color indexed="81"/>
            <rFont val="Tahoma"/>
            <family val="2"/>
            <charset val="186"/>
          </rPr>
          <t xml:space="preserve">
tehtud 31.07.2014</t>
        </r>
      </text>
    </comment>
    <comment ref="E859" authorId="5">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862" authorId="3">
      <text>
        <r>
          <rPr>
            <b/>
            <sz val="8"/>
            <color indexed="81"/>
            <rFont val="Tahoma"/>
            <family val="2"/>
            <charset val="186"/>
          </rPr>
          <t>altermann1:</t>
        </r>
        <r>
          <rPr>
            <sz val="8"/>
            <color indexed="81"/>
            <rFont val="Tahoma"/>
            <family val="2"/>
            <charset val="186"/>
          </rPr>
          <t xml:space="preserve">
tehtud 24.11.11</t>
        </r>
      </text>
    </comment>
    <comment ref="B880" authorId="2">
      <text>
        <r>
          <rPr>
            <b/>
            <sz val="8"/>
            <color indexed="81"/>
            <rFont val="Tahoma"/>
            <family val="2"/>
            <charset val="186"/>
          </rPr>
          <t>valler:</t>
        </r>
        <r>
          <rPr>
            <sz val="8"/>
            <color indexed="81"/>
            <rFont val="Tahoma"/>
            <family val="2"/>
            <charset val="186"/>
          </rPr>
          <t xml:space="preserve">
tehtud 12.01.09</t>
        </r>
      </text>
    </comment>
    <comment ref="B894" authorId="1">
      <text>
        <r>
          <rPr>
            <b/>
            <sz val="9"/>
            <color indexed="81"/>
            <rFont val="Tahoma"/>
            <family val="2"/>
            <charset val="186"/>
          </rPr>
          <t>kibur:</t>
        </r>
        <r>
          <rPr>
            <sz val="9"/>
            <color indexed="81"/>
            <rFont val="Tahoma"/>
            <family val="2"/>
            <charset val="186"/>
          </rPr>
          <t xml:space="preserve">
tehtud 22.03.2011</t>
        </r>
      </text>
    </comment>
    <comment ref="B895" authorId="1">
      <text>
        <r>
          <rPr>
            <b/>
            <sz val="9"/>
            <color indexed="81"/>
            <rFont val="Tahoma"/>
            <family val="2"/>
            <charset val="186"/>
          </rPr>
          <t>kibur:</t>
        </r>
        <r>
          <rPr>
            <sz val="9"/>
            <color indexed="81"/>
            <rFont val="Tahoma"/>
            <family val="2"/>
            <charset val="186"/>
          </rPr>
          <t xml:space="preserve">
tehtud 22.03.2011</t>
        </r>
      </text>
    </comment>
    <comment ref="C896" authorId="1">
      <text>
        <r>
          <rPr>
            <b/>
            <sz val="9"/>
            <color indexed="81"/>
            <rFont val="Tahoma"/>
            <family val="2"/>
            <charset val="186"/>
          </rPr>
          <t>kibur:</t>
        </r>
        <r>
          <rPr>
            <sz val="9"/>
            <color indexed="81"/>
            <rFont val="Tahoma"/>
            <family val="2"/>
            <charset val="186"/>
          </rPr>
          <t xml:space="preserve">
tehtud 22.03.2011</t>
        </r>
      </text>
    </comment>
    <comment ref="C897" authorId="1">
      <text>
        <r>
          <rPr>
            <b/>
            <sz val="9"/>
            <color indexed="81"/>
            <rFont val="Tahoma"/>
            <family val="2"/>
            <charset val="186"/>
          </rPr>
          <t>kibur:</t>
        </r>
        <r>
          <rPr>
            <sz val="9"/>
            <color indexed="81"/>
            <rFont val="Tahoma"/>
            <family val="2"/>
            <charset val="186"/>
          </rPr>
          <t xml:space="preserve">
tehtud 22.03.2011</t>
        </r>
      </text>
    </comment>
    <comment ref="B898" authorId="1">
      <text>
        <r>
          <rPr>
            <b/>
            <sz val="9"/>
            <color indexed="81"/>
            <rFont val="Tahoma"/>
            <family val="2"/>
            <charset val="186"/>
          </rPr>
          <t>kibur:</t>
        </r>
        <r>
          <rPr>
            <sz val="9"/>
            <color indexed="81"/>
            <rFont val="Tahoma"/>
            <family val="2"/>
            <charset val="186"/>
          </rPr>
          <t xml:space="preserve">
lisatud 07.06.2012. I LEA
</t>
        </r>
      </text>
    </comment>
    <comment ref="C907" authorId="1">
      <text>
        <r>
          <rPr>
            <b/>
            <sz val="9"/>
            <color indexed="81"/>
            <rFont val="Tahoma"/>
            <family val="2"/>
            <charset val="186"/>
          </rPr>
          <t>kibur:</t>
        </r>
        <r>
          <rPr>
            <sz val="9"/>
            <color indexed="81"/>
            <rFont val="Tahoma"/>
            <family val="2"/>
            <charset val="186"/>
          </rPr>
          <t xml:space="preserve">
tehtud 22.03.2011</t>
        </r>
      </text>
    </comment>
    <comment ref="C908" authorId="1">
      <text>
        <r>
          <rPr>
            <b/>
            <sz val="9"/>
            <color indexed="81"/>
            <rFont val="Tahoma"/>
            <family val="2"/>
            <charset val="186"/>
          </rPr>
          <t>kibur:</t>
        </r>
        <r>
          <rPr>
            <sz val="9"/>
            <color indexed="81"/>
            <rFont val="Tahoma"/>
            <family val="2"/>
            <charset val="186"/>
          </rPr>
          <t xml:space="preserve">
tehtud 29.08.2011</t>
        </r>
      </text>
    </comment>
    <comment ref="C913" authorId="1">
      <text>
        <r>
          <rPr>
            <b/>
            <sz val="9"/>
            <color indexed="81"/>
            <rFont val="Tahoma"/>
            <family val="2"/>
            <charset val="186"/>
          </rPr>
          <t>kibur:</t>
        </r>
        <r>
          <rPr>
            <sz val="9"/>
            <color indexed="81"/>
            <rFont val="Tahoma"/>
            <family val="2"/>
            <charset val="186"/>
          </rPr>
          <t xml:space="preserve">
tehtud 29.08.2011</t>
        </r>
      </text>
    </comment>
    <comment ref="C914" authorId="1">
      <text>
        <r>
          <rPr>
            <b/>
            <sz val="9"/>
            <color indexed="81"/>
            <rFont val="Tahoma"/>
            <family val="2"/>
            <charset val="186"/>
          </rPr>
          <t>kibur:</t>
        </r>
        <r>
          <rPr>
            <sz val="9"/>
            <color indexed="81"/>
            <rFont val="Tahoma"/>
            <family val="2"/>
            <charset val="186"/>
          </rPr>
          <t xml:space="preserve">
tehtud 29.08.2011</t>
        </r>
      </text>
    </comment>
    <comment ref="B931" authorId="1">
      <text>
        <r>
          <rPr>
            <b/>
            <sz val="8"/>
            <color indexed="81"/>
            <rFont val="Tahoma"/>
            <family val="2"/>
            <charset val="186"/>
          </rPr>
          <t>kibur:</t>
        </r>
        <r>
          <rPr>
            <sz val="8"/>
            <color indexed="81"/>
            <rFont val="Tahoma"/>
            <family val="2"/>
            <charset val="186"/>
          </rPr>
          <t xml:space="preserve">
tehtud 18.12.09
kasutamiseks alates 01.01.2010</t>
        </r>
      </text>
    </comment>
    <comment ref="B932" authorId="1">
      <text>
        <r>
          <rPr>
            <b/>
            <sz val="9"/>
            <color indexed="81"/>
            <rFont val="Tahoma"/>
            <family val="2"/>
            <charset val="186"/>
          </rPr>
          <t>kibur:</t>
        </r>
        <r>
          <rPr>
            <sz val="9"/>
            <color indexed="81"/>
            <rFont val="Tahoma"/>
            <family val="2"/>
            <charset val="186"/>
          </rPr>
          <t xml:space="preserve">
tehtud 29.08.2011</t>
        </r>
      </text>
    </comment>
    <comment ref="B933" authorId="1">
      <text>
        <r>
          <rPr>
            <b/>
            <sz val="9"/>
            <color indexed="81"/>
            <rFont val="Tahoma"/>
            <family val="2"/>
            <charset val="186"/>
          </rPr>
          <t>kibur:</t>
        </r>
        <r>
          <rPr>
            <sz val="9"/>
            <color indexed="81"/>
            <rFont val="Tahoma"/>
            <family val="2"/>
            <charset val="186"/>
          </rPr>
          <t xml:space="preserve">
tehtud 23.11.2011</t>
        </r>
      </text>
    </comment>
    <comment ref="B935" authorId="0">
      <text>
        <r>
          <rPr>
            <b/>
            <sz val="9"/>
            <color indexed="81"/>
            <rFont val="Tahoma"/>
            <family val="2"/>
            <charset val="186"/>
          </rPr>
          <t>Krista Kibur:</t>
        </r>
        <r>
          <rPr>
            <sz val="9"/>
            <color indexed="81"/>
            <rFont val="Tahoma"/>
            <family val="2"/>
            <charset val="186"/>
          </rPr>
          <t xml:space="preserve">
tehtud 17.12.2012 (2014 eelarve)
</t>
        </r>
      </text>
    </comment>
    <comment ref="B936" authorId="5">
      <text>
        <r>
          <rPr>
            <b/>
            <sz val="9"/>
            <color indexed="81"/>
            <rFont val="Tahoma"/>
            <family val="2"/>
            <charset val="186"/>
          </rPr>
          <t>Anne A.:</t>
        </r>
        <r>
          <rPr>
            <sz val="9"/>
            <color indexed="81"/>
            <rFont val="Tahoma"/>
            <family val="2"/>
            <charset val="186"/>
          </rPr>
          <t xml:space="preserve">
tehtud 27.08.2014 (2015. eelarve)</t>
        </r>
      </text>
    </comment>
    <comment ref="C955" authorId="2">
      <text>
        <r>
          <rPr>
            <b/>
            <sz val="8"/>
            <color indexed="81"/>
            <rFont val="Tahoma"/>
            <family val="2"/>
            <charset val="186"/>
          </rPr>
          <t>valler:</t>
        </r>
        <r>
          <rPr>
            <sz val="8"/>
            <color indexed="81"/>
            <rFont val="Tahoma"/>
            <family val="2"/>
            <charset val="186"/>
          </rPr>
          <t xml:space="preserve">
tehtud 11.12.08</t>
        </r>
      </text>
    </comment>
    <comment ref="C956" authorId="2">
      <text>
        <r>
          <rPr>
            <b/>
            <sz val="8"/>
            <color indexed="81"/>
            <rFont val="Tahoma"/>
            <family val="2"/>
            <charset val="186"/>
          </rPr>
          <t>valler:</t>
        </r>
        <r>
          <rPr>
            <sz val="8"/>
            <color indexed="81"/>
            <rFont val="Tahoma"/>
            <family val="2"/>
            <charset val="186"/>
          </rPr>
          <t xml:space="preserve">
tehtud 11.12.08</t>
        </r>
      </text>
    </comment>
    <comment ref="B967" authorId="9">
      <text>
        <r>
          <rPr>
            <b/>
            <sz val="8"/>
            <color indexed="81"/>
            <rFont val="Tahoma"/>
            <family val="2"/>
            <charset val="186"/>
          </rPr>
          <t>treimann:</t>
        </r>
        <r>
          <rPr>
            <sz val="8"/>
            <color indexed="81"/>
            <rFont val="Tahoma"/>
            <family val="2"/>
            <charset val="186"/>
          </rPr>
          <t xml:space="preserve">
tehtud 05.03.2012
</t>
        </r>
      </text>
    </comment>
    <comment ref="E975" authorId="2">
      <text>
        <r>
          <rPr>
            <b/>
            <sz val="8"/>
            <color indexed="81"/>
            <rFont val="Tahoma"/>
            <family val="2"/>
            <charset val="186"/>
          </rPr>
          <t>valler:</t>
        </r>
        <r>
          <rPr>
            <sz val="8"/>
            <color indexed="81"/>
            <rFont val="Tahoma"/>
            <family val="2"/>
            <charset val="186"/>
          </rPr>
          <t xml:space="preserve">
tehtud 08.12.08</t>
        </r>
      </text>
    </comment>
    <comment ref="A978" authorId="0">
      <text>
        <r>
          <rPr>
            <b/>
            <sz val="9"/>
            <color indexed="81"/>
            <rFont val="Tahoma"/>
            <family val="2"/>
            <charset val="186"/>
          </rPr>
          <t>Krista Kibur:</t>
        </r>
        <r>
          <rPr>
            <sz val="9"/>
            <color indexed="81"/>
            <rFont val="Tahoma"/>
            <family val="2"/>
            <charset val="186"/>
          </rPr>
          <t xml:space="preserve">
tootegrupp</t>
        </r>
      </text>
    </comment>
    <comment ref="B979" authorId="0">
      <text>
        <r>
          <rPr>
            <b/>
            <sz val="9"/>
            <color indexed="81"/>
            <rFont val="Tahoma"/>
            <family val="2"/>
            <charset val="186"/>
          </rPr>
          <t>Krista Kibur:</t>
        </r>
        <r>
          <rPr>
            <sz val="9"/>
            <color indexed="81"/>
            <rFont val="Tahoma"/>
            <family val="2"/>
            <charset val="186"/>
          </rPr>
          <t xml:space="preserve">
toode</t>
        </r>
      </text>
    </comment>
    <comment ref="B987" authorId="1">
      <text>
        <r>
          <rPr>
            <b/>
            <sz val="9"/>
            <color indexed="81"/>
            <rFont val="Tahoma"/>
            <family val="2"/>
            <charset val="186"/>
          </rPr>
          <t>kibur:</t>
        </r>
        <r>
          <rPr>
            <sz val="9"/>
            <color indexed="81"/>
            <rFont val="Tahoma"/>
            <family val="2"/>
            <charset val="186"/>
          </rPr>
          <t xml:space="preserve">
alates 2013. aastast</t>
        </r>
      </text>
    </comment>
    <comment ref="C988" authorId="1">
      <text>
        <r>
          <rPr>
            <b/>
            <sz val="9"/>
            <color indexed="81"/>
            <rFont val="Tahoma"/>
            <family val="2"/>
            <charset val="186"/>
          </rPr>
          <t>kibur:</t>
        </r>
        <r>
          <rPr>
            <sz val="9"/>
            <color indexed="81"/>
            <rFont val="Tahoma"/>
            <family val="2"/>
            <charset val="186"/>
          </rPr>
          <t xml:space="preserve">
alates 2013. aastast</t>
        </r>
      </text>
    </comment>
    <comment ref="C989" authorId="1">
      <text>
        <r>
          <rPr>
            <b/>
            <sz val="9"/>
            <color indexed="81"/>
            <rFont val="Tahoma"/>
            <family val="2"/>
            <charset val="186"/>
          </rPr>
          <t>kibur:</t>
        </r>
        <r>
          <rPr>
            <sz val="9"/>
            <color indexed="81"/>
            <rFont val="Tahoma"/>
            <family val="2"/>
            <charset val="186"/>
          </rPr>
          <t xml:space="preserve">
alates 2013. aastast</t>
        </r>
      </text>
    </comment>
    <comment ref="B997" authorId="0">
      <text>
        <r>
          <rPr>
            <b/>
            <sz val="9"/>
            <color indexed="81"/>
            <rFont val="Tahoma"/>
            <family val="2"/>
            <charset val="186"/>
          </rPr>
          <t>Krista Kibur:</t>
        </r>
        <r>
          <rPr>
            <sz val="9"/>
            <color indexed="81"/>
            <rFont val="Tahoma"/>
            <family val="2"/>
            <charset val="186"/>
          </rPr>
          <t xml:space="preserve">
tehtud 19.08.2014
</t>
        </r>
      </text>
    </comment>
    <comment ref="B1010" authorId="0">
      <text>
        <r>
          <rPr>
            <b/>
            <sz val="9"/>
            <color indexed="81"/>
            <rFont val="Tahoma"/>
            <family val="2"/>
            <charset val="186"/>
          </rPr>
          <t>Krista Kibur:</t>
        </r>
        <r>
          <rPr>
            <sz val="9"/>
            <color indexed="81"/>
            <rFont val="Tahoma"/>
            <family val="2"/>
            <charset val="186"/>
          </rPr>
          <t xml:space="preserve">
2013 I LEA</t>
        </r>
      </text>
    </comment>
    <comment ref="B1011" authorId="0">
      <text>
        <r>
          <rPr>
            <b/>
            <sz val="9"/>
            <color indexed="81"/>
            <rFont val="Tahoma"/>
            <family val="2"/>
            <charset val="186"/>
          </rPr>
          <t>Krista Kibur:</t>
        </r>
        <r>
          <rPr>
            <sz val="9"/>
            <color indexed="81"/>
            <rFont val="Tahoma"/>
            <family val="2"/>
            <charset val="186"/>
          </rPr>
          <t xml:space="preserve">
2013 I LEA</t>
        </r>
      </text>
    </comment>
    <comment ref="B1012" authorId="11">
      <text>
        <r>
          <rPr>
            <b/>
            <sz val="9"/>
            <color indexed="81"/>
            <rFont val="Tahoma"/>
            <family val="2"/>
            <charset val="186"/>
          </rPr>
          <t>Kaidi Oja:</t>
        </r>
        <r>
          <rPr>
            <sz val="9"/>
            <color indexed="81"/>
            <rFont val="Tahoma"/>
            <family val="2"/>
            <charset val="186"/>
          </rPr>
          <t xml:space="preserve">
loodud 08.10.2012</t>
        </r>
      </text>
    </comment>
    <comment ref="E1012" authorId="11">
      <text>
        <r>
          <rPr>
            <b/>
            <sz val="9"/>
            <color indexed="81"/>
            <rFont val="Tahoma"/>
            <family val="2"/>
            <charset val="186"/>
          </rPr>
          <t>Kaidi Oja:</t>
        </r>
        <r>
          <rPr>
            <sz val="9"/>
            <color indexed="81"/>
            <rFont val="Tahoma"/>
            <family val="2"/>
            <charset val="186"/>
          </rPr>
          <t xml:space="preserve">
Haabersti Vaba Aja Keskusele</t>
        </r>
      </text>
    </comment>
    <comment ref="B1016" authorId="1">
      <text>
        <r>
          <rPr>
            <b/>
            <sz val="8"/>
            <color indexed="81"/>
            <rFont val="Tahoma"/>
            <family val="2"/>
            <charset val="186"/>
          </rPr>
          <t>kibur:</t>
        </r>
        <r>
          <rPr>
            <sz val="8"/>
            <color indexed="81"/>
            <rFont val="Tahoma"/>
            <family val="2"/>
            <charset val="186"/>
          </rPr>
          <t xml:space="preserve">
lisatud 15.10.2010. kasutamiseks alates 
2011</t>
        </r>
      </text>
    </comment>
    <comment ref="B1019" authorId="1">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1020" authorId="1">
      <text>
        <r>
          <rPr>
            <b/>
            <sz val="9"/>
            <color indexed="81"/>
            <rFont val="Tahoma"/>
            <family val="2"/>
            <charset val="186"/>
          </rPr>
          <t>kibur:</t>
        </r>
        <r>
          <rPr>
            <sz val="9"/>
            <color indexed="81"/>
            <rFont val="Tahoma"/>
            <family val="2"/>
            <charset val="186"/>
          </rPr>
          <t xml:space="preserve">
tehtud 08.12.2010</t>
        </r>
      </text>
    </comment>
    <comment ref="B1021" authorId="1">
      <text>
        <r>
          <rPr>
            <b/>
            <sz val="9"/>
            <color indexed="81"/>
            <rFont val="Tahoma"/>
            <family val="2"/>
            <charset val="186"/>
          </rPr>
          <t>kibur:</t>
        </r>
        <r>
          <rPr>
            <sz val="9"/>
            <color indexed="81"/>
            <rFont val="Tahoma"/>
            <family val="2"/>
            <charset val="186"/>
          </rPr>
          <t xml:space="preserve">
tehtud 30.03.2011</t>
        </r>
      </text>
    </comment>
    <comment ref="B1022" authorId="1">
      <text>
        <r>
          <rPr>
            <b/>
            <sz val="9"/>
            <color indexed="81"/>
            <rFont val="Tahoma"/>
            <family val="2"/>
            <charset val="186"/>
          </rPr>
          <t>kibur:</t>
        </r>
        <r>
          <rPr>
            <sz val="9"/>
            <color indexed="81"/>
            <rFont val="Tahoma"/>
            <family val="2"/>
            <charset val="186"/>
          </rPr>
          <t xml:space="preserve">
tehtud 30.03.2011</t>
        </r>
      </text>
    </comment>
    <comment ref="B1023" authorId="1">
      <text>
        <r>
          <rPr>
            <b/>
            <sz val="9"/>
            <color indexed="81"/>
            <rFont val="Tahoma"/>
            <family val="2"/>
            <charset val="186"/>
          </rPr>
          <t>kibur:</t>
        </r>
        <r>
          <rPr>
            <sz val="9"/>
            <color indexed="81"/>
            <rFont val="Tahoma"/>
            <family val="2"/>
            <charset val="186"/>
          </rPr>
          <t xml:space="preserve">
tehtud 30.03.2011</t>
        </r>
      </text>
    </comment>
    <comment ref="B1024" authorId="1">
      <text>
        <r>
          <rPr>
            <b/>
            <sz val="9"/>
            <color indexed="81"/>
            <rFont val="Tahoma"/>
            <family val="2"/>
            <charset val="186"/>
          </rPr>
          <t>kibur:</t>
        </r>
        <r>
          <rPr>
            <sz val="9"/>
            <color indexed="81"/>
            <rFont val="Tahoma"/>
            <family val="2"/>
            <charset val="186"/>
          </rPr>
          <t xml:space="preserve">
tehtud 19.05 (II RR)</t>
        </r>
      </text>
    </comment>
    <comment ref="B1025" authorId="1">
      <text>
        <r>
          <rPr>
            <b/>
            <sz val="9"/>
            <color indexed="81"/>
            <rFont val="Tahoma"/>
            <family val="2"/>
            <charset val="186"/>
          </rPr>
          <t>kibur:</t>
        </r>
        <r>
          <rPr>
            <sz val="9"/>
            <color indexed="81"/>
            <rFont val="Tahoma"/>
            <family val="2"/>
            <charset val="186"/>
          </rPr>
          <t xml:space="preserve">
tehtud 30.05.11</t>
        </r>
      </text>
    </comment>
    <comment ref="B1026" authorId="1">
      <text>
        <r>
          <rPr>
            <b/>
            <sz val="9"/>
            <color indexed="81"/>
            <rFont val="Tahoma"/>
            <family val="2"/>
            <charset val="186"/>
          </rPr>
          <t>kibur:</t>
        </r>
        <r>
          <rPr>
            <sz val="9"/>
            <color indexed="81"/>
            <rFont val="Tahoma"/>
            <family val="2"/>
            <charset val="186"/>
          </rPr>
          <t xml:space="preserve">
tehtud 16.09.2011</t>
        </r>
      </text>
    </comment>
    <comment ref="E1026" authorId="0">
      <text>
        <r>
          <rPr>
            <b/>
            <sz val="9"/>
            <color indexed="81"/>
            <rFont val="Tahoma"/>
            <family val="2"/>
            <charset val="186"/>
          </rPr>
          <t>Krista Kibur:</t>
        </r>
        <r>
          <rPr>
            <sz val="9"/>
            <color indexed="81"/>
            <rFont val="Tahoma"/>
            <family val="2"/>
            <charset val="186"/>
          </rPr>
          <t xml:space="preserve">
leping 2011-2012
</t>
        </r>
      </text>
    </comment>
    <comment ref="B1027" authorId="1">
      <text>
        <r>
          <rPr>
            <b/>
            <sz val="9"/>
            <color indexed="81"/>
            <rFont val="Tahoma"/>
            <family val="2"/>
            <charset val="186"/>
          </rPr>
          <t>kibur:</t>
        </r>
        <r>
          <rPr>
            <sz val="9"/>
            <color indexed="81"/>
            <rFont val="Tahoma"/>
            <family val="2"/>
            <charset val="186"/>
          </rPr>
          <t xml:space="preserve">
tehtud 16.09.2011</t>
        </r>
      </text>
    </comment>
    <comment ref="B1028" authorId="1">
      <text>
        <r>
          <rPr>
            <b/>
            <sz val="9"/>
            <color indexed="81"/>
            <rFont val="Tahoma"/>
            <family val="2"/>
            <charset val="186"/>
          </rPr>
          <t>kibur:</t>
        </r>
        <r>
          <rPr>
            <sz val="9"/>
            <color indexed="81"/>
            <rFont val="Tahoma"/>
            <family val="2"/>
            <charset val="186"/>
          </rPr>
          <t xml:space="preserve">
tehtud 27.03.2012 I RR
</t>
        </r>
      </text>
    </comment>
    <comment ref="B1029" authorId="1">
      <text>
        <r>
          <rPr>
            <b/>
            <sz val="9"/>
            <color indexed="81"/>
            <rFont val="Tahoma"/>
            <family val="2"/>
            <charset val="186"/>
          </rPr>
          <t>kibur:</t>
        </r>
        <r>
          <rPr>
            <sz val="9"/>
            <color indexed="81"/>
            <rFont val="Tahoma"/>
            <family val="2"/>
            <charset val="186"/>
          </rPr>
          <t xml:space="preserve">
tehtud 31.05.2012</t>
        </r>
      </text>
    </comment>
    <comment ref="B1030" authorId="1">
      <text>
        <r>
          <rPr>
            <b/>
            <sz val="9"/>
            <color indexed="81"/>
            <rFont val="Tahoma"/>
            <family val="2"/>
            <charset val="186"/>
          </rPr>
          <t>kibur:</t>
        </r>
        <r>
          <rPr>
            <sz val="9"/>
            <color indexed="81"/>
            <rFont val="Tahoma"/>
            <family val="2"/>
            <charset val="186"/>
          </rPr>
          <t xml:space="preserve">
tehtud 06.09.2012</t>
        </r>
      </text>
    </comment>
    <comment ref="B1031" authorId="0">
      <text>
        <r>
          <rPr>
            <b/>
            <sz val="9"/>
            <color indexed="81"/>
            <rFont val="Tahoma"/>
            <family val="2"/>
            <charset val="186"/>
          </rPr>
          <t>Krista Kibur:</t>
        </r>
        <r>
          <rPr>
            <sz val="9"/>
            <color indexed="81"/>
            <rFont val="Tahoma"/>
            <family val="2"/>
            <charset val="186"/>
          </rPr>
          <t xml:space="preserve">
tehtud 01.10.2012</t>
        </r>
      </text>
    </comment>
    <comment ref="E1031" authorId="0">
      <text>
        <r>
          <rPr>
            <b/>
            <sz val="9"/>
            <color indexed="81"/>
            <rFont val="Tahoma"/>
            <family val="2"/>
            <charset val="186"/>
          </rPr>
          <t>Krista Kibur:</t>
        </r>
        <r>
          <rPr>
            <sz val="9"/>
            <color indexed="81"/>
            <rFont val="Tahoma"/>
            <family val="2"/>
            <charset val="186"/>
          </rPr>
          <t xml:space="preserve">
leping 2012-2013
</t>
        </r>
      </text>
    </comment>
    <comment ref="B1032" authorId="11">
      <text>
        <r>
          <rPr>
            <b/>
            <sz val="9"/>
            <color indexed="81"/>
            <rFont val="Tahoma"/>
            <family val="2"/>
            <charset val="186"/>
          </rPr>
          <t>Kaidi Oja:</t>
        </r>
        <r>
          <rPr>
            <sz val="9"/>
            <color indexed="81"/>
            <rFont val="Tahoma"/>
            <family val="2"/>
            <charset val="186"/>
          </rPr>
          <t xml:space="preserve">
loodud 08.10.2012</t>
        </r>
      </text>
    </comment>
    <comment ref="E1032" authorId="11">
      <text>
        <r>
          <rPr>
            <b/>
            <sz val="9"/>
            <color indexed="81"/>
            <rFont val="Tahoma"/>
            <family val="2"/>
            <charset val="186"/>
          </rPr>
          <t>Kaidi Oja:</t>
        </r>
        <r>
          <rPr>
            <sz val="9"/>
            <color indexed="81"/>
            <rFont val="Tahoma"/>
            <family val="2"/>
            <charset val="186"/>
          </rPr>
          <t xml:space="preserve">
Haabersti Vaba Aja Keskusele</t>
        </r>
      </text>
    </comment>
    <comment ref="B1033" authorId="0">
      <text>
        <r>
          <rPr>
            <b/>
            <sz val="9"/>
            <color indexed="81"/>
            <rFont val="Tahoma"/>
            <family val="2"/>
            <charset val="186"/>
          </rPr>
          <t>Krista Kibur:</t>
        </r>
        <r>
          <rPr>
            <sz val="9"/>
            <color indexed="81"/>
            <rFont val="Tahoma"/>
            <family val="2"/>
            <charset val="186"/>
          </rPr>
          <t xml:space="preserve">
tehtud 04,12,2013 IV RR</t>
        </r>
      </text>
    </comment>
    <comment ref="B1034" authorId="0">
      <text>
        <r>
          <rPr>
            <b/>
            <sz val="9"/>
            <color indexed="81"/>
            <rFont val="Tahoma"/>
            <family val="2"/>
            <charset val="186"/>
          </rPr>
          <t>Krista Kibur:</t>
        </r>
        <r>
          <rPr>
            <sz val="9"/>
            <color indexed="81"/>
            <rFont val="Tahoma"/>
            <family val="2"/>
            <charset val="186"/>
          </rPr>
          <t xml:space="preserve">
tehtud 02.04.2013</t>
        </r>
      </text>
    </comment>
    <comment ref="B1035" authorId="0">
      <text>
        <r>
          <rPr>
            <b/>
            <sz val="9"/>
            <color indexed="81"/>
            <rFont val="Tahoma"/>
            <family val="2"/>
            <charset val="186"/>
          </rPr>
          <t>Krista Kibur:</t>
        </r>
        <r>
          <rPr>
            <sz val="9"/>
            <color indexed="81"/>
            <rFont val="Tahoma"/>
            <family val="2"/>
            <charset val="186"/>
          </rPr>
          <t xml:space="preserve">
tehtud 02.04.2013
</t>
        </r>
      </text>
    </comment>
    <comment ref="B1037" authorId="4">
      <text>
        <r>
          <rPr>
            <b/>
            <sz val="9"/>
            <color indexed="81"/>
            <rFont val="Tahoma"/>
            <family val="2"/>
            <charset val="186"/>
          </rPr>
          <t>Kristi Urmann:</t>
        </r>
        <r>
          <rPr>
            <sz val="9"/>
            <color indexed="81"/>
            <rFont val="Tahoma"/>
            <family val="2"/>
            <charset val="186"/>
          </rPr>
          <t xml:space="preserve">
Tehtud 14.05.2013</t>
        </r>
      </text>
    </comment>
    <comment ref="E1037" authorId="4">
      <text>
        <r>
          <rPr>
            <b/>
            <sz val="9"/>
            <color indexed="81"/>
            <rFont val="Tahoma"/>
            <family val="2"/>
            <charset val="186"/>
          </rPr>
          <t>Kristi Urmann:</t>
        </r>
        <r>
          <rPr>
            <sz val="9"/>
            <color indexed="81"/>
            <rFont val="Tahoma"/>
            <family val="2"/>
            <charset val="186"/>
          </rPr>
          <t xml:space="preserve">
Lasnamäe Noortekeskus
</t>
        </r>
      </text>
    </comment>
    <comment ref="B1038" authorId="0">
      <text>
        <r>
          <rPr>
            <b/>
            <sz val="9"/>
            <color indexed="81"/>
            <rFont val="Tahoma"/>
            <family val="2"/>
            <charset val="186"/>
          </rPr>
          <t>Krista Kibur:</t>
        </r>
        <r>
          <rPr>
            <sz val="9"/>
            <color indexed="81"/>
            <rFont val="Tahoma"/>
            <family val="2"/>
            <charset val="186"/>
          </rPr>
          <t xml:space="preserve">
30.05.2013 RR2</t>
        </r>
      </text>
    </comment>
    <comment ref="B1039" authorId="0">
      <text>
        <r>
          <rPr>
            <b/>
            <sz val="9"/>
            <color indexed="81"/>
            <rFont val="Tahoma"/>
            <family val="2"/>
            <charset val="186"/>
          </rPr>
          <t>Krista Kibur:</t>
        </r>
        <r>
          <rPr>
            <sz val="9"/>
            <color indexed="81"/>
            <rFont val="Tahoma"/>
            <family val="2"/>
            <charset val="186"/>
          </rPr>
          <t xml:space="preserve">
30.05.2013 RR2</t>
        </r>
      </text>
    </comment>
    <comment ref="B1040" authorId="0">
      <text>
        <r>
          <rPr>
            <b/>
            <sz val="9"/>
            <color indexed="81"/>
            <rFont val="Tahoma"/>
            <family val="2"/>
            <charset val="186"/>
          </rPr>
          <t>Krista Kibur:</t>
        </r>
        <r>
          <rPr>
            <sz val="9"/>
            <color indexed="81"/>
            <rFont val="Tahoma"/>
            <family val="2"/>
            <charset val="186"/>
          </rPr>
          <t xml:space="preserve">
30.05.2013 RR2</t>
        </r>
      </text>
    </comment>
    <comment ref="B1041" authorId="0">
      <text>
        <r>
          <rPr>
            <b/>
            <sz val="9"/>
            <color indexed="81"/>
            <rFont val="Tahoma"/>
            <family val="2"/>
            <charset val="186"/>
          </rPr>
          <t>Krista Kibur:</t>
        </r>
        <r>
          <rPr>
            <sz val="9"/>
            <color indexed="81"/>
            <rFont val="Tahoma"/>
            <family val="2"/>
            <charset val="186"/>
          </rPr>
          <t xml:space="preserve">
30.05.2013 RR2</t>
        </r>
      </text>
    </comment>
    <comment ref="B1042" authorId="0">
      <text>
        <r>
          <rPr>
            <b/>
            <sz val="9"/>
            <color indexed="81"/>
            <rFont val="Tahoma"/>
            <family val="2"/>
            <charset val="186"/>
          </rPr>
          <t>Krista Kibur:</t>
        </r>
        <r>
          <rPr>
            <sz val="9"/>
            <color indexed="81"/>
            <rFont val="Tahoma"/>
            <family val="2"/>
            <charset val="186"/>
          </rPr>
          <t xml:space="preserve">
30.05.2013 RR2</t>
        </r>
      </text>
    </comment>
    <comment ref="B1043" authorId="0">
      <text>
        <r>
          <rPr>
            <b/>
            <sz val="9"/>
            <color indexed="81"/>
            <rFont val="Tahoma"/>
            <family val="2"/>
            <charset val="186"/>
          </rPr>
          <t>Krista Kibur:</t>
        </r>
        <r>
          <rPr>
            <sz val="9"/>
            <color indexed="81"/>
            <rFont val="Tahoma"/>
            <family val="2"/>
            <charset val="186"/>
          </rPr>
          <t xml:space="preserve">
30.05.2013 RR2</t>
        </r>
      </text>
    </comment>
    <comment ref="B1044" authorId="0">
      <text>
        <r>
          <rPr>
            <b/>
            <sz val="9"/>
            <color indexed="81"/>
            <rFont val="Tahoma"/>
            <family val="2"/>
            <charset val="186"/>
          </rPr>
          <t>Krista Kibur:</t>
        </r>
        <r>
          <rPr>
            <sz val="9"/>
            <color indexed="81"/>
            <rFont val="Tahoma"/>
            <family val="2"/>
            <charset val="186"/>
          </rPr>
          <t xml:space="preserve">
30.05.2013 RR2</t>
        </r>
      </text>
    </comment>
    <comment ref="B1045" authorId="0">
      <text>
        <r>
          <rPr>
            <b/>
            <sz val="9"/>
            <color indexed="81"/>
            <rFont val="Tahoma"/>
            <family val="2"/>
            <charset val="186"/>
          </rPr>
          <t>Krista Kibur:</t>
        </r>
        <r>
          <rPr>
            <sz val="9"/>
            <color indexed="81"/>
            <rFont val="Tahoma"/>
            <family val="2"/>
            <charset val="186"/>
          </rPr>
          <t xml:space="preserve">
30.05.2013 RR2</t>
        </r>
      </text>
    </comment>
    <comment ref="B1046" authorId="0">
      <text>
        <r>
          <rPr>
            <b/>
            <sz val="9"/>
            <color indexed="81"/>
            <rFont val="Tahoma"/>
            <family val="2"/>
            <charset val="186"/>
          </rPr>
          <t>Krista Kibur:</t>
        </r>
        <r>
          <rPr>
            <sz val="9"/>
            <color indexed="81"/>
            <rFont val="Tahoma"/>
            <family val="2"/>
            <charset val="186"/>
          </rPr>
          <t xml:space="preserve">
04.09.2013
</t>
        </r>
      </text>
    </comment>
    <comment ref="B1048" authorId="4">
      <text>
        <r>
          <rPr>
            <b/>
            <sz val="9"/>
            <color indexed="81"/>
            <rFont val="Tahoma"/>
            <family val="2"/>
            <charset val="186"/>
          </rPr>
          <t>Kristi Urmann:</t>
        </r>
        <r>
          <rPr>
            <sz val="9"/>
            <color indexed="81"/>
            <rFont val="Tahoma"/>
            <family val="2"/>
            <charset val="186"/>
          </rPr>
          <t xml:space="preserve">
24.03.2014
</t>
        </r>
      </text>
    </comment>
    <comment ref="E1048" authorId="4">
      <text>
        <r>
          <rPr>
            <b/>
            <sz val="9"/>
            <color indexed="81"/>
            <rFont val="Tahoma"/>
            <family val="2"/>
            <charset val="186"/>
          </rPr>
          <t>Kristi Urmann:</t>
        </r>
        <r>
          <rPr>
            <sz val="9"/>
            <color indexed="81"/>
            <rFont val="Tahoma"/>
            <family val="2"/>
            <charset val="186"/>
          </rPr>
          <t xml:space="preserve">
HTM projket </t>
        </r>
      </text>
    </comment>
    <comment ref="B1049" authorId="4">
      <text>
        <r>
          <rPr>
            <b/>
            <sz val="9"/>
            <color indexed="81"/>
            <rFont val="Tahoma"/>
            <family val="2"/>
            <charset val="186"/>
          </rPr>
          <t>Kristi Urmann:</t>
        </r>
        <r>
          <rPr>
            <sz val="9"/>
            <color indexed="81"/>
            <rFont val="Tahoma"/>
            <family val="2"/>
            <charset val="186"/>
          </rPr>
          <t xml:space="preserve">
24.03.2014
</t>
        </r>
      </text>
    </comment>
    <comment ref="E1049" authorId="4">
      <text>
        <r>
          <rPr>
            <b/>
            <sz val="9"/>
            <color indexed="81"/>
            <rFont val="Tahoma"/>
            <family val="2"/>
            <charset val="186"/>
          </rPr>
          <t>Kristi Urmann:</t>
        </r>
        <r>
          <rPr>
            <sz val="9"/>
            <color indexed="81"/>
            <rFont val="Tahoma"/>
            <family val="2"/>
            <charset val="186"/>
          </rPr>
          <t xml:space="preserve">
HTM projket </t>
        </r>
      </text>
    </comment>
    <comment ref="B1050" authorId="0">
      <text>
        <r>
          <rPr>
            <b/>
            <sz val="9"/>
            <color indexed="81"/>
            <rFont val="Tahoma"/>
            <family val="2"/>
            <charset val="186"/>
          </rPr>
          <t>Krista Kibur:</t>
        </r>
        <r>
          <rPr>
            <sz val="9"/>
            <color indexed="81"/>
            <rFont val="Tahoma"/>
            <family val="2"/>
            <charset val="186"/>
          </rPr>
          <t xml:space="preserve">
04.04.2014</t>
        </r>
      </text>
    </comment>
    <comment ref="B1051" authorId="0">
      <text>
        <r>
          <rPr>
            <b/>
            <sz val="9"/>
            <color indexed="81"/>
            <rFont val="Tahoma"/>
            <family val="2"/>
            <charset val="186"/>
          </rPr>
          <t>Krista Kibur:</t>
        </r>
        <r>
          <rPr>
            <sz val="9"/>
            <color indexed="81"/>
            <rFont val="Tahoma"/>
            <family val="2"/>
            <charset val="186"/>
          </rPr>
          <t xml:space="preserve">
04.04.2014</t>
        </r>
      </text>
    </comment>
    <comment ref="B1052" authorId="0">
      <text>
        <r>
          <rPr>
            <b/>
            <sz val="9"/>
            <color indexed="81"/>
            <rFont val="Tahoma"/>
            <family val="2"/>
            <charset val="186"/>
          </rPr>
          <t>Krista Kibur:</t>
        </r>
        <r>
          <rPr>
            <sz val="9"/>
            <color indexed="81"/>
            <rFont val="Tahoma"/>
            <family val="2"/>
            <charset val="186"/>
          </rPr>
          <t xml:space="preserve">
04.04.2014</t>
        </r>
      </text>
    </comment>
    <comment ref="B1053" authorId="4">
      <text>
        <r>
          <rPr>
            <b/>
            <sz val="9"/>
            <color indexed="81"/>
            <rFont val="Tahoma"/>
            <family val="2"/>
            <charset val="186"/>
          </rPr>
          <t>Kristi Urmann:</t>
        </r>
        <r>
          <rPr>
            <sz val="9"/>
            <color indexed="81"/>
            <rFont val="Tahoma"/>
            <family val="2"/>
            <charset val="186"/>
          </rPr>
          <t xml:space="preserve">
05.05.2014</t>
        </r>
      </text>
    </comment>
    <comment ref="E1053"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L1053"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B1054" authorId="4">
      <text>
        <r>
          <rPr>
            <b/>
            <sz val="9"/>
            <color indexed="81"/>
            <rFont val="Tahoma"/>
            <family val="2"/>
            <charset val="186"/>
          </rPr>
          <t>Kristi Urmann:</t>
        </r>
        <r>
          <rPr>
            <sz val="9"/>
            <color indexed="81"/>
            <rFont val="Tahoma"/>
            <family val="2"/>
            <charset val="186"/>
          </rPr>
          <t xml:space="preserve">
Tehtud 16.05.2014</t>
        </r>
      </text>
    </comment>
    <comment ref="E1054" authorId="4">
      <text>
        <r>
          <rPr>
            <b/>
            <sz val="9"/>
            <color indexed="81"/>
            <rFont val="Tahoma"/>
            <family val="2"/>
            <charset val="186"/>
          </rPr>
          <t>Kristi Urmann:</t>
        </r>
        <r>
          <rPr>
            <sz val="9"/>
            <color indexed="81"/>
            <rFont val="Tahoma"/>
            <family val="2"/>
            <charset val="186"/>
          </rPr>
          <t xml:space="preserve">
</t>
        </r>
      </text>
    </comment>
    <comment ref="B1055" authorId="5">
      <text>
        <r>
          <rPr>
            <b/>
            <sz val="9"/>
            <color indexed="81"/>
            <rFont val="Tahoma"/>
            <family val="2"/>
            <charset val="186"/>
          </rPr>
          <t>Anne A.:</t>
        </r>
        <r>
          <rPr>
            <sz val="9"/>
            <color indexed="81"/>
            <rFont val="Tahoma"/>
            <family val="2"/>
            <charset val="186"/>
          </rPr>
          <t xml:space="preserve">
tehtud 03.07.2014
RR II 2014</t>
        </r>
      </text>
    </comment>
    <comment ref="B1056" authorId="5">
      <text>
        <r>
          <rPr>
            <b/>
            <sz val="9"/>
            <color indexed="81"/>
            <rFont val="Tahoma"/>
            <family val="2"/>
            <charset val="186"/>
          </rPr>
          <t>Anne A.:</t>
        </r>
        <r>
          <rPr>
            <sz val="9"/>
            <color indexed="81"/>
            <rFont val="Tahoma"/>
            <family val="2"/>
            <charset val="186"/>
          </rPr>
          <t xml:space="preserve">
tehtud 03.07.2014
RR II 2014</t>
        </r>
      </text>
    </comment>
    <comment ref="B1057" authorId="5">
      <text>
        <r>
          <rPr>
            <b/>
            <sz val="9"/>
            <color indexed="81"/>
            <rFont val="Tahoma"/>
            <family val="2"/>
            <charset val="186"/>
          </rPr>
          <t>Anne A.:</t>
        </r>
        <r>
          <rPr>
            <sz val="9"/>
            <color indexed="81"/>
            <rFont val="Tahoma"/>
            <family val="2"/>
            <charset val="186"/>
          </rPr>
          <t xml:space="preserve">
tehtud 03.07.2014
RR II 2014</t>
        </r>
      </text>
    </comment>
    <comment ref="B1058" authorId="5">
      <text>
        <r>
          <rPr>
            <b/>
            <sz val="9"/>
            <color indexed="81"/>
            <rFont val="Tahoma"/>
            <family val="2"/>
            <charset val="186"/>
          </rPr>
          <t>Anne A.:</t>
        </r>
        <r>
          <rPr>
            <sz val="9"/>
            <color indexed="81"/>
            <rFont val="Tahoma"/>
            <family val="2"/>
            <charset val="186"/>
          </rPr>
          <t xml:space="preserve">
tehtud 03.07.2014
RR II 2014</t>
        </r>
      </text>
    </comment>
    <comment ref="B1059" authorId="5">
      <text>
        <r>
          <rPr>
            <b/>
            <sz val="9"/>
            <color indexed="81"/>
            <rFont val="Tahoma"/>
            <family val="2"/>
            <charset val="186"/>
          </rPr>
          <t>Anne A.:</t>
        </r>
        <r>
          <rPr>
            <sz val="9"/>
            <color indexed="81"/>
            <rFont val="Tahoma"/>
            <family val="2"/>
            <charset val="186"/>
          </rPr>
          <t xml:space="preserve">
tehtud 03.07.2014
RR II 2014</t>
        </r>
      </text>
    </comment>
    <comment ref="B1060" authorId="5">
      <text>
        <r>
          <rPr>
            <b/>
            <sz val="9"/>
            <color indexed="81"/>
            <rFont val="Tahoma"/>
            <family val="2"/>
            <charset val="186"/>
          </rPr>
          <t>Anne A.:</t>
        </r>
        <r>
          <rPr>
            <sz val="9"/>
            <color indexed="81"/>
            <rFont val="Tahoma"/>
            <family val="2"/>
            <charset val="186"/>
          </rPr>
          <t xml:space="preserve">
tehtud 03.07.2014
RR II 2014</t>
        </r>
      </text>
    </comment>
    <comment ref="B1061" authorId="0">
      <text>
        <r>
          <rPr>
            <b/>
            <sz val="9"/>
            <color indexed="81"/>
            <rFont val="Tahoma"/>
            <family val="2"/>
            <charset val="186"/>
          </rPr>
          <t>Krista Kibur:</t>
        </r>
        <r>
          <rPr>
            <sz val="9"/>
            <color indexed="81"/>
            <rFont val="Tahoma"/>
            <family val="2"/>
            <charset val="186"/>
          </rPr>
          <t xml:space="preserve">
04.09.2014</t>
        </r>
      </text>
    </comment>
    <comment ref="B1064" authorId="4">
      <text>
        <r>
          <rPr>
            <b/>
            <sz val="9"/>
            <color indexed="81"/>
            <rFont val="Tahoma"/>
            <family val="2"/>
            <charset val="186"/>
          </rPr>
          <t>Kristi Urmann:</t>
        </r>
        <r>
          <rPr>
            <sz val="9"/>
            <color indexed="81"/>
            <rFont val="Tahoma"/>
            <family val="2"/>
            <charset val="186"/>
          </rPr>
          <t xml:space="preserve">
Tehtud 17.03.2015</t>
        </r>
      </text>
    </comment>
    <comment ref="B1067" authorId="0">
      <text>
        <r>
          <rPr>
            <b/>
            <sz val="8"/>
            <color indexed="81"/>
            <rFont val="Tahoma"/>
            <family val="2"/>
            <charset val="186"/>
          </rPr>
          <t>Krista Kibur:</t>
        </r>
        <r>
          <rPr>
            <sz val="8"/>
            <color indexed="81"/>
            <rFont val="Tahoma"/>
            <family val="2"/>
            <charset val="186"/>
          </rPr>
          <t xml:space="preserve">
02.06.2015 II RR</t>
        </r>
      </text>
    </comment>
    <comment ref="B1068" authorId="0">
      <text>
        <r>
          <rPr>
            <b/>
            <sz val="8"/>
            <color indexed="81"/>
            <rFont val="Tahoma"/>
            <family val="2"/>
            <charset val="186"/>
          </rPr>
          <t>Krista Kibur:</t>
        </r>
        <r>
          <rPr>
            <sz val="8"/>
            <color indexed="81"/>
            <rFont val="Tahoma"/>
            <family val="2"/>
            <charset val="186"/>
          </rPr>
          <t xml:space="preserve">
02,06,2015 II RR</t>
        </r>
      </text>
    </comment>
    <comment ref="B1069" authorId="4">
      <text>
        <r>
          <rPr>
            <b/>
            <sz val="9"/>
            <color indexed="81"/>
            <rFont val="Tahoma"/>
            <family val="2"/>
            <charset val="186"/>
          </rPr>
          <t>Kristi Urmann:</t>
        </r>
        <r>
          <rPr>
            <sz val="9"/>
            <color indexed="81"/>
            <rFont val="Tahoma"/>
            <family val="2"/>
            <charset val="186"/>
          </rPr>
          <t xml:space="preserve">
Tehtud 03.06.2015</t>
        </r>
      </text>
    </comment>
    <comment ref="B1070" authorId="4">
      <text>
        <r>
          <rPr>
            <b/>
            <sz val="9"/>
            <color indexed="81"/>
            <rFont val="Tahoma"/>
            <family val="2"/>
            <charset val="186"/>
          </rPr>
          <t>Kristi Urmann:</t>
        </r>
        <r>
          <rPr>
            <sz val="9"/>
            <color indexed="81"/>
            <rFont val="Tahoma"/>
            <family val="2"/>
            <charset val="186"/>
          </rPr>
          <t xml:space="preserve">
Tehtud 03.06.2015</t>
        </r>
      </text>
    </comment>
    <comment ref="B1071" authorId="4">
      <text>
        <r>
          <rPr>
            <b/>
            <sz val="9"/>
            <color indexed="81"/>
            <rFont val="Tahoma"/>
            <family val="2"/>
            <charset val="186"/>
          </rPr>
          <t>Kristi Urmann:</t>
        </r>
        <r>
          <rPr>
            <sz val="9"/>
            <color indexed="81"/>
            <rFont val="Tahoma"/>
            <family val="2"/>
            <charset val="186"/>
          </rPr>
          <t xml:space="preserve">
Tehtud 08.06.2015</t>
        </r>
      </text>
    </comment>
    <comment ref="B1072" authorId="4">
      <text>
        <r>
          <rPr>
            <b/>
            <sz val="9"/>
            <color indexed="81"/>
            <rFont val="Tahoma"/>
            <family val="2"/>
            <charset val="186"/>
          </rPr>
          <t>Kristi Urmann:</t>
        </r>
        <r>
          <rPr>
            <sz val="9"/>
            <color indexed="81"/>
            <rFont val="Tahoma"/>
            <family val="2"/>
            <charset val="186"/>
          </rPr>
          <t xml:space="preserve">
Tehtud 16.06.2015</t>
        </r>
      </text>
    </comment>
    <comment ref="B1073" authorId="4">
      <text>
        <r>
          <rPr>
            <b/>
            <sz val="9"/>
            <color indexed="81"/>
            <rFont val="Tahoma"/>
            <family val="2"/>
            <charset val="186"/>
          </rPr>
          <t>Kristi Urmann:</t>
        </r>
        <r>
          <rPr>
            <sz val="9"/>
            <color indexed="81"/>
            <rFont val="Tahoma"/>
            <family val="2"/>
            <charset val="186"/>
          </rPr>
          <t xml:space="preserve">
Tehtud 03.07.2015</t>
        </r>
      </text>
    </comment>
    <comment ref="B1074" authorId="0">
      <text>
        <r>
          <rPr>
            <b/>
            <sz val="9"/>
            <color indexed="81"/>
            <rFont val="Tahoma"/>
            <family val="2"/>
            <charset val="186"/>
          </rPr>
          <t>Krista Kibur:</t>
        </r>
        <r>
          <rPr>
            <sz val="9"/>
            <color indexed="81"/>
            <rFont val="Tahoma"/>
            <family val="2"/>
            <charset val="186"/>
          </rPr>
          <t xml:space="preserve">
tehtud 23.07.2015 II RR</t>
        </r>
      </text>
    </comment>
    <comment ref="B1075" authorId="0">
      <text>
        <r>
          <rPr>
            <b/>
            <sz val="9"/>
            <color indexed="81"/>
            <rFont val="Tahoma"/>
            <family val="2"/>
            <charset val="186"/>
          </rPr>
          <t>Krista Kibur:</t>
        </r>
        <r>
          <rPr>
            <sz val="9"/>
            <color indexed="81"/>
            <rFont val="Tahoma"/>
            <family val="2"/>
            <charset val="186"/>
          </rPr>
          <t xml:space="preserve">
tehtud 23.07.2015 II RR</t>
        </r>
      </text>
    </comment>
    <comment ref="G1088" authorId="4">
      <text>
        <r>
          <rPr>
            <b/>
            <sz val="9"/>
            <color indexed="81"/>
            <rFont val="Tahoma"/>
            <family val="2"/>
            <charset val="186"/>
          </rPr>
          <t>Kristi Urmann:</t>
        </r>
        <r>
          <rPr>
            <sz val="9"/>
            <color indexed="81"/>
            <rFont val="Tahoma"/>
            <family val="2"/>
            <charset val="186"/>
          </rPr>
          <t xml:space="preserve">
Nime muutus 16.10.2014</t>
        </r>
      </text>
    </comment>
    <comment ref="C1106" authorId="0">
      <text>
        <r>
          <rPr>
            <b/>
            <sz val="9"/>
            <color indexed="81"/>
            <rFont val="Tahoma"/>
            <family val="2"/>
            <charset val="186"/>
          </rPr>
          <t>Krista Kibur:</t>
        </r>
        <r>
          <rPr>
            <sz val="9"/>
            <color indexed="81"/>
            <rFont val="Tahoma"/>
            <family val="2"/>
            <charset val="186"/>
          </rPr>
          <t xml:space="preserve">
tehtud 26.09.2012 kasutamiseks  alates 2013.</t>
        </r>
      </text>
    </comment>
    <comment ref="C1111" authorId="2">
      <text>
        <r>
          <rPr>
            <b/>
            <sz val="8"/>
            <color indexed="81"/>
            <rFont val="Tahoma"/>
            <family val="2"/>
            <charset val="186"/>
          </rPr>
          <t>valler:</t>
        </r>
        <r>
          <rPr>
            <sz val="8"/>
            <color indexed="81"/>
            <rFont val="Tahoma"/>
            <family val="2"/>
            <charset val="186"/>
          </rPr>
          <t xml:space="preserve">
tehtud 11.12.08</t>
        </r>
      </text>
    </comment>
    <comment ref="C1112" authorId="0">
      <text>
        <r>
          <rPr>
            <b/>
            <sz val="9"/>
            <color indexed="81"/>
            <rFont val="Tahoma"/>
            <family val="2"/>
            <charset val="186"/>
          </rPr>
          <t>Krista Kibur:</t>
        </r>
        <r>
          <rPr>
            <sz val="9"/>
            <color indexed="81"/>
            <rFont val="Tahoma"/>
            <family val="2"/>
            <charset val="186"/>
          </rPr>
          <t xml:space="preserve">
tehtud 26.09.2012 kasutamiseks  alates 2013.</t>
        </r>
      </text>
    </comment>
    <comment ref="C1113" authorId="2">
      <text>
        <r>
          <rPr>
            <b/>
            <sz val="8"/>
            <color indexed="81"/>
            <rFont val="Tahoma"/>
            <family val="2"/>
            <charset val="186"/>
          </rPr>
          <t>valler:</t>
        </r>
        <r>
          <rPr>
            <sz val="8"/>
            <color indexed="81"/>
            <rFont val="Tahoma"/>
            <family val="2"/>
            <charset val="186"/>
          </rPr>
          <t xml:space="preserve">
tehtud 11.12.08</t>
        </r>
      </text>
    </comment>
    <comment ref="C1138" authorId="12">
      <text>
        <r>
          <rPr>
            <b/>
            <sz val="9"/>
            <color indexed="81"/>
            <rFont val="Tahoma"/>
            <family val="2"/>
            <charset val="186"/>
          </rPr>
          <t>Anne Viinapuu:</t>
        </r>
        <r>
          <rPr>
            <sz val="9"/>
            <color indexed="81"/>
            <rFont val="Tahoma"/>
            <family val="2"/>
            <charset val="186"/>
          </rPr>
          <t xml:space="preserve">
kehtib alates 01.01.2014</t>
        </r>
      </text>
    </comment>
    <comment ref="C1141" authorId="12">
      <text>
        <r>
          <rPr>
            <b/>
            <sz val="9"/>
            <color indexed="81"/>
            <rFont val="Tahoma"/>
            <family val="2"/>
            <charset val="186"/>
          </rPr>
          <t>Anne Viinapuu:</t>
        </r>
        <r>
          <rPr>
            <sz val="9"/>
            <color indexed="81"/>
            <rFont val="Tahoma"/>
            <family val="2"/>
            <charset val="186"/>
          </rPr>
          <t xml:space="preserve">
kehtib alates 01.01.2014
</t>
        </r>
      </text>
    </comment>
    <comment ref="A1153" authorId="10">
      <text>
        <r>
          <rPr>
            <b/>
            <sz val="9"/>
            <color indexed="81"/>
            <rFont val="Tahoma"/>
            <family val="2"/>
            <charset val="186"/>
          </rPr>
          <t>viinapuu:</t>
        </r>
        <r>
          <rPr>
            <sz val="9"/>
            <color indexed="81"/>
            <rFont val="Tahoma"/>
            <family val="2"/>
            <charset val="186"/>
          </rPr>
          <t xml:space="preserve">
tehtud12.03.09
</t>
        </r>
      </text>
    </comment>
    <comment ref="A1179" authorId="12">
      <text>
        <r>
          <rPr>
            <b/>
            <sz val="9"/>
            <color indexed="81"/>
            <rFont val="Tahoma"/>
            <family val="2"/>
            <charset val="186"/>
          </rPr>
          <t>Anne Viinapuu:</t>
        </r>
        <r>
          <rPr>
            <sz val="9"/>
            <color indexed="81"/>
            <rFont val="Tahoma"/>
            <family val="2"/>
            <charset val="186"/>
          </rPr>
          <t xml:space="preserve">
Tehtud 16.09.2013, kehtiv alates 01.01.2014</t>
        </r>
      </text>
    </comment>
    <comment ref="A1180" authorId="12">
      <text>
        <r>
          <rPr>
            <b/>
            <sz val="9"/>
            <color indexed="81"/>
            <rFont val="Tahoma"/>
            <family val="2"/>
            <charset val="186"/>
          </rPr>
          <t>Anne Viinapuu:</t>
        </r>
        <r>
          <rPr>
            <sz val="9"/>
            <color indexed="81"/>
            <rFont val="Tahoma"/>
            <family val="2"/>
            <charset val="186"/>
          </rPr>
          <t xml:space="preserve">
tehtud 23.08.2013
</t>
        </r>
      </text>
    </comment>
    <comment ref="D1216" authorId="12">
      <text>
        <r>
          <rPr>
            <b/>
            <sz val="9"/>
            <color indexed="81"/>
            <rFont val="Tahoma"/>
            <family val="2"/>
            <charset val="186"/>
          </rPr>
          <t>Anne Viinapuu:</t>
        </r>
        <r>
          <rPr>
            <sz val="9"/>
            <color indexed="81"/>
            <rFont val="Tahoma"/>
            <family val="2"/>
            <charset val="186"/>
          </rPr>
          <t xml:space="preserve">
Kehtib alates 01.01.2014</t>
        </r>
      </text>
    </comment>
    <comment ref="D1219" authorId="12">
      <text>
        <r>
          <rPr>
            <b/>
            <sz val="9"/>
            <color indexed="81"/>
            <rFont val="Tahoma"/>
            <family val="2"/>
            <charset val="186"/>
          </rPr>
          <t>Anne Viinapuu:</t>
        </r>
        <r>
          <rPr>
            <sz val="9"/>
            <color indexed="81"/>
            <rFont val="Tahoma"/>
            <family val="2"/>
            <charset val="186"/>
          </rPr>
          <t xml:space="preserve">
Kehtib alates 01.01.2014</t>
        </r>
      </text>
    </comment>
    <comment ref="D1229" authorId="12">
      <text>
        <r>
          <rPr>
            <b/>
            <sz val="9"/>
            <color indexed="81"/>
            <rFont val="Tahoma"/>
            <family val="2"/>
            <charset val="186"/>
          </rPr>
          <t>Anne Viinapuu:</t>
        </r>
        <r>
          <rPr>
            <sz val="9"/>
            <color indexed="81"/>
            <rFont val="Tahoma"/>
            <family val="2"/>
            <charset val="186"/>
          </rPr>
          <t xml:space="preserve">
Kehtiv alates 01.01.2014
</t>
        </r>
      </text>
    </comment>
    <comment ref="D1232" authorId="12">
      <text>
        <r>
          <rPr>
            <b/>
            <sz val="9"/>
            <color indexed="81"/>
            <rFont val="Tahoma"/>
            <family val="2"/>
            <charset val="186"/>
          </rPr>
          <t>Anne Viinapuu:</t>
        </r>
        <r>
          <rPr>
            <sz val="9"/>
            <color indexed="81"/>
            <rFont val="Tahoma"/>
            <family val="2"/>
            <charset val="186"/>
          </rPr>
          <t xml:space="preserve">
Kehtiv alates 01.01.2014
</t>
        </r>
      </text>
    </comment>
    <comment ref="C1249" authorId="12">
      <text>
        <r>
          <rPr>
            <b/>
            <sz val="9"/>
            <color indexed="81"/>
            <rFont val="Tahoma"/>
            <family val="2"/>
            <charset val="186"/>
          </rPr>
          <t>Anne Viinapuu:</t>
        </r>
        <r>
          <rPr>
            <sz val="9"/>
            <color indexed="81"/>
            <rFont val="Tahoma"/>
            <family val="2"/>
            <charset val="186"/>
          </rPr>
          <t xml:space="preserve">
kehtib alates 01.01.2014</t>
        </r>
      </text>
    </comment>
    <comment ref="C1250" authorId="12">
      <text>
        <r>
          <rPr>
            <b/>
            <sz val="9"/>
            <color indexed="81"/>
            <rFont val="Tahoma"/>
            <family val="2"/>
            <charset val="186"/>
          </rPr>
          <t>Anne Viinapuu:</t>
        </r>
        <r>
          <rPr>
            <sz val="9"/>
            <color indexed="81"/>
            <rFont val="Tahoma"/>
            <family val="2"/>
            <charset val="186"/>
          </rPr>
          <t xml:space="preserve">
kehtib alates 01.01.2014
</t>
        </r>
      </text>
    </comment>
    <comment ref="B1277" authorId="12">
      <text>
        <r>
          <rPr>
            <b/>
            <sz val="9"/>
            <color indexed="81"/>
            <rFont val="Tahoma"/>
            <family val="2"/>
            <charset val="186"/>
          </rPr>
          <t>Anne Viinapuu:</t>
        </r>
        <r>
          <rPr>
            <sz val="9"/>
            <color indexed="81"/>
            <rFont val="Tahoma"/>
            <family val="2"/>
            <charset val="186"/>
          </rPr>
          <t xml:space="preserve">
kehtib alates 01.01.2014
</t>
        </r>
      </text>
    </comment>
    <comment ref="C1278" authorId="12">
      <text>
        <r>
          <rPr>
            <b/>
            <sz val="9"/>
            <color indexed="81"/>
            <rFont val="Tahoma"/>
            <family val="2"/>
            <charset val="186"/>
          </rPr>
          <t>Anne Viinapuu:</t>
        </r>
        <r>
          <rPr>
            <sz val="9"/>
            <color indexed="81"/>
            <rFont val="Tahoma"/>
            <family val="2"/>
            <charset val="186"/>
          </rPr>
          <t xml:space="preserve">
alates 01.01.2014
</t>
        </r>
      </text>
    </comment>
    <comment ref="C1279" authorId="12">
      <text>
        <r>
          <rPr>
            <b/>
            <sz val="9"/>
            <color indexed="81"/>
            <rFont val="Tahoma"/>
            <family val="2"/>
            <charset val="186"/>
          </rPr>
          <t>Anne Viinapuu:</t>
        </r>
        <r>
          <rPr>
            <sz val="9"/>
            <color indexed="81"/>
            <rFont val="Tahoma"/>
            <family val="2"/>
            <charset val="186"/>
          </rPr>
          <t xml:space="preserve">
alates 01.01.2014
</t>
        </r>
      </text>
    </comment>
    <comment ref="A1281" authorId="12">
      <text>
        <r>
          <rPr>
            <b/>
            <sz val="9"/>
            <color indexed="81"/>
            <rFont val="Tahoma"/>
            <family val="2"/>
            <charset val="186"/>
          </rPr>
          <t>Anne Viinapuu:</t>
        </r>
        <r>
          <rPr>
            <sz val="9"/>
            <color indexed="81"/>
            <rFont val="Tahoma"/>
            <family val="2"/>
            <charset val="186"/>
          </rPr>
          <t xml:space="preserve">
tehtud 23.08.2013</t>
        </r>
      </text>
    </comment>
    <comment ref="A1283" authorId="12">
      <text>
        <r>
          <rPr>
            <b/>
            <sz val="9"/>
            <color indexed="81"/>
            <rFont val="Tahoma"/>
            <family val="2"/>
            <charset val="186"/>
          </rPr>
          <t>Anne Viinapuu:</t>
        </r>
        <r>
          <rPr>
            <sz val="9"/>
            <color indexed="81"/>
            <rFont val="Tahoma"/>
            <family val="2"/>
            <charset val="186"/>
          </rPr>
          <t xml:space="preserve">
tehtud 07.10.2013
</t>
        </r>
      </text>
    </comment>
    <comment ref="E1342" authorId="10">
      <text>
        <r>
          <rPr>
            <b/>
            <sz val="9"/>
            <color indexed="81"/>
            <rFont val="Tahoma"/>
            <family val="2"/>
            <charset val="186"/>
          </rPr>
          <t>viinapuu:</t>
        </r>
        <r>
          <rPr>
            <sz val="9"/>
            <color indexed="81"/>
            <rFont val="Tahoma"/>
            <family val="2"/>
            <charset val="186"/>
          </rPr>
          <t xml:space="preserve">
NB! Kuni 31.12.09 nimetusega häirenupu valveteenus</t>
        </r>
      </text>
    </comment>
    <comment ref="B1351" authorId="2">
      <text>
        <r>
          <rPr>
            <b/>
            <sz val="8"/>
            <color indexed="81"/>
            <rFont val="Tahoma"/>
            <family val="2"/>
            <charset val="186"/>
          </rPr>
          <t>valler:</t>
        </r>
        <r>
          <rPr>
            <sz val="8"/>
            <color indexed="81"/>
            <rFont val="Tahoma"/>
            <family val="2"/>
            <charset val="186"/>
          </rPr>
          <t xml:space="preserve">
2008. aasta lõpuni 2283100100</t>
        </r>
      </text>
    </comment>
    <comment ref="B1353" authorId="2">
      <text>
        <r>
          <rPr>
            <b/>
            <sz val="8"/>
            <color indexed="81"/>
            <rFont val="Tahoma"/>
            <family val="2"/>
            <charset val="186"/>
          </rPr>
          <t>valler:</t>
        </r>
        <r>
          <rPr>
            <sz val="8"/>
            <color indexed="81"/>
            <rFont val="Tahoma"/>
            <family val="2"/>
            <charset val="186"/>
          </rPr>
          <t xml:space="preserve">
2008. aasta lõpuni 2283100100</t>
        </r>
      </text>
    </comment>
    <comment ref="B1356" authorId="12">
      <text>
        <r>
          <rPr>
            <b/>
            <sz val="9"/>
            <color indexed="81"/>
            <rFont val="Tahoma"/>
            <family val="2"/>
            <charset val="186"/>
          </rPr>
          <t>Anne Viinapuu:</t>
        </r>
        <r>
          <rPr>
            <sz val="9"/>
            <color indexed="81"/>
            <rFont val="Tahoma"/>
            <family val="2"/>
            <charset val="186"/>
          </rPr>
          <t xml:space="preserve">
tehtud 26.02.2013
</t>
        </r>
      </text>
    </comment>
    <comment ref="A1358" authorId="12">
      <text>
        <r>
          <rPr>
            <b/>
            <sz val="9"/>
            <color indexed="81"/>
            <rFont val="Tahoma"/>
            <family val="2"/>
            <charset val="186"/>
          </rPr>
          <t>Anne Viinapuu:</t>
        </r>
        <r>
          <rPr>
            <sz val="9"/>
            <color indexed="81"/>
            <rFont val="Tahoma"/>
            <family val="2"/>
            <charset val="186"/>
          </rPr>
          <t xml:space="preserve">
tehtud 26.02.2013</t>
        </r>
      </text>
    </comment>
    <comment ref="E1368" authorId="10">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E1374" authorId="10">
      <text>
        <r>
          <rPr>
            <b/>
            <sz val="9"/>
            <color indexed="81"/>
            <rFont val="Tahoma"/>
            <family val="2"/>
            <charset val="186"/>
          </rPr>
          <t>viinapuu:</t>
        </r>
        <r>
          <rPr>
            <sz val="9"/>
            <color indexed="81"/>
            <rFont val="Tahoma"/>
            <family val="2"/>
            <charset val="186"/>
          </rPr>
          <t xml:space="preserve">
NB! Kuni 31.12.2009 lapsehoiu toetus</t>
        </r>
      </text>
    </comment>
    <comment ref="A1380" authorId="10">
      <text>
        <r>
          <rPr>
            <b/>
            <sz val="9"/>
            <color indexed="81"/>
            <rFont val="Tahoma"/>
            <family val="2"/>
            <charset val="186"/>
          </rPr>
          <t>viinapuu:</t>
        </r>
        <r>
          <rPr>
            <sz val="9"/>
            <color indexed="81"/>
            <rFont val="Tahoma"/>
            <family val="2"/>
            <charset val="186"/>
          </rPr>
          <t xml:space="preserve">
tehtud 03.09.2012.kehtib alates 01.01.2013</t>
        </r>
      </text>
    </comment>
    <comment ref="B1383" authorId="12">
      <text>
        <r>
          <rPr>
            <b/>
            <sz val="9"/>
            <color indexed="81"/>
            <rFont val="Tahoma"/>
            <family val="2"/>
            <charset val="186"/>
          </rPr>
          <t>Anne Viinapuu:</t>
        </r>
        <r>
          <rPr>
            <sz val="9"/>
            <color indexed="81"/>
            <rFont val="Tahoma"/>
            <family val="2"/>
            <charset val="186"/>
          </rPr>
          <t xml:space="preserve">
alates 01.01.2015</t>
        </r>
      </text>
    </comment>
    <comment ref="A1398" authorId="6">
      <text>
        <r>
          <rPr>
            <b/>
            <sz val="8"/>
            <color indexed="81"/>
            <rFont val="Tahoma"/>
            <family val="2"/>
            <charset val="186"/>
          </rPr>
          <t>ruusmann:</t>
        </r>
        <r>
          <rPr>
            <sz val="8"/>
            <color indexed="81"/>
            <rFont val="Tahoma"/>
            <family val="2"/>
            <charset val="186"/>
          </rPr>
          <t xml:space="preserve">
tehtud 19.08.2009</t>
        </r>
      </text>
    </comment>
    <comment ref="A1399" authorId="10">
      <text>
        <r>
          <rPr>
            <b/>
            <sz val="9"/>
            <color indexed="81"/>
            <rFont val="Tahoma"/>
            <family val="2"/>
            <charset val="186"/>
          </rPr>
          <t>viinapuu:</t>
        </r>
        <r>
          <rPr>
            <sz val="9"/>
            <color indexed="81"/>
            <rFont val="Tahoma"/>
            <family val="2"/>
            <charset val="186"/>
          </rPr>
          <t xml:space="preserve">
tehtud 28.01.10 (kompenseeritakse 2009 II pa vee hinnatõusu)</t>
        </r>
      </text>
    </comment>
    <comment ref="B1408" authorId="12">
      <text>
        <r>
          <rPr>
            <b/>
            <sz val="9"/>
            <color indexed="81"/>
            <rFont val="Tahoma"/>
            <family val="2"/>
            <charset val="186"/>
          </rPr>
          <t>Anne Viinapuu:</t>
        </r>
        <r>
          <rPr>
            <sz val="9"/>
            <color indexed="81"/>
            <rFont val="Tahoma"/>
            <family val="2"/>
            <charset val="186"/>
          </rPr>
          <t xml:space="preserve">
tehtud 10.11.2014
</t>
        </r>
      </text>
    </comment>
    <comment ref="B1426" authorId="10">
      <text>
        <r>
          <rPr>
            <b/>
            <sz val="9"/>
            <color indexed="81"/>
            <rFont val="Tahoma"/>
            <family val="2"/>
            <charset val="186"/>
          </rPr>
          <t>viinapuu:</t>
        </r>
        <r>
          <rPr>
            <sz val="9"/>
            <color indexed="81"/>
            <rFont val="Tahoma"/>
            <family val="2"/>
            <charset val="186"/>
          </rPr>
          <t xml:space="preserve">
tehtud 23.08.10</t>
        </r>
      </text>
    </comment>
    <comment ref="B1427" authorId="10">
      <text>
        <r>
          <rPr>
            <b/>
            <sz val="9"/>
            <color indexed="81"/>
            <rFont val="Tahoma"/>
            <family val="2"/>
            <charset val="186"/>
          </rPr>
          <t>viinapuu:</t>
        </r>
        <r>
          <rPr>
            <sz val="9"/>
            <color indexed="81"/>
            <rFont val="Tahoma"/>
            <family val="2"/>
            <charset val="186"/>
          </rPr>
          <t xml:space="preserve">
tehtud 31.03.2011</t>
        </r>
      </text>
    </comment>
    <comment ref="B1428" authorId="10">
      <text>
        <r>
          <rPr>
            <b/>
            <sz val="9"/>
            <color indexed="81"/>
            <rFont val="Tahoma"/>
            <family val="2"/>
            <charset val="186"/>
          </rPr>
          <t>viinapuu:</t>
        </r>
        <r>
          <rPr>
            <sz val="9"/>
            <color indexed="81"/>
            <rFont val="Tahoma"/>
            <family val="2"/>
            <charset val="186"/>
          </rPr>
          <t xml:space="preserve">
tehtud 23.11.2011</t>
        </r>
      </text>
    </comment>
    <comment ref="B1430" authorId="12">
      <text>
        <r>
          <rPr>
            <b/>
            <sz val="9"/>
            <color indexed="81"/>
            <rFont val="Tahoma"/>
            <family val="2"/>
            <charset val="186"/>
          </rPr>
          <t>Anne Viinapuu:</t>
        </r>
        <r>
          <rPr>
            <sz val="9"/>
            <color indexed="81"/>
            <rFont val="Tahoma"/>
            <family val="2"/>
            <charset val="186"/>
          </rPr>
          <t xml:space="preserve">
kehtib alates 01.01.2015
</t>
        </r>
      </text>
    </comment>
    <comment ref="B1435" authorId="10">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437" authorId="10">
      <text>
        <r>
          <rPr>
            <b/>
            <sz val="9"/>
            <color indexed="81"/>
            <rFont val="Tahoma"/>
            <family val="2"/>
            <charset val="186"/>
          </rPr>
          <t>viinapuu:</t>
        </r>
        <r>
          <rPr>
            <sz val="9"/>
            <color indexed="81"/>
            <rFont val="Tahoma"/>
            <family val="2"/>
            <charset val="186"/>
          </rPr>
          <t xml:space="preserve">
tehtud 13.10.2008
</t>
        </r>
      </text>
    </comment>
    <comment ref="B1438" authorId="10">
      <text>
        <r>
          <rPr>
            <b/>
            <sz val="9"/>
            <color indexed="81"/>
            <rFont val="Tahoma"/>
            <family val="2"/>
            <charset val="186"/>
          </rPr>
          <t>viinapuu:</t>
        </r>
        <r>
          <rPr>
            <sz val="9"/>
            <color indexed="81"/>
            <rFont val="Tahoma"/>
            <family val="2"/>
            <charset val="186"/>
          </rPr>
          <t xml:space="preserve">
tehtud 04.06.09</t>
        </r>
      </text>
    </comment>
    <comment ref="B1439" authorId="10">
      <text>
        <r>
          <rPr>
            <b/>
            <sz val="9"/>
            <color indexed="81"/>
            <rFont val="Tahoma"/>
            <family val="2"/>
            <charset val="186"/>
          </rPr>
          <t>viinapuu:</t>
        </r>
        <r>
          <rPr>
            <sz val="9"/>
            <color indexed="81"/>
            <rFont val="Tahoma"/>
            <family val="2"/>
            <charset val="186"/>
          </rPr>
          <t xml:space="preserve">
tehtud 04.06.09
</t>
        </r>
      </text>
    </comment>
    <comment ref="B1440" authorId="10">
      <text>
        <r>
          <rPr>
            <b/>
            <sz val="9"/>
            <color indexed="81"/>
            <rFont val="Tahoma"/>
            <family val="2"/>
            <charset val="186"/>
          </rPr>
          <t>viinapuu:</t>
        </r>
        <r>
          <rPr>
            <sz val="9"/>
            <color indexed="81"/>
            <rFont val="Tahoma"/>
            <family val="2"/>
            <charset val="186"/>
          </rPr>
          <t xml:space="preserve">
tehtud 02.09</t>
        </r>
      </text>
    </comment>
    <comment ref="B1441" authorId="10">
      <text>
        <r>
          <rPr>
            <b/>
            <sz val="9"/>
            <color indexed="81"/>
            <rFont val="Tahoma"/>
            <family val="2"/>
            <charset val="186"/>
          </rPr>
          <t>viinapuu:</t>
        </r>
        <r>
          <rPr>
            <sz val="9"/>
            <color indexed="81"/>
            <rFont val="Tahoma"/>
            <family val="2"/>
            <charset val="186"/>
          </rPr>
          <t xml:space="preserve">
tehtud 26.05.2011</t>
        </r>
      </text>
    </comment>
    <comment ref="B1442" authorId="10">
      <text>
        <r>
          <rPr>
            <b/>
            <sz val="9"/>
            <color indexed="81"/>
            <rFont val="Tahoma"/>
            <family val="2"/>
            <charset val="186"/>
          </rPr>
          <t>viinapuu:</t>
        </r>
        <r>
          <rPr>
            <sz val="9"/>
            <color indexed="81"/>
            <rFont val="Tahoma"/>
            <family val="2"/>
            <charset val="186"/>
          </rPr>
          <t xml:space="preserve">
tehtud 26.05.2011
</t>
        </r>
      </text>
    </comment>
    <comment ref="B1443" authorId="10">
      <text>
        <r>
          <rPr>
            <b/>
            <sz val="9"/>
            <color indexed="81"/>
            <rFont val="Tahoma"/>
            <family val="2"/>
            <charset val="186"/>
          </rPr>
          <t>viinapuu:</t>
        </r>
        <r>
          <rPr>
            <sz val="9"/>
            <color indexed="81"/>
            <rFont val="Tahoma"/>
            <family val="2"/>
            <charset val="186"/>
          </rPr>
          <t xml:space="preserve">
tehtud 25.11.2011</t>
        </r>
      </text>
    </comment>
    <comment ref="B1444" authorId="10">
      <text>
        <r>
          <rPr>
            <b/>
            <sz val="9"/>
            <color indexed="81"/>
            <rFont val="Tahoma"/>
            <family val="2"/>
            <charset val="186"/>
          </rPr>
          <t>viinapuu:</t>
        </r>
        <r>
          <rPr>
            <sz val="9"/>
            <color indexed="81"/>
            <rFont val="Tahoma"/>
            <family val="2"/>
            <charset val="186"/>
          </rPr>
          <t xml:space="preserve">
tehtud 21.05.2012</t>
        </r>
      </text>
    </comment>
    <comment ref="B1445" authorId="10">
      <text>
        <r>
          <rPr>
            <b/>
            <sz val="9"/>
            <color indexed="81"/>
            <rFont val="Tahoma"/>
            <family val="2"/>
            <charset val="186"/>
          </rPr>
          <t>viinapuu:</t>
        </r>
        <r>
          <rPr>
            <sz val="9"/>
            <color indexed="81"/>
            <rFont val="Tahoma"/>
            <family val="2"/>
            <charset val="186"/>
          </rPr>
          <t xml:space="preserve">
tehtud 20.06.2012
</t>
        </r>
      </text>
    </comment>
    <comment ref="B1446" authorId="12">
      <text>
        <r>
          <rPr>
            <b/>
            <sz val="9"/>
            <color indexed="81"/>
            <rFont val="Tahoma"/>
            <family val="2"/>
            <charset val="186"/>
          </rPr>
          <t>Anne Viinapuu:</t>
        </r>
        <r>
          <rPr>
            <sz val="9"/>
            <color indexed="81"/>
            <rFont val="Tahoma"/>
            <family val="2"/>
            <charset val="186"/>
          </rPr>
          <t xml:space="preserve">
tehtud 24.09.2012
</t>
        </r>
      </text>
    </comment>
    <comment ref="B1447" authorId="12">
      <text>
        <r>
          <rPr>
            <b/>
            <sz val="9"/>
            <color indexed="81"/>
            <rFont val="Tahoma"/>
            <family val="2"/>
            <charset val="186"/>
          </rPr>
          <t>Anne Viinapuu:</t>
        </r>
        <r>
          <rPr>
            <sz val="9"/>
            <color indexed="81"/>
            <rFont val="Tahoma"/>
            <family val="2"/>
            <charset val="186"/>
          </rPr>
          <t xml:space="preserve">
tehtud 06.03.2013
</t>
        </r>
      </text>
    </comment>
    <comment ref="B1448" authorId="4">
      <text>
        <r>
          <rPr>
            <b/>
            <sz val="9"/>
            <color indexed="81"/>
            <rFont val="Tahoma"/>
            <family val="2"/>
            <charset val="186"/>
          </rPr>
          <t>Kristi Urmann:</t>
        </r>
        <r>
          <rPr>
            <sz val="9"/>
            <color indexed="81"/>
            <rFont val="Tahoma"/>
            <family val="2"/>
            <charset val="186"/>
          </rPr>
          <t xml:space="preserve">
Tehtud 05.06.2013
</t>
        </r>
      </text>
    </comment>
    <comment ref="B1449" authorId="4">
      <text>
        <r>
          <rPr>
            <b/>
            <sz val="9"/>
            <color indexed="81"/>
            <rFont val="Tahoma"/>
            <family val="2"/>
            <charset val="186"/>
          </rPr>
          <t>Kristi Urmann:</t>
        </r>
        <r>
          <rPr>
            <sz val="9"/>
            <color indexed="81"/>
            <rFont val="Tahoma"/>
            <family val="2"/>
            <charset val="186"/>
          </rPr>
          <t xml:space="preserve">
Tehtud 06.08.2013</t>
        </r>
      </text>
    </comment>
    <comment ref="B1450" authorId="12">
      <text>
        <r>
          <rPr>
            <b/>
            <sz val="9"/>
            <color indexed="81"/>
            <rFont val="Tahoma"/>
            <family val="2"/>
            <charset val="186"/>
          </rPr>
          <t>Anne Viinapuu:</t>
        </r>
        <r>
          <rPr>
            <sz val="9"/>
            <color indexed="81"/>
            <rFont val="Tahoma"/>
            <family val="2"/>
            <charset val="186"/>
          </rPr>
          <t xml:space="preserve">
tehtud 06.09.2013
</t>
        </r>
      </text>
    </comment>
    <comment ref="B1453" authorId="12">
      <text>
        <r>
          <rPr>
            <b/>
            <sz val="9"/>
            <color indexed="81"/>
            <rFont val="Tahoma"/>
            <family val="2"/>
            <charset val="186"/>
          </rPr>
          <t>Anne Viinapuu:</t>
        </r>
        <r>
          <rPr>
            <sz val="9"/>
            <color indexed="81"/>
            <rFont val="Tahoma"/>
            <family val="2"/>
            <charset val="186"/>
          </rPr>
          <t xml:space="preserve">
tehtud 28.01.2015
</t>
        </r>
      </text>
    </comment>
    <comment ref="B1454" authorId="12">
      <text>
        <r>
          <rPr>
            <b/>
            <sz val="9"/>
            <color indexed="81"/>
            <rFont val="Tahoma"/>
            <family val="2"/>
            <charset val="186"/>
          </rPr>
          <t>Anne Viinapuu:</t>
        </r>
        <r>
          <rPr>
            <sz val="9"/>
            <color indexed="81"/>
            <rFont val="Tahoma"/>
            <family val="2"/>
            <charset val="186"/>
          </rPr>
          <t xml:space="preserve">
tehtud 29.01.2015
</t>
        </r>
      </text>
    </comment>
    <comment ref="B1455" authorId="12">
      <text>
        <r>
          <rPr>
            <b/>
            <sz val="9"/>
            <color indexed="81"/>
            <rFont val="Tahoma"/>
            <family val="2"/>
            <charset val="186"/>
          </rPr>
          <t>Anne Viinapuu:</t>
        </r>
        <r>
          <rPr>
            <sz val="9"/>
            <color indexed="81"/>
            <rFont val="Tahoma"/>
            <family val="2"/>
            <charset val="186"/>
          </rPr>
          <t xml:space="preserve">
tehtud 06.02.2015
</t>
        </r>
      </text>
    </comment>
    <comment ref="B1456" authorId="4">
      <text>
        <r>
          <rPr>
            <b/>
            <sz val="9"/>
            <color indexed="81"/>
            <rFont val="Tahoma"/>
            <family val="2"/>
            <charset val="186"/>
          </rPr>
          <t>Kristi Urmann:</t>
        </r>
        <r>
          <rPr>
            <sz val="9"/>
            <color indexed="81"/>
            <rFont val="Tahoma"/>
            <family val="2"/>
            <charset val="186"/>
          </rPr>
          <t xml:space="preserve">
Tehtud 17.02.2015</t>
        </r>
      </text>
    </comment>
    <comment ref="B1457" authorId="4">
      <text>
        <r>
          <rPr>
            <b/>
            <sz val="9"/>
            <color indexed="81"/>
            <rFont val="Tahoma"/>
            <family val="2"/>
            <charset val="186"/>
          </rPr>
          <t>Kristi Urmann:</t>
        </r>
        <r>
          <rPr>
            <sz val="9"/>
            <color indexed="81"/>
            <rFont val="Tahoma"/>
            <family val="2"/>
            <charset val="186"/>
          </rPr>
          <t xml:space="preserve">
Tehtud 17.03.2015
</t>
        </r>
      </text>
    </comment>
    <comment ref="B1459" authorId="12">
      <text>
        <r>
          <rPr>
            <b/>
            <sz val="9"/>
            <color indexed="81"/>
            <rFont val="Tahoma"/>
            <family val="2"/>
            <charset val="186"/>
          </rPr>
          <t>Anne Viinapuu:</t>
        </r>
        <r>
          <rPr>
            <sz val="9"/>
            <color indexed="81"/>
            <rFont val="Tahoma"/>
            <family val="2"/>
            <charset val="186"/>
          </rPr>
          <t xml:space="preserve">
tehtd 15.05.15</t>
        </r>
      </text>
    </comment>
    <comment ref="E1464" authorId="3">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465" authorId="3">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468" authorId="3">
      <text>
        <r>
          <rPr>
            <b/>
            <sz val="9"/>
            <color indexed="81"/>
            <rFont val="Tahoma"/>
            <family val="2"/>
            <charset val="186"/>
          </rPr>
          <t>Anne A:</t>
        </r>
        <r>
          <rPr>
            <sz val="9"/>
            <color indexed="81"/>
            <rFont val="Tahoma"/>
            <family val="2"/>
            <charset val="186"/>
          </rPr>
          <t xml:space="preserve">
tehtud 02.12.2009</t>
        </r>
      </text>
    </comment>
    <comment ref="E1468" authorId="3">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472" authorId="4">
      <text>
        <r>
          <rPr>
            <b/>
            <sz val="9"/>
            <color indexed="81"/>
            <rFont val="Tahoma"/>
            <family val="2"/>
            <charset val="186"/>
          </rPr>
          <t>Kristi Urmann:</t>
        </r>
        <r>
          <rPr>
            <sz val="9"/>
            <color indexed="81"/>
            <rFont val="Tahoma"/>
            <family val="2"/>
            <charset val="186"/>
          </rPr>
          <t xml:space="preserve">
Tehtud 14.05.2013</t>
        </r>
      </text>
    </comment>
    <comment ref="A1476" authorId="10">
      <text>
        <r>
          <rPr>
            <b/>
            <sz val="9"/>
            <color indexed="81"/>
            <rFont val="Tahoma"/>
            <family val="2"/>
            <charset val="186"/>
          </rPr>
          <t>viinapuu:</t>
        </r>
        <r>
          <rPr>
            <sz val="9"/>
            <color indexed="81"/>
            <rFont val="Tahoma"/>
            <family val="2"/>
            <charset val="186"/>
          </rPr>
          <t xml:space="preserve">
tehtud 17.12.09</t>
        </r>
      </text>
    </comment>
    <comment ref="A1487" authorId="10">
      <text>
        <r>
          <rPr>
            <b/>
            <sz val="9"/>
            <color indexed="81"/>
            <rFont val="Tahoma"/>
            <family val="2"/>
            <charset val="186"/>
          </rPr>
          <t>viinapuu:</t>
        </r>
        <r>
          <rPr>
            <sz val="9"/>
            <color indexed="81"/>
            <rFont val="Tahoma"/>
            <family val="2"/>
            <charset val="186"/>
          </rPr>
          <t xml:space="preserve">
tehtud 10.01.2012</t>
        </r>
      </text>
    </comment>
    <comment ref="B1545" authorId="2">
      <text>
        <r>
          <rPr>
            <b/>
            <sz val="8"/>
            <color indexed="81"/>
            <rFont val="Tahoma"/>
            <family val="2"/>
            <charset val="186"/>
          </rPr>
          <t>valler:</t>
        </r>
        <r>
          <rPr>
            <sz val="8"/>
            <color indexed="81"/>
            <rFont val="Tahoma"/>
            <family val="2"/>
            <charset val="186"/>
          </rPr>
          <t xml:space="preserve">
tehtud 21.09.07</t>
        </r>
      </text>
    </comment>
    <comment ref="B1587" authorId="2">
      <text>
        <r>
          <rPr>
            <b/>
            <sz val="8"/>
            <color indexed="81"/>
            <rFont val="Tahoma"/>
            <family val="2"/>
            <charset val="186"/>
          </rPr>
          <t>valler:</t>
        </r>
        <r>
          <rPr>
            <sz val="8"/>
            <color indexed="81"/>
            <rFont val="Tahoma"/>
            <family val="2"/>
            <charset val="186"/>
          </rPr>
          <t xml:space="preserve">
tehtud 08.12.08</t>
        </r>
      </text>
    </comment>
    <comment ref="B1633" authorId="2">
      <text>
        <r>
          <rPr>
            <b/>
            <sz val="8"/>
            <color indexed="81"/>
            <rFont val="Tahoma"/>
            <family val="2"/>
            <charset val="186"/>
          </rPr>
          <t>valler:</t>
        </r>
        <r>
          <rPr>
            <sz val="8"/>
            <color indexed="81"/>
            <rFont val="Tahoma"/>
            <family val="2"/>
            <charset val="186"/>
          </rPr>
          <t xml:space="preserve">
tehtud 05.12.08</t>
        </r>
      </text>
    </comment>
    <comment ref="B1638" authorId="2">
      <text>
        <r>
          <rPr>
            <b/>
            <sz val="8"/>
            <color indexed="81"/>
            <rFont val="Tahoma"/>
            <family val="2"/>
            <charset val="186"/>
          </rPr>
          <t>valler:</t>
        </r>
        <r>
          <rPr>
            <sz val="8"/>
            <color indexed="81"/>
            <rFont val="Tahoma"/>
            <family val="2"/>
            <charset val="186"/>
          </rPr>
          <t xml:space="preserve">
tehtud 05.12.08</t>
        </r>
      </text>
    </comment>
    <comment ref="B1641" authorId="2">
      <text>
        <r>
          <rPr>
            <b/>
            <sz val="8"/>
            <color indexed="81"/>
            <rFont val="Tahoma"/>
            <family val="2"/>
            <charset val="186"/>
          </rPr>
          <t>valler:</t>
        </r>
        <r>
          <rPr>
            <sz val="8"/>
            <color indexed="81"/>
            <rFont val="Tahoma"/>
            <family val="2"/>
            <charset val="186"/>
          </rPr>
          <t xml:space="preserve">
27.05.09
</t>
        </r>
      </text>
    </comment>
    <comment ref="B1662" authorId="13">
      <text>
        <r>
          <rPr>
            <b/>
            <sz val="8"/>
            <color indexed="81"/>
            <rFont val="Tahoma"/>
            <family val="2"/>
            <charset val="186"/>
          </rPr>
          <t>Robert Kriesenthal:</t>
        </r>
        <r>
          <rPr>
            <sz val="8"/>
            <color indexed="81"/>
            <rFont val="Tahoma"/>
            <family val="2"/>
            <charset val="186"/>
          </rPr>
          <t xml:space="preserve">
Kuni 31.12.2013
</t>
        </r>
      </text>
    </comment>
    <comment ref="B1678" authorId="2">
      <text>
        <r>
          <rPr>
            <b/>
            <sz val="8"/>
            <color indexed="81"/>
            <rFont val="Tahoma"/>
            <family val="2"/>
            <charset val="186"/>
          </rPr>
          <t>valler:</t>
        </r>
        <r>
          <rPr>
            <sz val="8"/>
            <color indexed="81"/>
            <rFont val="Tahoma"/>
            <family val="2"/>
            <charset val="186"/>
          </rPr>
          <t xml:space="preserve">
tehtud 08.12.08</t>
        </r>
      </text>
    </comment>
    <comment ref="B1679" authorId="2">
      <text>
        <r>
          <rPr>
            <b/>
            <sz val="8"/>
            <color indexed="81"/>
            <rFont val="Tahoma"/>
            <family val="2"/>
            <charset val="186"/>
          </rPr>
          <t>valler:</t>
        </r>
        <r>
          <rPr>
            <sz val="8"/>
            <color indexed="81"/>
            <rFont val="Tahoma"/>
            <family val="2"/>
            <charset val="186"/>
          </rPr>
          <t xml:space="preserve">
tehtud 08.12.08</t>
        </r>
      </text>
    </comment>
    <comment ref="C1686" authorId="2">
      <text>
        <r>
          <rPr>
            <b/>
            <sz val="8"/>
            <color indexed="81"/>
            <rFont val="Tahoma"/>
            <family val="2"/>
            <charset val="186"/>
          </rPr>
          <t>valler:</t>
        </r>
        <r>
          <rPr>
            <sz val="8"/>
            <color indexed="81"/>
            <rFont val="Tahoma"/>
            <family val="2"/>
            <charset val="186"/>
          </rPr>
          <t xml:space="preserve">
tehtud 27.08.08</t>
        </r>
      </text>
    </comment>
    <comment ref="B1687" authorId="2">
      <text>
        <r>
          <rPr>
            <b/>
            <sz val="8"/>
            <color indexed="81"/>
            <rFont val="Tahoma"/>
            <family val="2"/>
            <charset val="186"/>
          </rPr>
          <t>valler:</t>
        </r>
        <r>
          <rPr>
            <sz val="8"/>
            <color indexed="81"/>
            <rFont val="Tahoma"/>
            <family val="2"/>
            <charset val="186"/>
          </rPr>
          <t xml:space="preserve">
tehtud 08.12.08</t>
        </r>
      </text>
    </comment>
    <comment ref="B1691" authorId="10">
      <text>
        <r>
          <rPr>
            <b/>
            <sz val="9"/>
            <color indexed="81"/>
            <rFont val="Tahoma"/>
            <family val="2"/>
            <charset val="186"/>
          </rPr>
          <t>viinapuu:</t>
        </r>
        <r>
          <rPr>
            <sz val="9"/>
            <color indexed="81"/>
            <rFont val="Tahoma"/>
            <family val="2"/>
            <charset val="186"/>
          </rPr>
          <t xml:space="preserve">
tehtud 23.11.2011
</t>
        </r>
      </text>
    </comment>
    <comment ref="C1693" authorId="12">
      <text>
        <r>
          <rPr>
            <b/>
            <sz val="9"/>
            <color indexed="81"/>
            <rFont val="Tahoma"/>
            <family val="2"/>
            <charset val="186"/>
          </rPr>
          <t>Anne Viinapuu:</t>
        </r>
        <r>
          <rPr>
            <sz val="9"/>
            <color indexed="81"/>
            <rFont val="Tahoma"/>
            <family val="2"/>
            <charset val="186"/>
          </rPr>
          <t xml:space="preserve">
tehtud 19.05.2014</t>
        </r>
      </text>
    </comment>
    <comment ref="C1694" authorId="12">
      <text>
        <r>
          <rPr>
            <b/>
            <sz val="9"/>
            <color indexed="81"/>
            <rFont val="Tahoma"/>
            <family val="2"/>
            <charset val="186"/>
          </rPr>
          <t>Anne Viinapuu:</t>
        </r>
        <r>
          <rPr>
            <sz val="9"/>
            <color indexed="81"/>
            <rFont val="Tahoma"/>
            <family val="2"/>
            <charset val="186"/>
          </rPr>
          <t xml:space="preserve">
tehtud 19.05.2014
</t>
        </r>
      </text>
    </comment>
    <comment ref="C1696" authorId="12">
      <text>
        <r>
          <rPr>
            <b/>
            <sz val="9"/>
            <color indexed="81"/>
            <rFont val="Tahoma"/>
            <family val="2"/>
            <charset val="186"/>
          </rPr>
          <t>Anne Viinapuu:</t>
        </r>
        <r>
          <rPr>
            <sz val="9"/>
            <color indexed="81"/>
            <rFont val="Tahoma"/>
            <family val="2"/>
            <charset val="186"/>
          </rPr>
          <t xml:space="preserve">
tehtud 19.05.2014</t>
        </r>
      </text>
    </comment>
    <comment ref="B1698" authorId="12">
      <text>
        <r>
          <rPr>
            <b/>
            <sz val="9"/>
            <color indexed="81"/>
            <rFont val="Tahoma"/>
            <family val="2"/>
            <charset val="186"/>
          </rPr>
          <t>Anne Viinapuu:</t>
        </r>
        <r>
          <rPr>
            <sz val="9"/>
            <color indexed="81"/>
            <rFont val="Tahoma"/>
            <family val="2"/>
            <charset val="186"/>
          </rPr>
          <t xml:space="preserve">
tehtud 25.05.2015
</t>
        </r>
      </text>
    </comment>
    <comment ref="B1702" authorId="4">
      <text>
        <r>
          <rPr>
            <b/>
            <sz val="9"/>
            <color indexed="81"/>
            <rFont val="Tahoma"/>
            <family val="2"/>
            <charset val="186"/>
          </rPr>
          <t>Kristi Urmann:</t>
        </r>
        <r>
          <rPr>
            <sz val="9"/>
            <color indexed="81"/>
            <rFont val="Tahoma"/>
            <family val="2"/>
            <charset val="186"/>
          </rPr>
          <t xml:space="preserve">
Tehtud 14.05.2013
</t>
        </r>
      </text>
    </comment>
    <comment ref="C1703" authorId="4">
      <text>
        <r>
          <rPr>
            <b/>
            <sz val="9"/>
            <color indexed="81"/>
            <rFont val="Tahoma"/>
            <family val="2"/>
            <charset val="186"/>
          </rPr>
          <t>Kristi Urmann:</t>
        </r>
        <r>
          <rPr>
            <sz val="9"/>
            <color indexed="81"/>
            <rFont val="Tahoma"/>
            <family val="2"/>
            <charset val="186"/>
          </rPr>
          <t xml:space="preserve">
Tehtud 18.09.13</t>
        </r>
      </text>
    </comment>
    <comment ref="B1746" authorId="8">
      <text>
        <r>
          <rPr>
            <b/>
            <sz val="10"/>
            <color indexed="81"/>
            <rFont val="Tahoma"/>
            <family val="2"/>
            <charset val="186"/>
          </rPr>
          <t>kriesenthal:</t>
        </r>
        <r>
          <rPr>
            <sz val="10"/>
            <color indexed="81"/>
            <rFont val="Tahoma"/>
            <family val="2"/>
            <charset val="186"/>
          </rPr>
          <t xml:space="preserve">
kehtib alates 01.01.2010</t>
        </r>
      </text>
    </comment>
    <comment ref="B1754" authorId="2">
      <text>
        <r>
          <rPr>
            <b/>
            <sz val="8"/>
            <color indexed="81"/>
            <rFont val="Tahoma"/>
            <family val="2"/>
            <charset val="186"/>
          </rPr>
          <t>valler:</t>
        </r>
        <r>
          <rPr>
            <sz val="8"/>
            <color indexed="81"/>
            <rFont val="Tahoma"/>
            <family val="2"/>
            <charset val="186"/>
          </rPr>
          <t xml:space="preserve">
tehtud 05.12.08</t>
        </r>
      </text>
    </comment>
    <comment ref="B1762" authorId="2">
      <text>
        <r>
          <rPr>
            <b/>
            <sz val="8"/>
            <color indexed="81"/>
            <rFont val="Tahoma"/>
            <family val="2"/>
            <charset val="186"/>
          </rPr>
          <t>valler:</t>
        </r>
        <r>
          <rPr>
            <sz val="8"/>
            <color indexed="81"/>
            <rFont val="Tahoma"/>
            <family val="2"/>
            <charset val="186"/>
          </rPr>
          <t xml:space="preserve">
tehtud 04.12.08</t>
        </r>
      </text>
    </comment>
    <comment ref="B1822" authorId="2">
      <text>
        <r>
          <rPr>
            <b/>
            <sz val="8"/>
            <color indexed="81"/>
            <rFont val="Tahoma"/>
            <family val="2"/>
            <charset val="186"/>
          </rPr>
          <t>valler:</t>
        </r>
        <r>
          <rPr>
            <sz val="8"/>
            <color indexed="81"/>
            <rFont val="Tahoma"/>
            <family val="2"/>
            <charset val="186"/>
          </rPr>
          <t xml:space="preserve">
tehtud 08.12.08</t>
        </r>
      </text>
    </comment>
    <comment ref="B1823" authorId="2">
      <text>
        <r>
          <rPr>
            <b/>
            <sz val="8"/>
            <color indexed="81"/>
            <rFont val="Tahoma"/>
            <family val="2"/>
            <charset val="186"/>
          </rPr>
          <t>valler:</t>
        </r>
        <r>
          <rPr>
            <sz val="8"/>
            <color indexed="81"/>
            <rFont val="Tahoma"/>
            <family val="2"/>
            <charset val="186"/>
          </rPr>
          <t xml:space="preserve">
tehtud 18.03.09</t>
        </r>
      </text>
    </comment>
    <comment ref="C1880" authorId="10">
      <text>
        <r>
          <rPr>
            <b/>
            <sz val="9"/>
            <color indexed="81"/>
            <rFont val="Tahoma"/>
            <family val="2"/>
            <charset val="186"/>
          </rPr>
          <t>viinapuu:</t>
        </r>
        <r>
          <rPr>
            <sz val="9"/>
            <color indexed="81"/>
            <rFont val="Tahoma"/>
            <family val="2"/>
            <charset val="186"/>
          </rPr>
          <t xml:space="preserve">
tehtud 23.08.10
</t>
        </r>
      </text>
    </comment>
    <comment ref="C1881" authorId="10">
      <text>
        <r>
          <rPr>
            <b/>
            <sz val="9"/>
            <color indexed="81"/>
            <rFont val="Tahoma"/>
            <family val="2"/>
            <charset val="186"/>
          </rPr>
          <t>viinapuu:</t>
        </r>
        <r>
          <rPr>
            <sz val="9"/>
            <color indexed="81"/>
            <rFont val="Tahoma"/>
            <family val="2"/>
            <charset val="186"/>
          </rPr>
          <t xml:space="preserve">
tehtud 13.03.2012
</t>
        </r>
      </text>
    </comment>
    <comment ref="B1915" authorId="10">
      <text>
        <r>
          <rPr>
            <b/>
            <sz val="9"/>
            <color indexed="81"/>
            <rFont val="Tahoma"/>
            <family val="2"/>
            <charset val="186"/>
          </rPr>
          <t>viinapuu:</t>
        </r>
        <r>
          <rPr>
            <sz val="9"/>
            <color indexed="81"/>
            <rFont val="Tahoma"/>
            <family val="2"/>
            <charset val="186"/>
          </rPr>
          <t xml:space="preserve">
tehtud 27.08.09
</t>
        </r>
      </text>
    </comment>
    <comment ref="B1916" authorId="10">
      <text>
        <r>
          <rPr>
            <b/>
            <sz val="9"/>
            <color indexed="81"/>
            <rFont val="Tahoma"/>
            <family val="2"/>
            <charset val="186"/>
          </rPr>
          <t>viinapuu:</t>
        </r>
        <r>
          <rPr>
            <sz val="9"/>
            <color indexed="81"/>
            <rFont val="Tahoma"/>
            <family val="2"/>
            <charset val="186"/>
          </rPr>
          <t xml:space="preserve">
tehtud 16.08.2011</t>
        </r>
      </text>
    </comment>
    <comment ref="A1921" authorId="10">
      <text>
        <r>
          <rPr>
            <b/>
            <sz val="9"/>
            <color indexed="81"/>
            <rFont val="Tahoma"/>
            <family val="2"/>
            <charset val="186"/>
          </rPr>
          <t>viinapuu:</t>
        </r>
        <r>
          <rPr>
            <sz val="9"/>
            <color indexed="81"/>
            <rFont val="Tahoma"/>
            <family val="2"/>
            <charset val="186"/>
          </rPr>
          <t xml:space="preserve">
tehtud 19.11.2008</t>
        </r>
      </text>
    </comment>
    <comment ref="B1928" authorId="12">
      <text>
        <r>
          <rPr>
            <b/>
            <sz val="9"/>
            <color indexed="81"/>
            <rFont val="Tahoma"/>
            <family val="2"/>
            <charset val="186"/>
          </rPr>
          <t>Anne Viinapuu:</t>
        </r>
        <r>
          <rPr>
            <sz val="9"/>
            <color indexed="81"/>
            <rFont val="Tahoma"/>
            <family val="2"/>
            <charset val="186"/>
          </rPr>
          <t xml:space="preserve">
tehtud 01.09.2014. kehtib alates 2015.a</t>
        </r>
      </text>
    </comment>
    <comment ref="A1930" authorId="10">
      <text>
        <r>
          <rPr>
            <b/>
            <sz val="9"/>
            <color indexed="81"/>
            <rFont val="Tahoma"/>
            <family val="2"/>
            <charset val="186"/>
          </rPr>
          <t>viinapuu:</t>
        </r>
        <r>
          <rPr>
            <sz val="9"/>
            <color indexed="81"/>
            <rFont val="Tahoma"/>
            <family val="2"/>
            <charset val="186"/>
          </rPr>
          <t xml:space="preserve">
tehtud 02.09.2010, kehtima hakkab 01.01.2011</t>
        </r>
      </text>
    </comment>
    <comment ref="B1931" authorId="10">
      <text>
        <r>
          <rPr>
            <b/>
            <sz val="9"/>
            <color indexed="81"/>
            <rFont val="Tahoma"/>
            <family val="2"/>
            <charset val="186"/>
          </rPr>
          <t>viinapuu:</t>
        </r>
        <r>
          <rPr>
            <sz val="9"/>
            <color indexed="81"/>
            <rFont val="Tahoma"/>
            <family val="2"/>
            <charset val="186"/>
          </rPr>
          <t xml:space="preserve">
tehtud 02.09.2010, kehtima hakkab 01.01.2011
</t>
        </r>
      </text>
    </comment>
    <comment ref="B1932" authorId="10">
      <text>
        <r>
          <rPr>
            <b/>
            <sz val="9"/>
            <color indexed="81"/>
            <rFont val="Tahoma"/>
            <family val="2"/>
            <charset val="186"/>
          </rPr>
          <t>viinapuu:</t>
        </r>
        <r>
          <rPr>
            <sz val="9"/>
            <color indexed="81"/>
            <rFont val="Tahoma"/>
            <family val="2"/>
            <charset val="186"/>
          </rPr>
          <t xml:space="preserve">
tehtud 02.09.2010, kehtima hakkab 01.01.2011
</t>
        </r>
      </text>
    </comment>
    <comment ref="B1933" authorId="10">
      <text>
        <r>
          <rPr>
            <b/>
            <sz val="9"/>
            <color indexed="81"/>
            <rFont val="Tahoma"/>
            <family val="2"/>
            <charset val="186"/>
          </rPr>
          <t>viinapuu:</t>
        </r>
        <r>
          <rPr>
            <sz val="9"/>
            <color indexed="81"/>
            <rFont val="Tahoma"/>
            <family val="2"/>
            <charset val="186"/>
          </rPr>
          <t xml:space="preserve">
tehtud 02.09.2010, kehtima hakkab 01.01.2011
</t>
        </r>
      </text>
    </comment>
    <comment ref="B1934" authorId="10">
      <text>
        <r>
          <rPr>
            <b/>
            <sz val="9"/>
            <color indexed="81"/>
            <rFont val="Tahoma"/>
            <family val="2"/>
            <charset val="186"/>
          </rPr>
          <t>viinapuu:</t>
        </r>
        <r>
          <rPr>
            <sz val="9"/>
            <color indexed="81"/>
            <rFont val="Tahoma"/>
            <family val="2"/>
            <charset val="186"/>
          </rPr>
          <t xml:space="preserve">
tehtud 02.09.2010, kehtima hakkab 01.01.2011
</t>
        </r>
      </text>
    </comment>
    <comment ref="B1935" authorId="10">
      <text>
        <r>
          <rPr>
            <b/>
            <sz val="9"/>
            <color indexed="81"/>
            <rFont val="Tahoma"/>
            <family val="2"/>
            <charset val="186"/>
          </rPr>
          <t>viinapuu:</t>
        </r>
        <r>
          <rPr>
            <sz val="9"/>
            <color indexed="81"/>
            <rFont val="Tahoma"/>
            <family val="2"/>
            <charset val="186"/>
          </rPr>
          <t xml:space="preserve">
tehtud 02.09.2010, kehtima hakkab 01.01.2011
</t>
        </r>
      </text>
    </comment>
    <comment ref="D1940" authorId="10">
      <text>
        <r>
          <rPr>
            <b/>
            <sz val="9"/>
            <color indexed="81"/>
            <rFont val="Tahoma"/>
            <family val="2"/>
            <charset val="186"/>
          </rPr>
          <t>viinapuu:</t>
        </r>
        <r>
          <rPr>
            <sz val="9"/>
            <color indexed="81"/>
            <rFont val="Tahoma"/>
            <family val="2"/>
            <charset val="186"/>
          </rPr>
          <t xml:space="preserve">
Kuni 31.12.2009 SA Tallinna Ettevõtlusinkubaatorid
</t>
        </r>
      </text>
    </comment>
    <comment ref="B2022" authorId="10">
      <text>
        <r>
          <rPr>
            <b/>
            <sz val="9"/>
            <color indexed="81"/>
            <rFont val="Tahoma"/>
            <family val="2"/>
            <charset val="186"/>
          </rPr>
          <t>viinapuu:</t>
        </r>
        <r>
          <rPr>
            <sz val="9"/>
            <color indexed="81"/>
            <rFont val="Tahoma"/>
            <family val="2"/>
            <charset val="186"/>
          </rPr>
          <t xml:space="preserve">
tehtud 07,12.09
</t>
        </r>
      </text>
    </comment>
    <comment ref="B2048" authorId="10">
      <text>
        <r>
          <rPr>
            <b/>
            <sz val="9"/>
            <color indexed="81"/>
            <rFont val="Tahoma"/>
            <family val="2"/>
            <charset val="186"/>
          </rPr>
          <t>viinapuu:</t>
        </r>
        <r>
          <rPr>
            <sz val="9"/>
            <color indexed="81"/>
            <rFont val="Tahoma"/>
            <family val="2"/>
            <charset val="186"/>
          </rPr>
          <t xml:space="preserve">
Tehtud 04.12.08</t>
        </r>
      </text>
    </comment>
    <comment ref="B2049" authorId="10">
      <text>
        <r>
          <rPr>
            <b/>
            <sz val="9"/>
            <color indexed="81"/>
            <rFont val="Tahoma"/>
            <family val="2"/>
            <charset val="186"/>
          </rPr>
          <t>viinapuu:</t>
        </r>
        <r>
          <rPr>
            <sz val="9"/>
            <color indexed="81"/>
            <rFont val="Tahoma"/>
            <family val="2"/>
            <charset val="186"/>
          </rPr>
          <t xml:space="preserve">
Tehtud 04.12.08</t>
        </r>
      </text>
    </comment>
    <comment ref="E2049" authorId="10">
      <text>
        <r>
          <rPr>
            <b/>
            <sz val="9"/>
            <color indexed="81"/>
            <rFont val="Tahoma"/>
            <family val="2"/>
            <charset val="186"/>
          </rPr>
          <t>viinapuu:</t>
        </r>
        <r>
          <rPr>
            <sz val="9"/>
            <color indexed="81"/>
            <rFont val="Tahoma"/>
            <family val="2"/>
            <charset val="186"/>
          </rPr>
          <t xml:space="preserve">
kuni 31.12.2009 Kainestusmaja</t>
        </r>
      </text>
    </comment>
    <comment ref="B2050" authorId="12">
      <text>
        <r>
          <rPr>
            <b/>
            <sz val="9"/>
            <color indexed="81"/>
            <rFont val="Tahoma"/>
            <family val="2"/>
            <charset val="186"/>
          </rPr>
          <t>Anne Viinapuu:</t>
        </r>
        <r>
          <rPr>
            <sz val="9"/>
            <color indexed="81"/>
            <rFont val="Tahoma"/>
            <family val="2"/>
            <charset val="186"/>
          </rPr>
          <t xml:space="preserve">
tehtud 14.04.2014
</t>
        </r>
      </text>
    </comment>
    <comment ref="B2051" authorId="12">
      <text>
        <r>
          <rPr>
            <b/>
            <sz val="9"/>
            <color indexed="81"/>
            <rFont val="Tahoma"/>
            <family val="2"/>
            <charset val="186"/>
          </rPr>
          <t>Anne Viinapuu:</t>
        </r>
        <r>
          <rPr>
            <sz val="9"/>
            <color indexed="81"/>
            <rFont val="Tahoma"/>
            <family val="2"/>
            <charset val="186"/>
          </rPr>
          <t xml:space="preserve">
tehtud 11.12.2012, hakkab kehtima alates 01.01.2013</t>
        </r>
      </text>
    </comment>
    <comment ref="B2069" authorId="12">
      <text>
        <r>
          <rPr>
            <b/>
            <sz val="9"/>
            <color indexed="81"/>
            <rFont val="Tahoma"/>
            <family val="2"/>
            <charset val="186"/>
          </rPr>
          <t>Anne Viinapuu:</t>
        </r>
        <r>
          <rPr>
            <sz val="9"/>
            <color indexed="81"/>
            <rFont val="Tahoma"/>
            <family val="2"/>
            <charset val="186"/>
          </rPr>
          <t xml:space="preserve">
tehtud 07.11.2014</t>
        </r>
      </text>
    </comment>
    <comment ref="A2072" authorId="10">
      <text>
        <r>
          <rPr>
            <b/>
            <sz val="9"/>
            <color indexed="81"/>
            <rFont val="Tahoma"/>
            <family val="2"/>
            <charset val="186"/>
          </rPr>
          <t>viinapuu:</t>
        </r>
        <r>
          <rPr>
            <sz val="9"/>
            <color indexed="81"/>
            <rFont val="Tahoma"/>
            <family val="2"/>
            <charset val="186"/>
          </rPr>
          <t xml:space="preserve">
tehtud 04.12.08</t>
        </r>
      </text>
    </comment>
    <comment ref="A2073" authorId="10">
      <text>
        <r>
          <rPr>
            <b/>
            <sz val="9"/>
            <color indexed="81"/>
            <rFont val="Tahoma"/>
            <family val="2"/>
            <charset val="186"/>
          </rPr>
          <t>viinapuu:</t>
        </r>
        <r>
          <rPr>
            <sz val="9"/>
            <color indexed="81"/>
            <rFont val="Tahoma"/>
            <family val="2"/>
            <charset val="186"/>
          </rPr>
          <t xml:space="preserve">
tehtud 04.12.08</t>
        </r>
      </text>
    </comment>
    <comment ref="B2106" authorId="2">
      <text>
        <r>
          <rPr>
            <b/>
            <sz val="9"/>
            <color indexed="81"/>
            <rFont val="Tahoma"/>
            <family val="2"/>
            <charset val="186"/>
          </rPr>
          <t>valler:</t>
        </r>
        <r>
          <rPr>
            <sz val="9"/>
            <color indexed="81"/>
            <rFont val="Tahoma"/>
            <family val="2"/>
            <charset val="186"/>
          </rPr>
          <t xml:space="preserve">
Alates 01.01.2015</t>
        </r>
      </text>
    </comment>
    <comment ref="A2117" authorId="2">
      <text>
        <r>
          <rPr>
            <b/>
            <sz val="8"/>
            <color indexed="81"/>
            <rFont val="Tahoma"/>
            <family val="2"/>
            <charset val="186"/>
          </rPr>
          <t>valler:</t>
        </r>
        <r>
          <rPr>
            <sz val="8"/>
            <color indexed="81"/>
            <rFont val="Tahoma"/>
            <family val="2"/>
            <charset val="186"/>
          </rPr>
          <t xml:space="preserve">
tehtud 12.01.09</t>
        </r>
      </text>
    </comment>
    <comment ref="A2118" authorId="2">
      <text>
        <r>
          <rPr>
            <b/>
            <sz val="8"/>
            <color indexed="81"/>
            <rFont val="Tahoma"/>
            <family val="2"/>
            <charset val="186"/>
          </rPr>
          <t>valler:</t>
        </r>
        <r>
          <rPr>
            <sz val="8"/>
            <color indexed="81"/>
            <rFont val="Tahoma"/>
            <family val="2"/>
            <charset val="186"/>
          </rPr>
          <t xml:space="preserve">
tehtud 12.01.09</t>
        </r>
      </text>
    </comment>
    <comment ref="A2119" authorId="2">
      <text>
        <r>
          <rPr>
            <b/>
            <sz val="8"/>
            <color indexed="81"/>
            <rFont val="Tahoma"/>
            <family val="2"/>
            <charset val="186"/>
          </rPr>
          <t>valler:</t>
        </r>
        <r>
          <rPr>
            <sz val="8"/>
            <color indexed="81"/>
            <rFont val="Tahoma"/>
            <family val="2"/>
            <charset val="186"/>
          </rPr>
          <t xml:space="preserve">
07.05.09</t>
        </r>
      </text>
    </comment>
    <comment ref="H2215" authorId="2">
      <text>
        <r>
          <rPr>
            <b/>
            <sz val="9"/>
            <color indexed="81"/>
            <rFont val="Tahoma"/>
            <family val="2"/>
            <charset val="186"/>
          </rPr>
          <t>valler:</t>
        </r>
        <r>
          <rPr>
            <sz val="9"/>
            <color indexed="81"/>
            <rFont val="Tahoma"/>
            <family val="2"/>
            <charset val="186"/>
          </rPr>
          <t xml:space="preserve">
alates 2014</t>
        </r>
      </text>
    </comment>
    <comment ref="H2216" authorId="2">
      <text>
        <r>
          <rPr>
            <b/>
            <sz val="9"/>
            <color indexed="81"/>
            <rFont val="Tahoma"/>
            <family val="2"/>
            <charset val="186"/>
          </rPr>
          <t>valler:</t>
        </r>
        <r>
          <rPr>
            <sz val="9"/>
            <color indexed="81"/>
            <rFont val="Tahoma"/>
            <family val="2"/>
            <charset val="186"/>
          </rPr>
          <t xml:space="preserve">
alates 2014</t>
        </r>
      </text>
    </comment>
  </commentList>
</comments>
</file>

<file path=xl/comments4.xml><?xml version="1.0" encoding="utf-8"?>
<comments xmlns="http://schemas.openxmlformats.org/spreadsheetml/2006/main">
  <authors>
    <author>FM mudel</author>
  </authors>
  <commentList>
    <comment ref="C545" author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FM mudel</author>
  </authors>
  <commentList>
    <comment ref="A106" authorId="0">
      <text>
        <r>
          <rPr>
            <sz val="8"/>
            <color indexed="81"/>
            <rFont val="Tahoma"/>
            <family val="2"/>
            <charset val="186"/>
          </rPr>
          <t>SAPsse tehtud KON1-te, Autustesse pole tehtud. K.Kibur mail 17.11.2005</t>
        </r>
      </text>
    </comment>
    <comment ref="F106" authorId="0">
      <text>
        <r>
          <rPr>
            <sz val="8"/>
            <color indexed="81"/>
            <rFont val="Tahoma"/>
            <family val="2"/>
            <charset val="186"/>
          </rPr>
          <t>SAPsse tehtud KON1-te, Autustesse pole tehtud. K.Kibur mail 17.11.2005</t>
        </r>
      </text>
    </comment>
  </commentList>
</comments>
</file>

<file path=xl/comments6.xml><?xml version="1.0" encoding="utf-8"?>
<comments xmlns="http://schemas.openxmlformats.org/spreadsheetml/2006/main">
  <authors>
    <author>Krista Kibur</author>
    <author>kibur</author>
    <author>valler</author>
    <author>ruusmann</author>
    <author>viinapuu</author>
    <author>altermann1</author>
    <author>Anne A.</author>
    <author>Anne Altermann</author>
    <author>Kristi Urmann</author>
    <author>Robert Kriesenthal</author>
    <author>treimann</author>
    <author>Kaidi Oja</author>
    <author>Anne Viinapuu</author>
  </authors>
  <commentList>
    <comment ref="A18" authorId="0">
      <text>
        <r>
          <rPr>
            <b/>
            <sz val="8"/>
            <color indexed="81"/>
            <rFont val="Tahoma"/>
            <family val="2"/>
            <charset val="186"/>
          </rPr>
          <t>Krista Kibur:</t>
        </r>
        <r>
          <rPr>
            <sz val="8"/>
            <color indexed="81"/>
            <rFont val="Tahoma"/>
            <family val="2"/>
            <charset val="186"/>
          </rPr>
          <t xml:space="preserve">
15.05.2015</t>
        </r>
      </text>
    </comment>
    <comment ref="A23" authorId="1">
      <text>
        <r>
          <rPr>
            <b/>
            <sz val="9"/>
            <color indexed="81"/>
            <rFont val="Tahoma"/>
            <family val="2"/>
            <charset val="186"/>
          </rPr>
          <t>kibur:</t>
        </r>
        <r>
          <rPr>
            <sz val="9"/>
            <color indexed="81"/>
            <rFont val="Tahoma"/>
            <family val="2"/>
            <charset val="186"/>
          </rPr>
          <t xml:space="preserve">
lisatud 07.06.2012 I LEA</t>
        </r>
      </text>
    </comment>
    <comment ref="A24" authorId="0">
      <text>
        <r>
          <rPr>
            <b/>
            <sz val="8"/>
            <color indexed="81"/>
            <rFont val="Tahoma"/>
            <family val="2"/>
            <charset val="186"/>
          </rPr>
          <t>Krista Kibur:</t>
        </r>
        <r>
          <rPr>
            <sz val="8"/>
            <color indexed="81"/>
            <rFont val="Tahoma"/>
            <family val="2"/>
            <charset val="186"/>
          </rPr>
          <t xml:space="preserve">
25.05.2015</t>
        </r>
      </text>
    </comment>
    <comment ref="A25" authorId="0">
      <text>
        <r>
          <rPr>
            <b/>
            <sz val="9"/>
            <color indexed="81"/>
            <rFont val="Tahoma"/>
            <family val="2"/>
            <charset val="186"/>
          </rPr>
          <t>Krista Kibur:</t>
        </r>
        <r>
          <rPr>
            <sz val="9"/>
            <color indexed="81"/>
            <rFont val="Tahoma"/>
            <family val="2"/>
            <charset val="186"/>
          </rPr>
          <t xml:space="preserve">
16.09.2013</t>
        </r>
      </text>
    </comment>
    <comment ref="A26" authorId="0">
      <text>
        <r>
          <rPr>
            <b/>
            <sz val="8"/>
            <color indexed="81"/>
            <rFont val="Tahoma"/>
            <family val="2"/>
            <charset val="186"/>
          </rPr>
          <t>Krista Kibur:</t>
        </r>
        <r>
          <rPr>
            <sz val="8"/>
            <color indexed="81"/>
            <rFont val="Tahoma"/>
            <family val="2"/>
            <charset val="186"/>
          </rPr>
          <t xml:space="preserve">
25.05.2015</t>
        </r>
      </text>
    </comment>
    <comment ref="A33" authorId="0">
      <text>
        <r>
          <rPr>
            <b/>
            <sz val="8"/>
            <color indexed="81"/>
            <rFont val="Tahoma"/>
            <family val="2"/>
            <charset val="186"/>
          </rPr>
          <t>Krista Kibur:</t>
        </r>
        <r>
          <rPr>
            <sz val="8"/>
            <color indexed="81"/>
            <rFont val="Tahoma"/>
            <family val="2"/>
            <charset val="186"/>
          </rPr>
          <t xml:space="preserve">
25.05.2015</t>
        </r>
      </text>
    </comment>
    <comment ref="A34" authorId="2">
      <text>
        <r>
          <rPr>
            <b/>
            <sz val="8"/>
            <color indexed="81"/>
            <rFont val="Tahoma"/>
            <family val="2"/>
            <charset val="186"/>
          </rPr>
          <t>valler:</t>
        </r>
        <r>
          <rPr>
            <sz val="8"/>
            <color indexed="81"/>
            <rFont val="Tahoma"/>
            <family val="2"/>
            <charset val="186"/>
          </rPr>
          <t xml:space="preserve">
tehtud 04.12.08</t>
        </r>
      </text>
    </comment>
    <comment ref="A35" authorId="2">
      <text>
        <r>
          <rPr>
            <b/>
            <sz val="8"/>
            <color indexed="81"/>
            <rFont val="Tahoma"/>
            <family val="2"/>
            <charset val="186"/>
          </rPr>
          <t>valler:</t>
        </r>
        <r>
          <rPr>
            <sz val="8"/>
            <color indexed="81"/>
            <rFont val="Tahoma"/>
            <family val="2"/>
            <charset val="186"/>
          </rPr>
          <t xml:space="preserve">
tehtud 08.12.08</t>
        </r>
      </text>
    </comment>
    <comment ref="A38" authorId="1">
      <text>
        <r>
          <rPr>
            <b/>
            <sz val="9"/>
            <color indexed="81"/>
            <rFont val="Tahoma"/>
            <family val="2"/>
            <charset val="186"/>
          </rPr>
          <t>kibur:</t>
        </r>
        <r>
          <rPr>
            <sz val="9"/>
            <color indexed="81"/>
            <rFont val="Tahoma"/>
            <family val="2"/>
            <charset val="186"/>
          </rPr>
          <t xml:space="preserve">
lisatud 07.06.2012 I LEA</t>
        </r>
      </text>
    </comment>
    <comment ref="A41" authorId="2">
      <text>
        <r>
          <rPr>
            <b/>
            <sz val="8"/>
            <color indexed="81"/>
            <rFont val="Tahoma"/>
            <family val="2"/>
            <charset val="186"/>
          </rPr>
          <t>valler:</t>
        </r>
        <r>
          <rPr>
            <sz val="8"/>
            <color indexed="81"/>
            <rFont val="Tahoma"/>
            <family val="2"/>
            <charset val="186"/>
          </rPr>
          <t xml:space="preserve">
tehtud 15.12.08</t>
        </r>
      </text>
    </comment>
    <comment ref="A42" authorId="0">
      <text>
        <r>
          <rPr>
            <b/>
            <sz val="8"/>
            <color indexed="81"/>
            <rFont val="Tahoma"/>
            <family val="2"/>
            <charset val="186"/>
          </rPr>
          <t>Krista Kibur:</t>
        </r>
        <r>
          <rPr>
            <sz val="8"/>
            <color indexed="81"/>
            <rFont val="Tahoma"/>
            <family val="2"/>
            <charset val="186"/>
          </rPr>
          <t xml:space="preserve">
25.05.2015</t>
        </r>
      </text>
    </comment>
    <comment ref="A51" authorId="1">
      <text>
        <r>
          <rPr>
            <b/>
            <sz val="9"/>
            <color indexed="81"/>
            <rFont val="Tahoma"/>
            <family val="2"/>
            <charset val="186"/>
          </rPr>
          <t>kibur:</t>
        </r>
        <r>
          <rPr>
            <sz val="9"/>
            <color indexed="81"/>
            <rFont val="Tahoma"/>
            <family val="2"/>
            <charset val="186"/>
          </rPr>
          <t xml:space="preserve">
2011 II LEAga</t>
        </r>
      </text>
    </comment>
    <comment ref="A60" authorId="2">
      <text>
        <r>
          <rPr>
            <b/>
            <sz val="8"/>
            <color indexed="81"/>
            <rFont val="Tahoma"/>
            <family val="2"/>
            <charset val="186"/>
          </rPr>
          <t>valler:</t>
        </r>
        <r>
          <rPr>
            <sz val="8"/>
            <color indexed="81"/>
            <rFont val="Tahoma"/>
            <family val="2"/>
            <charset val="186"/>
          </rPr>
          <t xml:space="preserve">
tehtud 08.12.08</t>
        </r>
      </text>
    </comment>
    <comment ref="B83" authorId="3">
      <text>
        <r>
          <rPr>
            <b/>
            <sz val="8"/>
            <color indexed="81"/>
            <rFont val="Tahoma"/>
            <family val="2"/>
            <charset val="186"/>
          </rPr>
          <t>ruusmann:</t>
        </r>
        <r>
          <rPr>
            <sz val="8"/>
            <color indexed="81"/>
            <rFont val="Tahoma"/>
            <family val="2"/>
            <charset val="186"/>
          </rPr>
          <t xml:space="preserve">
tehtud 03.10.2008</t>
        </r>
      </text>
    </comment>
    <comment ref="B84" authorId="3">
      <text>
        <r>
          <rPr>
            <b/>
            <sz val="8"/>
            <color indexed="81"/>
            <rFont val="Tahoma"/>
            <family val="2"/>
            <charset val="186"/>
          </rPr>
          <t>ruusmann:</t>
        </r>
        <r>
          <rPr>
            <sz val="8"/>
            <color indexed="81"/>
            <rFont val="Tahoma"/>
            <family val="2"/>
            <charset val="186"/>
          </rPr>
          <t xml:space="preserve">
tehtud 03.10.2008</t>
        </r>
      </text>
    </comment>
    <comment ref="B85" authorId="3">
      <text>
        <r>
          <rPr>
            <b/>
            <sz val="8"/>
            <color indexed="81"/>
            <rFont val="Tahoma"/>
            <family val="2"/>
            <charset val="186"/>
          </rPr>
          <t>ruusmann:</t>
        </r>
        <r>
          <rPr>
            <sz val="8"/>
            <color indexed="81"/>
            <rFont val="Tahoma"/>
            <family val="2"/>
            <charset val="186"/>
          </rPr>
          <t xml:space="preserve">
tehtud 03.10.2008</t>
        </r>
      </text>
    </comment>
    <comment ref="A86" authorId="4">
      <text>
        <r>
          <rPr>
            <b/>
            <sz val="9"/>
            <color indexed="81"/>
            <rFont val="Tahoma"/>
            <family val="2"/>
            <charset val="186"/>
          </rPr>
          <t>viinapuu:</t>
        </r>
        <r>
          <rPr>
            <sz val="9"/>
            <color indexed="81"/>
            <rFont val="Tahoma"/>
            <family val="2"/>
            <charset val="186"/>
          </rPr>
          <t xml:space="preserve">
tehtud 29.11.2010 </t>
        </r>
      </text>
    </comment>
    <comment ref="B87" authorId="3">
      <text>
        <r>
          <rPr>
            <b/>
            <sz val="8"/>
            <color indexed="81"/>
            <rFont val="Tahoma"/>
            <family val="2"/>
            <charset val="186"/>
          </rPr>
          <t>ruusmann:</t>
        </r>
        <r>
          <rPr>
            <sz val="8"/>
            <color indexed="81"/>
            <rFont val="Tahoma"/>
            <family val="2"/>
            <charset val="186"/>
          </rPr>
          <t xml:space="preserve">
tehtud 03.10.2008</t>
        </r>
      </text>
    </comment>
    <comment ref="B88" authorId="3">
      <text>
        <r>
          <rPr>
            <b/>
            <sz val="8"/>
            <color indexed="81"/>
            <rFont val="Tahoma"/>
            <family val="2"/>
            <charset val="186"/>
          </rPr>
          <t>ruusmann:</t>
        </r>
        <r>
          <rPr>
            <sz val="8"/>
            <color indexed="81"/>
            <rFont val="Tahoma"/>
            <family val="2"/>
            <charset val="186"/>
          </rPr>
          <t xml:space="preserve">
tehtud 11.11.2008</t>
        </r>
      </text>
    </comment>
    <comment ref="B89" authorId="3">
      <text>
        <r>
          <rPr>
            <b/>
            <sz val="8"/>
            <color indexed="81"/>
            <rFont val="Tahoma"/>
            <family val="2"/>
            <charset val="186"/>
          </rPr>
          <t>ruusmann:</t>
        </r>
        <r>
          <rPr>
            <sz val="8"/>
            <color indexed="81"/>
            <rFont val="Tahoma"/>
            <family val="2"/>
            <charset val="186"/>
          </rPr>
          <t xml:space="preserve">
tehtud 18.11.2008</t>
        </r>
      </text>
    </comment>
    <comment ref="B90" authorId="3">
      <text>
        <r>
          <rPr>
            <b/>
            <sz val="8"/>
            <color indexed="81"/>
            <rFont val="Tahoma"/>
            <family val="2"/>
            <charset val="186"/>
          </rPr>
          <t>ruusmann:</t>
        </r>
        <r>
          <rPr>
            <sz val="8"/>
            <color indexed="81"/>
            <rFont val="Tahoma"/>
            <family val="2"/>
            <charset val="186"/>
          </rPr>
          <t xml:space="preserve">
tehtud 27.11.2008</t>
        </r>
      </text>
    </comment>
    <comment ref="B91" authorId="3">
      <text>
        <r>
          <rPr>
            <b/>
            <sz val="8"/>
            <color indexed="81"/>
            <rFont val="Tahoma"/>
            <family val="2"/>
            <charset val="186"/>
          </rPr>
          <t>ruusmann:</t>
        </r>
        <r>
          <rPr>
            <sz val="8"/>
            <color indexed="81"/>
            <rFont val="Tahoma"/>
            <family val="2"/>
            <charset val="186"/>
          </rPr>
          <t xml:space="preserve">
tehtud 03.12.2008</t>
        </r>
      </text>
    </comment>
    <comment ref="B92" authorId="3">
      <text>
        <r>
          <rPr>
            <b/>
            <sz val="8"/>
            <color indexed="81"/>
            <rFont val="Tahoma"/>
            <family val="2"/>
            <charset val="186"/>
          </rPr>
          <t>ruusmann:</t>
        </r>
        <r>
          <rPr>
            <sz val="8"/>
            <color indexed="81"/>
            <rFont val="Tahoma"/>
            <family val="2"/>
            <charset val="186"/>
          </rPr>
          <t xml:space="preserve">
tehtud 26.11.2008</t>
        </r>
      </text>
    </comment>
    <comment ref="B93" authorId="3">
      <text>
        <r>
          <rPr>
            <b/>
            <sz val="8"/>
            <color indexed="81"/>
            <rFont val="Tahoma"/>
            <family val="2"/>
            <charset val="186"/>
          </rPr>
          <t>ruusmann:</t>
        </r>
        <r>
          <rPr>
            <sz val="8"/>
            <color indexed="81"/>
            <rFont val="Tahoma"/>
            <family val="2"/>
            <charset val="186"/>
          </rPr>
          <t xml:space="preserve">
tehtud 26.11.2008</t>
        </r>
      </text>
    </comment>
    <comment ref="B94" authorId="3">
      <text>
        <r>
          <rPr>
            <b/>
            <sz val="8"/>
            <color indexed="81"/>
            <rFont val="Tahoma"/>
            <family val="2"/>
            <charset val="186"/>
          </rPr>
          <t>ruusmann:</t>
        </r>
        <r>
          <rPr>
            <sz val="8"/>
            <color indexed="81"/>
            <rFont val="Tahoma"/>
            <family val="2"/>
            <charset val="186"/>
          </rPr>
          <t xml:space="preserve">
tehtud 26.11.2008</t>
        </r>
      </text>
    </comment>
    <comment ref="B95" authorId="3">
      <text>
        <r>
          <rPr>
            <b/>
            <sz val="8"/>
            <color indexed="81"/>
            <rFont val="Tahoma"/>
            <family val="2"/>
            <charset val="186"/>
          </rPr>
          <t>ruusmann:</t>
        </r>
        <r>
          <rPr>
            <sz val="8"/>
            <color indexed="81"/>
            <rFont val="Tahoma"/>
            <family val="2"/>
            <charset val="186"/>
          </rPr>
          <t xml:space="preserve">
tehtud 26.11.2008</t>
        </r>
      </text>
    </comment>
    <comment ref="B96" authorId="3">
      <text>
        <r>
          <rPr>
            <b/>
            <sz val="8"/>
            <color indexed="81"/>
            <rFont val="Tahoma"/>
            <family val="2"/>
            <charset val="186"/>
          </rPr>
          <t>ruusmann:</t>
        </r>
        <r>
          <rPr>
            <sz val="8"/>
            <color indexed="81"/>
            <rFont val="Tahoma"/>
            <family val="2"/>
            <charset val="186"/>
          </rPr>
          <t xml:space="preserve">
tehtud 26.11.2008</t>
        </r>
      </text>
    </comment>
    <comment ref="B97" authorId="3">
      <text>
        <r>
          <rPr>
            <b/>
            <sz val="8"/>
            <color indexed="81"/>
            <rFont val="Tahoma"/>
            <family val="2"/>
            <charset val="186"/>
          </rPr>
          <t>ruusmann:</t>
        </r>
        <r>
          <rPr>
            <sz val="8"/>
            <color indexed="81"/>
            <rFont val="Tahoma"/>
            <family val="2"/>
            <charset val="186"/>
          </rPr>
          <t xml:space="preserve">
tehtud 26.11.2008</t>
        </r>
      </text>
    </comment>
    <comment ref="B98" authorId="3">
      <text>
        <r>
          <rPr>
            <b/>
            <sz val="8"/>
            <color indexed="81"/>
            <rFont val="Tahoma"/>
            <family val="2"/>
            <charset val="186"/>
          </rPr>
          <t>ruusmann:</t>
        </r>
        <r>
          <rPr>
            <sz val="8"/>
            <color indexed="81"/>
            <rFont val="Tahoma"/>
            <family val="2"/>
            <charset val="186"/>
          </rPr>
          <t xml:space="preserve">
tehtud 26.11.2008</t>
        </r>
      </text>
    </comment>
    <comment ref="A99" authorId="2">
      <text>
        <r>
          <rPr>
            <b/>
            <sz val="8"/>
            <color indexed="81"/>
            <rFont val="Tahoma"/>
            <family val="2"/>
            <charset val="186"/>
          </rPr>
          <t>valler:</t>
        </r>
        <r>
          <rPr>
            <sz val="8"/>
            <color indexed="81"/>
            <rFont val="Tahoma"/>
            <family val="2"/>
            <charset val="186"/>
          </rPr>
          <t xml:space="preserve">
tehtud 05.12.08</t>
        </r>
      </text>
    </comment>
    <comment ref="A100" authorId="2">
      <text>
        <r>
          <rPr>
            <b/>
            <sz val="8"/>
            <color indexed="81"/>
            <rFont val="Tahoma"/>
            <family val="2"/>
            <charset val="186"/>
          </rPr>
          <t>valler:</t>
        </r>
        <r>
          <rPr>
            <sz val="8"/>
            <color indexed="81"/>
            <rFont val="Tahoma"/>
            <family val="2"/>
            <charset val="186"/>
          </rPr>
          <t xml:space="preserve">
tehtud 05.12.08</t>
        </r>
      </text>
    </comment>
    <comment ref="A101" authorId="2">
      <text>
        <r>
          <rPr>
            <b/>
            <sz val="8"/>
            <color indexed="81"/>
            <rFont val="Tahoma"/>
            <family val="2"/>
            <charset val="186"/>
          </rPr>
          <t>valler:</t>
        </r>
        <r>
          <rPr>
            <sz val="8"/>
            <color indexed="81"/>
            <rFont val="Tahoma"/>
            <family val="2"/>
            <charset val="186"/>
          </rPr>
          <t xml:space="preserve">
tehtud 05.12.08</t>
        </r>
      </text>
    </comment>
    <comment ref="A102" authorId="2">
      <text>
        <r>
          <rPr>
            <b/>
            <sz val="8"/>
            <color indexed="81"/>
            <rFont val="Tahoma"/>
            <family val="2"/>
            <charset val="186"/>
          </rPr>
          <t>valler:</t>
        </r>
        <r>
          <rPr>
            <sz val="8"/>
            <color indexed="81"/>
            <rFont val="Tahoma"/>
            <family val="2"/>
            <charset val="186"/>
          </rPr>
          <t xml:space="preserve">
tehtud 05.12.08</t>
        </r>
      </text>
    </comment>
    <comment ref="A103" authorId="2">
      <text>
        <r>
          <rPr>
            <b/>
            <sz val="8"/>
            <color indexed="81"/>
            <rFont val="Tahoma"/>
            <family val="2"/>
            <charset val="186"/>
          </rPr>
          <t>valler:</t>
        </r>
        <r>
          <rPr>
            <sz val="8"/>
            <color indexed="81"/>
            <rFont val="Tahoma"/>
            <family val="2"/>
            <charset val="186"/>
          </rPr>
          <t xml:space="preserve">
tehtud 05.12.08</t>
        </r>
      </text>
    </comment>
    <comment ref="A104" authorId="2">
      <text>
        <r>
          <rPr>
            <b/>
            <sz val="8"/>
            <color indexed="81"/>
            <rFont val="Tahoma"/>
            <family val="2"/>
            <charset val="186"/>
          </rPr>
          <t>valler:</t>
        </r>
        <r>
          <rPr>
            <sz val="8"/>
            <color indexed="81"/>
            <rFont val="Tahoma"/>
            <family val="2"/>
            <charset val="186"/>
          </rPr>
          <t xml:space="preserve">
tehtud 05.12.08</t>
        </r>
      </text>
    </comment>
    <comment ref="B105" authorId="3">
      <text>
        <r>
          <rPr>
            <b/>
            <sz val="8"/>
            <color indexed="81"/>
            <rFont val="Tahoma"/>
            <family val="2"/>
            <charset val="186"/>
          </rPr>
          <t>ruusmann:</t>
        </r>
        <r>
          <rPr>
            <sz val="8"/>
            <color indexed="81"/>
            <rFont val="Tahoma"/>
            <family val="2"/>
            <charset val="186"/>
          </rPr>
          <t xml:space="preserve">
16.12.2008</t>
        </r>
      </text>
    </comment>
    <comment ref="B106" authorId="3">
      <text>
        <r>
          <rPr>
            <b/>
            <sz val="8"/>
            <color indexed="81"/>
            <rFont val="Tahoma"/>
            <family val="2"/>
            <charset val="186"/>
          </rPr>
          <t>ruusmann:</t>
        </r>
        <r>
          <rPr>
            <sz val="8"/>
            <color indexed="81"/>
            <rFont val="Tahoma"/>
            <family val="2"/>
            <charset val="186"/>
          </rPr>
          <t xml:space="preserve">
tehtud 04.02.2009</t>
        </r>
      </text>
    </comment>
    <comment ref="B107" authorId="3">
      <text>
        <r>
          <rPr>
            <b/>
            <sz val="8"/>
            <color indexed="81"/>
            <rFont val="Tahoma"/>
            <family val="2"/>
            <charset val="186"/>
          </rPr>
          <t>ruusmann:</t>
        </r>
        <r>
          <rPr>
            <sz val="8"/>
            <color indexed="81"/>
            <rFont val="Tahoma"/>
            <family val="2"/>
            <charset val="186"/>
          </rPr>
          <t xml:space="preserve">
tehtud 04.02.2009</t>
        </r>
      </text>
    </comment>
    <comment ref="B108" authorId="3">
      <text>
        <r>
          <rPr>
            <b/>
            <sz val="8"/>
            <color indexed="81"/>
            <rFont val="Tahoma"/>
            <family val="2"/>
            <charset val="186"/>
          </rPr>
          <t>ruusmann:</t>
        </r>
        <r>
          <rPr>
            <sz val="8"/>
            <color indexed="81"/>
            <rFont val="Tahoma"/>
            <family val="2"/>
            <charset val="186"/>
          </rPr>
          <t xml:space="preserve">
tehtud 04.02.2009</t>
        </r>
      </text>
    </comment>
    <comment ref="B109" authorId="3">
      <text>
        <r>
          <rPr>
            <b/>
            <sz val="8"/>
            <color indexed="81"/>
            <rFont val="Tahoma"/>
            <family val="2"/>
            <charset val="186"/>
          </rPr>
          <t>ruusmann:</t>
        </r>
        <r>
          <rPr>
            <sz val="8"/>
            <color indexed="81"/>
            <rFont val="Tahoma"/>
            <family val="2"/>
            <charset val="186"/>
          </rPr>
          <t xml:space="preserve">
tehtud 04.02.2009</t>
        </r>
      </text>
    </comment>
    <comment ref="B110" authorId="3">
      <text>
        <r>
          <rPr>
            <b/>
            <sz val="8"/>
            <color indexed="81"/>
            <rFont val="Tahoma"/>
            <family val="2"/>
            <charset val="186"/>
          </rPr>
          <t>ruusmann:</t>
        </r>
        <r>
          <rPr>
            <sz val="8"/>
            <color indexed="81"/>
            <rFont val="Tahoma"/>
            <family val="2"/>
            <charset val="186"/>
          </rPr>
          <t xml:space="preserve">
tehtud 16.02.2009</t>
        </r>
      </text>
    </comment>
    <comment ref="B111" authorId="3">
      <text>
        <r>
          <rPr>
            <b/>
            <sz val="8"/>
            <color indexed="81"/>
            <rFont val="Tahoma"/>
            <family val="2"/>
            <charset val="186"/>
          </rPr>
          <t>ruusmann:</t>
        </r>
        <r>
          <rPr>
            <sz val="8"/>
            <color indexed="81"/>
            <rFont val="Tahoma"/>
            <family val="2"/>
            <charset val="186"/>
          </rPr>
          <t xml:space="preserve">
tehtud 25.06.2009</t>
        </r>
      </text>
    </comment>
    <comment ref="B112" authorId="3">
      <text>
        <r>
          <rPr>
            <b/>
            <sz val="8"/>
            <color indexed="81"/>
            <rFont val="Tahoma"/>
            <family val="2"/>
            <charset val="186"/>
          </rPr>
          <t>ruusmann:</t>
        </r>
        <r>
          <rPr>
            <sz val="8"/>
            <color indexed="81"/>
            <rFont val="Tahoma"/>
            <family val="2"/>
            <charset val="186"/>
          </rPr>
          <t xml:space="preserve">
tehtud 25.06.2009</t>
        </r>
      </text>
    </comment>
    <comment ref="A113" authorId="4">
      <text>
        <r>
          <rPr>
            <b/>
            <sz val="9"/>
            <color indexed="81"/>
            <rFont val="Tahoma"/>
            <family val="2"/>
            <charset val="186"/>
          </rPr>
          <t>viinapuu:</t>
        </r>
        <r>
          <rPr>
            <sz val="9"/>
            <color indexed="81"/>
            <rFont val="Tahoma"/>
            <family val="2"/>
            <charset val="186"/>
          </rPr>
          <t xml:space="preserve">
tehtud 05.01.10</t>
        </r>
      </text>
    </comment>
    <comment ref="A114" authorId="4">
      <text>
        <r>
          <rPr>
            <b/>
            <sz val="9"/>
            <color indexed="81"/>
            <rFont val="Tahoma"/>
            <family val="2"/>
            <charset val="186"/>
          </rPr>
          <t>viinapuu:</t>
        </r>
        <r>
          <rPr>
            <sz val="9"/>
            <color indexed="81"/>
            <rFont val="Tahoma"/>
            <family val="2"/>
            <charset val="186"/>
          </rPr>
          <t xml:space="preserve">
tehtud 05.01.2010
</t>
        </r>
      </text>
    </comment>
    <comment ref="B124" authorId="3">
      <text>
        <r>
          <rPr>
            <b/>
            <sz val="8"/>
            <color indexed="81"/>
            <rFont val="Tahoma"/>
            <family val="2"/>
            <charset val="186"/>
          </rPr>
          <t>ruusmann:</t>
        </r>
        <r>
          <rPr>
            <sz val="8"/>
            <color indexed="81"/>
            <rFont val="Tahoma"/>
            <family val="2"/>
            <charset val="186"/>
          </rPr>
          <t xml:space="preserve">
tehtud 03.12.2009</t>
        </r>
      </text>
    </comment>
    <comment ref="B126" authorId="4">
      <text>
        <r>
          <rPr>
            <b/>
            <sz val="9"/>
            <color indexed="81"/>
            <rFont val="Tahoma"/>
            <family val="2"/>
            <charset val="186"/>
          </rPr>
          <t>viinapuu:</t>
        </r>
        <r>
          <rPr>
            <sz val="9"/>
            <color indexed="81"/>
            <rFont val="Tahoma"/>
            <family val="2"/>
            <charset val="186"/>
          </rPr>
          <t xml:space="preserve">
tehtud 21.09.2010</t>
        </r>
      </text>
    </comment>
    <comment ref="A127" authorId="4">
      <text>
        <r>
          <rPr>
            <b/>
            <sz val="9"/>
            <color indexed="81"/>
            <rFont val="Tahoma"/>
            <family val="2"/>
            <charset val="186"/>
          </rPr>
          <t>viinapuu:</t>
        </r>
        <r>
          <rPr>
            <sz val="9"/>
            <color indexed="81"/>
            <rFont val="Tahoma"/>
            <family val="2"/>
            <charset val="186"/>
          </rPr>
          <t xml:space="preserve">
tehtud 26.10.2010</t>
        </r>
      </text>
    </comment>
    <comment ref="A129" authorId="4">
      <text>
        <r>
          <rPr>
            <b/>
            <sz val="9"/>
            <color indexed="81"/>
            <rFont val="Tahoma"/>
            <family val="2"/>
            <charset val="186"/>
          </rPr>
          <t>viinapuu:</t>
        </r>
        <r>
          <rPr>
            <sz val="9"/>
            <color indexed="81"/>
            <rFont val="Tahoma"/>
            <family val="2"/>
            <charset val="186"/>
          </rPr>
          <t xml:space="preserve">
tehtud 26.10.2010</t>
        </r>
      </text>
    </comment>
    <comment ref="A130" authorId="4">
      <text>
        <r>
          <rPr>
            <b/>
            <sz val="9"/>
            <color indexed="81"/>
            <rFont val="Tahoma"/>
            <family val="2"/>
            <charset val="186"/>
          </rPr>
          <t>viinapuu:</t>
        </r>
        <r>
          <rPr>
            <sz val="9"/>
            <color indexed="81"/>
            <rFont val="Tahoma"/>
            <family val="2"/>
            <charset val="186"/>
          </rPr>
          <t xml:space="preserve">
tehtud 07.01.10</t>
        </r>
      </text>
    </comment>
    <comment ref="A131" authorId="4">
      <text>
        <r>
          <rPr>
            <b/>
            <sz val="9"/>
            <color indexed="81"/>
            <rFont val="Tahoma"/>
            <family val="2"/>
            <charset val="186"/>
          </rPr>
          <t>viinapuu:</t>
        </r>
        <r>
          <rPr>
            <sz val="9"/>
            <color indexed="81"/>
            <rFont val="Tahoma"/>
            <family val="2"/>
            <charset val="186"/>
          </rPr>
          <t xml:space="preserve">
tehtud 26.10.2010</t>
        </r>
      </text>
    </comment>
    <comment ref="B133" authorId="5">
      <text>
        <r>
          <rPr>
            <sz val="9"/>
            <color indexed="81"/>
            <rFont val="Tahoma"/>
            <family val="2"/>
            <charset val="186"/>
          </rPr>
          <t>Anne A: 
tehtud 23.04.10</t>
        </r>
      </text>
    </comment>
    <comment ref="A134" authorId="4">
      <text>
        <r>
          <rPr>
            <b/>
            <sz val="9"/>
            <color indexed="81"/>
            <rFont val="Tahoma"/>
            <family val="2"/>
            <charset val="186"/>
          </rPr>
          <t>viinapuu:</t>
        </r>
        <r>
          <rPr>
            <sz val="9"/>
            <color indexed="81"/>
            <rFont val="Tahoma"/>
            <family val="2"/>
            <charset val="186"/>
          </rPr>
          <t xml:space="preserve">
tehtud 26.10.2010</t>
        </r>
      </text>
    </comment>
    <comment ref="A135" authorId="4">
      <text>
        <r>
          <rPr>
            <b/>
            <sz val="9"/>
            <color indexed="81"/>
            <rFont val="Tahoma"/>
            <family val="2"/>
            <charset val="186"/>
          </rPr>
          <t>viinapuu:</t>
        </r>
        <r>
          <rPr>
            <sz val="9"/>
            <color indexed="81"/>
            <rFont val="Tahoma"/>
            <family val="2"/>
            <charset val="186"/>
          </rPr>
          <t xml:space="preserve">
tehtud 26.10.2010
</t>
        </r>
      </text>
    </comment>
    <comment ref="B136" authorId="5">
      <text>
        <r>
          <rPr>
            <b/>
            <sz val="9"/>
            <color indexed="81"/>
            <rFont val="Tahoma"/>
            <family val="2"/>
            <charset val="186"/>
          </rPr>
          <t>Anne A:</t>
        </r>
        <r>
          <rPr>
            <sz val="9"/>
            <color indexed="81"/>
            <rFont val="Tahoma"/>
            <family val="2"/>
            <charset val="186"/>
          </rPr>
          <t xml:space="preserve">
Tehtud 06.05.10</t>
        </r>
      </text>
    </comment>
    <comment ref="A137" authorId="4">
      <text>
        <r>
          <rPr>
            <b/>
            <sz val="9"/>
            <color indexed="81"/>
            <rFont val="Tahoma"/>
            <family val="2"/>
            <charset val="186"/>
          </rPr>
          <t>viinapuu:</t>
        </r>
        <r>
          <rPr>
            <sz val="9"/>
            <color indexed="81"/>
            <rFont val="Tahoma"/>
            <family val="2"/>
            <charset val="186"/>
          </rPr>
          <t xml:space="preserve">
tehtud 26.10.2010</t>
        </r>
      </text>
    </comment>
    <comment ref="B138" authorId="5">
      <text>
        <r>
          <rPr>
            <b/>
            <sz val="9"/>
            <color indexed="81"/>
            <rFont val="Tahoma"/>
            <family val="2"/>
            <charset val="186"/>
          </rPr>
          <t>Anne A:</t>
        </r>
        <r>
          <rPr>
            <sz val="9"/>
            <color indexed="81"/>
            <rFont val="Tahoma"/>
            <family val="2"/>
            <charset val="186"/>
          </rPr>
          <t xml:space="preserve">
Tehtud 06.05.10</t>
        </r>
      </text>
    </comment>
    <comment ref="B139" authorId="5">
      <text>
        <r>
          <rPr>
            <b/>
            <sz val="9"/>
            <color indexed="81"/>
            <rFont val="Tahoma"/>
            <family val="2"/>
            <charset val="186"/>
          </rPr>
          <t>Anne A:</t>
        </r>
        <r>
          <rPr>
            <sz val="9"/>
            <color indexed="81"/>
            <rFont val="Tahoma"/>
            <family val="2"/>
            <charset val="186"/>
          </rPr>
          <t xml:space="preserve">
Tehtud 06.05.10</t>
        </r>
      </text>
    </comment>
    <comment ref="B140" authorId="5">
      <text>
        <r>
          <rPr>
            <b/>
            <sz val="9"/>
            <color indexed="81"/>
            <rFont val="Tahoma"/>
            <family val="2"/>
            <charset val="186"/>
          </rPr>
          <t>Anne A:</t>
        </r>
        <r>
          <rPr>
            <sz val="9"/>
            <color indexed="81"/>
            <rFont val="Tahoma"/>
            <family val="2"/>
            <charset val="186"/>
          </rPr>
          <t xml:space="preserve">
Tehtud 10.05.10</t>
        </r>
      </text>
    </comment>
    <comment ref="A141" authorId="4">
      <text>
        <r>
          <rPr>
            <b/>
            <sz val="9"/>
            <color indexed="81"/>
            <rFont val="Tahoma"/>
            <family val="2"/>
            <charset val="186"/>
          </rPr>
          <t>viinapuu:</t>
        </r>
        <r>
          <rPr>
            <sz val="9"/>
            <color indexed="81"/>
            <rFont val="Tahoma"/>
            <family val="2"/>
            <charset val="186"/>
          </rPr>
          <t xml:space="preserve">
tehtud 26.10.2010
</t>
        </r>
      </text>
    </comment>
    <comment ref="B142" authorId="3">
      <text>
        <r>
          <rPr>
            <b/>
            <sz val="8"/>
            <color indexed="81"/>
            <rFont val="Tahoma"/>
            <family val="2"/>
            <charset val="186"/>
          </rPr>
          <t>ruusmann:</t>
        </r>
        <r>
          <rPr>
            <sz val="8"/>
            <color indexed="81"/>
            <rFont val="Tahoma"/>
            <family val="2"/>
            <charset val="186"/>
          </rPr>
          <t xml:space="preserve">
tehtud 02.06.2010</t>
        </r>
      </text>
    </comment>
    <comment ref="B143" authorId="3">
      <text>
        <r>
          <rPr>
            <b/>
            <sz val="8"/>
            <color indexed="81"/>
            <rFont val="Tahoma"/>
            <family val="2"/>
            <charset val="186"/>
          </rPr>
          <t>ruusmann:</t>
        </r>
        <r>
          <rPr>
            <sz val="8"/>
            <color indexed="81"/>
            <rFont val="Tahoma"/>
            <family val="2"/>
            <charset val="186"/>
          </rPr>
          <t xml:space="preserve">
tehtud 02.08.2010</t>
        </r>
      </text>
    </comment>
    <comment ref="B144" authorId="3">
      <text>
        <r>
          <rPr>
            <b/>
            <sz val="8"/>
            <color indexed="81"/>
            <rFont val="Tahoma"/>
            <family val="2"/>
            <charset val="186"/>
          </rPr>
          <t>ruusmann:</t>
        </r>
        <r>
          <rPr>
            <sz val="8"/>
            <color indexed="81"/>
            <rFont val="Tahoma"/>
            <family val="2"/>
            <charset val="186"/>
          </rPr>
          <t xml:space="preserve">
tehtud 02.08.2010</t>
        </r>
      </text>
    </comment>
    <comment ref="B145" authorId="3">
      <text>
        <r>
          <rPr>
            <b/>
            <sz val="8"/>
            <color indexed="81"/>
            <rFont val="Tahoma"/>
            <family val="2"/>
            <charset val="186"/>
          </rPr>
          <t>ruusmann:</t>
        </r>
        <r>
          <rPr>
            <sz val="8"/>
            <color indexed="81"/>
            <rFont val="Tahoma"/>
            <family val="2"/>
            <charset val="186"/>
          </rPr>
          <t xml:space="preserve">
tehtud 02.08.2010</t>
        </r>
      </text>
    </comment>
    <comment ref="B146" authorId="3">
      <text>
        <r>
          <rPr>
            <b/>
            <sz val="8"/>
            <color indexed="81"/>
            <rFont val="Tahoma"/>
            <family val="2"/>
            <charset val="186"/>
          </rPr>
          <t>ruusmann:</t>
        </r>
        <r>
          <rPr>
            <sz val="8"/>
            <color indexed="81"/>
            <rFont val="Tahoma"/>
            <family val="2"/>
            <charset val="186"/>
          </rPr>
          <t xml:space="preserve">
tehtud 09.08.2010</t>
        </r>
      </text>
    </comment>
    <comment ref="B147" authorId="3">
      <text>
        <r>
          <rPr>
            <b/>
            <sz val="8"/>
            <color indexed="81"/>
            <rFont val="Tahoma"/>
            <family val="2"/>
            <charset val="186"/>
          </rPr>
          <t>ruusmann:</t>
        </r>
        <r>
          <rPr>
            <sz val="8"/>
            <color indexed="81"/>
            <rFont val="Tahoma"/>
            <family val="2"/>
            <charset val="186"/>
          </rPr>
          <t xml:space="preserve">
tehtud 12.08.2010</t>
        </r>
      </text>
    </comment>
    <comment ref="B148" authorId="3">
      <text>
        <r>
          <rPr>
            <b/>
            <sz val="8"/>
            <color indexed="81"/>
            <rFont val="Tahoma"/>
            <family val="2"/>
            <charset val="186"/>
          </rPr>
          <t>ruusmann:</t>
        </r>
        <r>
          <rPr>
            <sz val="8"/>
            <color indexed="81"/>
            <rFont val="Tahoma"/>
            <family val="2"/>
            <charset val="186"/>
          </rPr>
          <t xml:space="preserve">
tehtud 25.08.2010</t>
        </r>
      </text>
    </comment>
    <comment ref="B149" authorId="3">
      <text>
        <r>
          <rPr>
            <b/>
            <sz val="8"/>
            <color indexed="81"/>
            <rFont val="Tahoma"/>
            <family val="2"/>
            <charset val="186"/>
          </rPr>
          <t>ruusmann:</t>
        </r>
        <r>
          <rPr>
            <sz val="8"/>
            <color indexed="81"/>
            <rFont val="Tahoma"/>
            <family val="2"/>
            <charset val="186"/>
          </rPr>
          <t xml:space="preserve">
tehtud 25.08.2010</t>
        </r>
      </text>
    </comment>
    <comment ref="B150" authorId="4">
      <text>
        <r>
          <rPr>
            <b/>
            <sz val="9"/>
            <color indexed="81"/>
            <rFont val="Tahoma"/>
            <family val="2"/>
            <charset val="186"/>
          </rPr>
          <t>viinapuu:</t>
        </r>
        <r>
          <rPr>
            <sz val="9"/>
            <color indexed="81"/>
            <rFont val="Tahoma"/>
            <family val="2"/>
            <charset val="186"/>
          </rPr>
          <t xml:space="preserve">
tehtud 01.10.2010</t>
        </r>
      </text>
    </comment>
    <comment ref="B151" authorId="4">
      <text>
        <r>
          <rPr>
            <b/>
            <sz val="8"/>
            <color indexed="81"/>
            <rFont val="Tahoma"/>
            <family val="2"/>
            <charset val="186"/>
          </rPr>
          <t>viinapuu:</t>
        </r>
        <r>
          <rPr>
            <sz val="8"/>
            <color indexed="81"/>
            <rFont val="Tahoma"/>
            <family val="2"/>
            <charset val="186"/>
          </rPr>
          <t xml:space="preserve">
tehtud 18.10.2010
</t>
        </r>
      </text>
    </comment>
    <comment ref="B152" authorId="4">
      <text>
        <r>
          <rPr>
            <b/>
            <sz val="9"/>
            <color indexed="81"/>
            <rFont val="Tahoma"/>
            <family val="2"/>
            <charset val="186"/>
          </rPr>
          <t>viinapuu:</t>
        </r>
        <r>
          <rPr>
            <sz val="9"/>
            <color indexed="81"/>
            <rFont val="Tahoma"/>
            <family val="2"/>
            <charset val="186"/>
          </rPr>
          <t xml:space="preserve">
tehtud 01.10.2010</t>
        </r>
      </text>
    </comment>
    <comment ref="B153" authorId="4">
      <text>
        <r>
          <rPr>
            <b/>
            <sz val="8"/>
            <color indexed="81"/>
            <rFont val="Tahoma"/>
            <family val="2"/>
            <charset val="186"/>
          </rPr>
          <t>viinapuu:</t>
        </r>
        <r>
          <rPr>
            <sz val="8"/>
            <color indexed="81"/>
            <rFont val="Tahoma"/>
            <family val="2"/>
            <charset val="186"/>
          </rPr>
          <t xml:space="preserve">
tehtud 18.10.2010</t>
        </r>
      </text>
    </comment>
    <comment ref="B154" authorId="4">
      <text>
        <r>
          <rPr>
            <b/>
            <sz val="9"/>
            <color indexed="81"/>
            <rFont val="Tahoma"/>
            <family val="2"/>
            <charset val="186"/>
          </rPr>
          <t>viinapuu:</t>
        </r>
        <r>
          <rPr>
            <sz val="9"/>
            <color indexed="81"/>
            <rFont val="Tahoma"/>
            <family val="2"/>
            <charset val="186"/>
          </rPr>
          <t xml:space="preserve">
tehtud 01.10.2010</t>
        </r>
      </text>
    </comment>
    <comment ref="B155" authorId="4">
      <text>
        <r>
          <rPr>
            <b/>
            <sz val="9"/>
            <color indexed="81"/>
            <rFont val="Tahoma"/>
            <family val="2"/>
            <charset val="186"/>
          </rPr>
          <t>viinapuu:</t>
        </r>
        <r>
          <rPr>
            <sz val="9"/>
            <color indexed="81"/>
            <rFont val="Tahoma"/>
            <family val="2"/>
            <charset val="186"/>
          </rPr>
          <t xml:space="preserve">
tehtud 01.10.2010</t>
        </r>
      </text>
    </comment>
    <comment ref="B156" authorId="2">
      <text>
        <r>
          <rPr>
            <b/>
            <sz val="9"/>
            <color indexed="81"/>
            <rFont val="Tahoma"/>
            <family val="2"/>
            <charset val="186"/>
          </rPr>
          <t>valler:</t>
        </r>
        <r>
          <rPr>
            <sz val="9"/>
            <color indexed="81"/>
            <rFont val="Tahoma"/>
            <family val="2"/>
            <charset val="186"/>
          </rPr>
          <t xml:space="preserve">
03.01.12</t>
        </r>
      </text>
    </comment>
    <comment ref="B157" authorId="4">
      <text>
        <r>
          <rPr>
            <b/>
            <sz val="9"/>
            <color indexed="81"/>
            <rFont val="Tahoma"/>
            <family val="2"/>
            <charset val="186"/>
          </rPr>
          <t>viinapuu:</t>
        </r>
        <r>
          <rPr>
            <sz val="9"/>
            <color indexed="81"/>
            <rFont val="Tahoma"/>
            <family val="2"/>
            <charset val="186"/>
          </rPr>
          <t xml:space="preserve">
tehtud 28.10.2010
</t>
        </r>
      </text>
    </comment>
    <comment ref="B158" authorId="5">
      <text>
        <r>
          <rPr>
            <b/>
            <sz val="9"/>
            <color indexed="81"/>
            <rFont val="Tahoma"/>
            <family val="2"/>
            <charset val="186"/>
          </rPr>
          <t>altermann1:</t>
        </r>
        <r>
          <rPr>
            <sz val="9"/>
            <color indexed="81"/>
            <rFont val="Tahoma"/>
            <family val="2"/>
            <charset val="186"/>
          </rPr>
          <t xml:space="preserve">
Tehtud 22.12.10</t>
        </r>
      </text>
    </comment>
    <comment ref="B159" authorId="5">
      <text>
        <r>
          <rPr>
            <b/>
            <sz val="9"/>
            <color indexed="81"/>
            <rFont val="Tahoma"/>
            <family val="2"/>
            <charset val="186"/>
          </rPr>
          <t>altermann1:</t>
        </r>
        <r>
          <rPr>
            <sz val="9"/>
            <color indexed="81"/>
            <rFont val="Tahoma"/>
            <family val="2"/>
            <charset val="186"/>
          </rPr>
          <t xml:space="preserve">
Tehtud 22.12.10</t>
        </r>
      </text>
    </comment>
    <comment ref="B160" authorId="5">
      <text>
        <r>
          <rPr>
            <b/>
            <sz val="9"/>
            <color indexed="81"/>
            <rFont val="Tahoma"/>
            <family val="2"/>
            <charset val="186"/>
          </rPr>
          <t>altermann1:</t>
        </r>
        <r>
          <rPr>
            <sz val="9"/>
            <color indexed="81"/>
            <rFont val="Tahoma"/>
            <family val="2"/>
            <charset val="186"/>
          </rPr>
          <t xml:space="preserve">
Tehtud 22.12.10</t>
        </r>
      </text>
    </comment>
    <comment ref="B161" authorId="5">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62" authorId="5">
      <text>
        <r>
          <rPr>
            <b/>
            <sz val="8"/>
            <color indexed="81"/>
            <rFont val="Tahoma"/>
            <family val="2"/>
            <charset val="186"/>
          </rPr>
          <t>altermann1:</t>
        </r>
        <r>
          <rPr>
            <sz val="8"/>
            <color indexed="81"/>
            <rFont val="Tahoma"/>
            <family val="2"/>
            <charset val="186"/>
          </rPr>
          <t xml:space="preserve">
18.04.11</t>
        </r>
      </text>
    </comment>
    <comment ref="B163" authorId="5">
      <text>
        <r>
          <rPr>
            <b/>
            <sz val="8"/>
            <color indexed="81"/>
            <rFont val="Tahoma"/>
            <family val="2"/>
            <charset val="186"/>
          </rPr>
          <t>altermann1:</t>
        </r>
        <r>
          <rPr>
            <sz val="8"/>
            <color indexed="81"/>
            <rFont val="Tahoma"/>
            <family val="2"/>
            <charset val="186"/>
          </rPr>
          <t xml:space="preserve">
Tehtud 03.05.11</t>
        </r>
      </text>
    </comment>
    <comment ref="B164" authorId="5">
      <text>
        <r>
          <rPr>
            <b/>
            <sz val="9"/>
            <color indexed="81"/>
            <rFont val="Tahoma"/>
            <family val="2"/>
            <charset val="186"/>
          </rPr>
          <t>altermann1:</t>
        </r>
        <r>
          <rPr>
            <sz val="9"/>
            <color indexed="81"/>
            <rFont val="Tahoma"/>
            <family val="2"/>
            <charset val="186"/>
          </rPr>
          <t xml:space="preserve">
tehtud 16.05.11</t>
        </r>
      </text>
    </comment>
    <comment ref="B165" authorId="5">
      <text>
        <r>
          <rPr>
            <b/>
            <sz val="9"/>
            <color indexed="81"/>
            <rFont val="Tahoma"/>
            <family val="2"/>
            <charset val="186"/>
          </rPr>
          <t>altermann1:</t>
        </r>
        <r>
          <rPr>
            <sz val="9"/>
            <color indexed="81"/>
            <rFont val="Tahoma"/>
            <family val="2"/>
            <charset val="186"/>
          </rPr>
          <t xml:space="preserve">
tehtud 16.05.11</t>
        </r>
      </text>
    </comment>
    <comment ref="B166" authorId="5">
      <text>
        <r>
          <rPr>
            <b/>
            <sz val="9"/>
            <color indexed="81"/>
            <rFont val="Tahoma"/>
            <family val="2"/>
            <charset val="186"/>
          </rPr>
          <t>altermann1:</t>
        </r>
        <r>
          <rPr>
            <sz val="9"/>
            <color indexed="81"/>
            <rFont val="Tahoma"/>
            <family val="2"/>
            <charset val="186"/>
          </rPr>
          <t xml:space="preserve">
tehtud 02.06.11</t>
        </r>
      </text>
    </comment>
    <comment ref="B167" authorId="5">
      <text>
        <r>
          <rPr>
            <b/>
            <sz val="9"/>
            <color indexed="81"/>
            <rFont val="Tahoma"/>
            <family val="2"/>
            <charset val="186"/>
          </rPr>
          <t>altermann1:</t>
        </r>
        <r>
          <rPr>
            <sz val="9"/>
            <color indexed="81"/>
            <rFont val="Tahoma"/>
            <family val="2"/>
            <charset val="186"/>
          </rPr>
          <t xml:space="preserve">
tehtud 02.06.11</t>
        </r>
      </text>
    </comment>
    <comment ref="B168" authorId="5">
      <text>
        <r>
          <rPr>
            <b/>
            <sz val="8"/>
            <color indexed="81"/>
            <rFont val="Tahoma"/>
            <family val="2"/>
            <charset val="186"/>
          </rPr>
          <t>altermann1:</t>
        </r>
        <r>
          <rPr>
            <sz val="8"/>
            <color indexed="81"/>
            <rFont val="Tahoma"/>
            <family val="2"/>
            <charset val="186"/>
          </rPr>
          <t xml:space="preserve">
16.06.11 tehtud</t>
        </r>
      </text>
    </comment>
    <comment ref="B169" authorId="5">
      <text>
        <r>
          <rPr>
            <b/>
            <sz val="9"/>
            <color indexed="81"/>
            <rFont val="Tahoma"/>
            <family val="2"/>
            <charset val="186"/>
          </rPr>
          <t>altermann1:</t>
        </r>
        <r>
          <rPr>
            <sz val="9"/>
            <color indexed="81"/>
            <rFont val="Tahoma"/>
            <family val="2"/>
            <charset val="186"/>
          </rPr>
          <t xml:space="preserve">
tehtud 27.06.11</t>
        </r>
      </text>
    </comment>
    <comment ref="B170" authorId="5">
      <text>
        <r>
          <rPr>
            <b/>
            <sz val="9"/>
            <color indexed="81"/>
            <rFont val="Tahoma"/>
            <family val="2"/>
            <charset val="186"/>
          </rPr>
          <t>altermann1:</t>
        </r>
        <r>
          <rPr>
            <sz val="9"/>
            <color indexed="81"/>
            <rFont val="Tahoma"/>
            <family val="2"/>
            <charset val="186"/>
          </rPr>
          <t xml:space="preserve">
tehtud 27.06.11</t>
        </r>
      </text>
    </comment>
    <comment ref="B171" authorId="5">
      <text>
        <r>
          <rPr>
            <b/>
            <sz val="9"/>
            <color indexed="81"/>
            <rFont val="Tahoma"/>
            <family val="2"/>
            <charset val="186"/>
          </rPr>
          <t>altermann1:</t>
        </r>
        <r>
          <rPr>
            <sz val="9"/>
            <color indexed="81"/>
            <rFont val="Tahoma"/>
            <family val="2"/>
            <charset val="186"/>
          </rPr>
          <t xml:space="preserve">
tehtud 27.06.11</t>
        </r>
      </text>
    </comment>
    <comment ref="B172" authorId="5">
      <text>
        <r>
          <rPr>
            <b/>
            <sz val="9"/>
            <color indexed="81"/>
            <rFont val="Tahoma"/>
            <family val="2"/>
            <charset val="186"/>
          </rPr>
          <t>altermann1:</t>
        </r>
        <r>
          <rPr>
            <sz val="9"/>
            <color indexed="81"/>
            <rFont val="Tahoma"/>
            <family val="2"/>
            <charset val="186"/>
          </rPr>
          <t xml:space="preserve">
tehtud 27.06.11</t>
        </r>
      </text>
    </comment>
    <comment ref="B173" authorId="5">
      <text>
        <r>
          <rPr>
            <b/>
            <sz val="9"/>
            <color indexed="81"/>
            <rFont val="Tahoma"/>
            <family val="2"/>
            <charset val="186"/>
          </rPr>
          <t>Anne A:</t>
        </r>
        <r>
          <rPr>
            <sz val="9"/>
            <color indexed="81"/>
            <rFont val="Tahoma"/>
            <family val="2"/>
            <charset val="186"/>
          </rPr>
          <t xml:space="preserve">
Tehtud 02.08.11</t>
        </r>
      </text>
    </comment>
    <comment ref="B174" authorId="5">
      <text>
        <r>
          <rPr>
            <b/>
            <sz val="9"/>
            <color indexed="81"/>
            <rFont val="Tahoma"/>
            <family val="2"/>
            <charset val="186"/>
          </rPr>
          <t>altermann1:</t>
        </r>
        <r>
          <rPr>
            <sz val="9"/>
            <color indexed="81"/>
            <rFont val="Tahoma"/>
            <family val="2"/>
            <charset val="186"/>
          </rPr>
          <t xml:space="preserve">
tehtud 06.09.11</t>
        </r>
      </text>
    </comment>
    <comment ref="B175" authorId="5">
      <text>
        <r>
          <rPr>
            <b/>
            <sz val="9"/>
            <color indexed="81"/>
            <rFont val="Tahoma"/>
            <family val="2"/>
            <charset val="186"/>
          </rPr>
          <t>altermann1:</t>
        </r>
        <r>
          <rPr>
            <sz val="9"/>
            <color indexed="81"/>
            <rFont val="Tahoma"/>
            <family val="2"/>
            <charset val="186"/>
          </rPr>
          <t xml:space="preserve">
tehtud 06.09.11</t>
        </r>
      </text>
    </comment>
    <comment ref="B176" authorId="5">
      <text>
        <r>
          <rPr>
            <b/>
            <sz val="9"/>
            <color indexed="81"/>
            <rFont val="Tahoma"/>
            <family val="2"/>
            <charset val="186"/>
          </rPr>
          <t>altermann1:</t>
        </r>
        <r>
          <rPr>
            <sz val="9"/>
            <color indexed="81"/>
            <rFont val="Tahoma"/>
            <family val="2"/>
            <charset val="186"/>
          </rPr>
          <t xml:space="preserve">
tehtud 13.09.11</t>
        </r>
      </text>
    </comment>
    <comment ref="B177" authorId="5">
      <text>
        <r>
          <rPr>
            <b/>
            <sz val="9"/>
            <color indexed="81"/>
            <rFont val="Tahoma"/>
            <family val="2"/>
            <charset val="186"/>
          </rPr>
          <t>altermann1:</t>
        </r>
        <r>
          <rPr>
            <sz val="9"/>
            <color indexed="81"/>
            <rFont val="Tahoma"/>
            <family val="2"/>
            <charset val="186"/>
          </rPr>
          <t xml:space="preserve">
tehtud 17.10.11</t>
        </r>
      </text>
    </comment>
    <comment ref="B178" authorId="5">
      <text>
        <r>
          <rPr>
            <b/>
            <sz val="9"/>
            <color indexed="81"/>
            <rFont val="Tahoma"/>
            <family val="2"/>
            <charset val="186"/>
          </rPr>
          <t>altermann1:</t>
        </r>
        <r>
          <rPr>
            <sz val="9"/>
            <color indexed="81"/>
            <rFont val="Tahoma"/>
            <family val="2"/>
            <charset val="186"/>
          </rPr>
          <t xml:space="preserve">
tehtud 17.10.11</t>
        </r>
      </text>
    </comment>
    <comment ref="B179" authorId="5">
      <text>
        <r>
          <rPr>
            <b/>
            <sz val="9"/>
            <color indexed="81"/>
            <rFont val="Tahoma"/>
            <family val="2"/>
            <charset val="186"/>
          </rPr>
          <t>altermann1:</t>
        </r>
        <r>
          <rPr>
            <sz val="9"/>
            <color indexed="81"/>
            <rFont val="Tahoma"/>
            <family val="2"/>
            <charset val="186"/>
          </rPr>
          <t xml:space="preserve">
tehtud 17.10.11</t>
        </r>
      </text>
    </comment>
    <comment ref="B180" authorId="5">
      <text>
        <r>
          <rPr>
            <b/>
            <sz val="9"/>
            <color indexed="81"/>
            <rFont val="Tahoma"/>
            <family val="2"/>
            <charset val="186"/>
          </rPr>
          <t>altermann1:</t>
        </r>
        <r>
          <rPr>
            <sz val="9"/>
            <color indexed="81"/>
            <rFont val="Tahoma"/>
            <family val="2"/>
            <charset val="186"/>
          </rPr>
          <t xml:space="preserve">
tehtud 17.10.11</t>
        </r>
      </text>
    </comment>
    <comment ref="B181" authorId="5">
      <text>
        <r>
          <rPr>
            <b/>
            <sz val="8"/>
            <color indexed="81"/>
            <rFont val="Tahoma"/>
            <family val="2"/>
            <charset val="186"/>
          </rPr>
          <t>altermann1:</t>
        </r>
        <r>
          <rPr>
            <sz val="8"/>
            <color indexed="81"/>
            <rFont val="Tahoma"/>
            <family val="2"/>
            <charset val="186"/>
          </rPr>
          <t xml:space="preserve">
tehtud 21.10.11</t>
        </r>
      </text>
    </comment>
    <comment ref="B182" authorId="5">
      <text>
        <r>
          <rPr>
            <b/>
            <sz val="9"/>
            <color indexed="81"/>
            <rFont val="Tahoma"/>
            <family val="2"/>
            <charset val="186"/>
          </rPr>
          <t>altermann1:</t>
        </r>
        <r>
          <rPr>
            <sz val="9"/>
            <color indexed="81"/>
            <rFont val="Tahoma"/>
            <family val="2"/>
            <charset val="186"/>
          </rPr>
          <t xml:space="preserve">
tehtud 05.12.11</t>
        </r>
      </text>
    </comment>
    <comment ref="B183" authorId="5">
      <text>
        <r>
          <rPr>
            <b/>
            <sz val="9"/>
            <color indexed="81"/>
            <rFont val="Tahoma"/>
            <family val="2"/>
            <charset val="186"/>
          </rPr>
          <t>altermann1:</t>
        </r>
        <r>
          <rPr>
            <sz val="9"/>
            <color indexed="81"/>
            <rFont val="Tahoma"/>
            <family val="2"/>
            <charset val="186"/>
          </rPr>
          <t xml:space="preserve">
tehtud 05.12.11</t>
        </r>
      </text>
    </comment>
    <comment ref="B184" authorId="5">
      <text>
        <r>
          <rPr>
            <b/>
            <sz val="9"/>
            <color indexed="81"/>
            <rFont val="Tahoma"/>
            <family val="2"/>
            <charset val="186"/>
          </rPr>
          <t>altermann1:</t>
        </r>
        <r>
          <rPr>
            <sz val="9"/>
            <color indexed="81"/>
            <rFont val="Tahoma"/>
            <family val="2"/>
            <charset val="186"/>
          </rPr>
          <t xml:space="preserve">
tehtud 05.12.11</t>
        </r>
      </text>
    </comment>
    <comment ref="B185" authorId="5">
      <text>
        <r>
          <rPr>
            <b/>
            <sz val="9"/>
            <color indexed="81"/>
            <rFont val="Tahoma"/>
            <family val="2"/>
            <charset val="186"/>
          </rPr>
          <t>altermann1:</t>
        </r>
        <r>
          <rPr>
            <sz val="9"/>
            <color indexed="81"/>
            <rFont val="Tahoma"/>
            <family val="2"/>
            <charset val="186"/>
          </rPr>
          <t xml:space="preserve">
tehtud 05.12.11</t>
        </r>
      </text>
    </comment>
    <comment ref="B186" authorId="5">
      <text>
        <r>
          <rPr>
            <b/>
            <sz val="9"/>
            <color indexed="81"/>
            <rFont val="Tahoma"/>
            <family val="2"/>
            <charset val="186"/>
          </rPr>
          <t>altermann1:</t>
        </r>
        <r>
          <rPr>
            <sz val="9"/>
            <color indexed="81"/>
            <rFont val="Tahoma"/>
            <family val="2"/>
            <charset val="186"/>
          </rPr>
          <t xml:space="preserve">
tehtud 05.12.11</t>
        </r>
      </text>
    </comment>
    <comment ref="B187" authorId="5">
      <text>
        <r>
          <rPr>
            <b/>
            <sz val="9"/>
            <color indexed="81"/>
            <rFont val="Tahoma"/>
            <family val="2"/>
            <charset val="186"/>
          </rPr>
          <t>altermann1:</t>
        </r>
        <r>
          <rPr>
            <sz val="9"/>
            <color indexed="81"/>
            <rFont val="Tahoma"/>
            <family val="2"/>
            <charset val="186"/>
          </rPr>
          <t xml:space="preserve">
tehtud 13.12.11</t>
        </r>
      </text>
    </comment>
    <comment ref="A192" authorId="5">
      <text>
        <r>
          <rPr>
            <b/>
            <sz val="9"/>
            <color indexed="81"/>
            <rFont val="Tahoma"/>
            <family val="2"/>
            <charset val="186"/>
          </rPr>
          <t>altermann1:</t>
        </r>
        <r>
          <rPr>
            <sz val="9"/>
            <color indexed="81"/>
            <rFont val="Tahoma"/>
            <family val="2"/>
            <charset val="186"/>
          </rPr>
          <t xml:space="preserve">
tehtud 31.07.12</t>
        </r>
      </text>
    </comment>
    <comment ref="A198" authorId="5">
      <text>
        <r>
          <rPr>
            <b/>
            <sz val="9"/>
            <color indexed="81"/>
            <rFont val="Tahoma"/>
            <family val="2"/>
            <charset val="186"/>
          </rPr>
          <t>altermann1:</t>
        </r>
        <r>
          <rPr>
            <sz val="9"/>
            <color indexed="81"/>
            <rFont val="Tahoma"/>
            <family val="2"/>
            <charset val="186"/>
          </rPr>
          <t xml:space="preserve">
tehtud 21.05.12</t>
        </r>
      </text>
    </comment>
    <comment ref="A199" authorId="5">
      <text>
        <r>
          <rPr>
            <b/>
            <sz val="9"/>
            <color indexed="81"/>
            <rFont val="Tahoma"/>
            <family val="2"/>
            <charset val="186"/>
          </rPr>
          <t>altermann1:</t>
        </r>
        <r>
          <rPr>
            <sz val="9"/>
            <color indexed="81"/>
            <rFont val="Tahoma"/>
            <family val="2"/>
            <charset val="186"/>
          </rPr>
          <t xml:space="preserve">
tehtud 11.05.12</t>
        </r>
      </text>
    </comment>
    <comment ref="A202" authorId="5">
      <text>
        <r>
          <rPr>
            <b/>
            <sz val="9"/>
            <color indexed="81"/>
            <rFont val="Tahoma"/>
            <family val="2"/>
            <charset val="186"/>
          </rPr>
          <t>altermann1:</t>
        </r>
        <r>
          <rPr>
            <sz val="9"/>
            <color indexed="81"/>
            <rFont val="Tahoma"/>
            <family val="2"/>
            <charset val="186"/>
          </rPr>
          <t xml:space="preserve">
tehtud 15.06.12</t>
        </r>
      </text>
    </comment>
    <comment ref="A203" authorId="5">
      <text>
        <r>
          <rPr>
            <b/>
            <sz val="9"/>
            <color indexed="81"/>
            <rFont val="Tahoma"/>
            <family val="2"/>
            <charset val="186"/>
          </rPr>
          <t>altermann1:</t>
        </r>
        <r>
          <rPr>
            <sz val="9"/>
            <color indexed="81"/>
            <rFont val="Tahoma"/>
            <family val="2"/>
            <charset val="186"/>
          </rPr>
          <t xml:space="preserve">
tehtud 15.06.12</t>
        </r>
      </text>
    </comment>
    <comment ref="A205" authorId="5">
      <text>
        <r>
          <rPr>
            <b/>
            <sz val="9"/>
            <color indexed="81"/>
            <rFont val="Tahoma"/>
            <family val="2"/>
            <charset val="186"/>
          </rPr>
          <t>altermann1:</t>
        </r>
        <r>
          <rPr>
            <sz val="9"/>
            <color indexed="81"/>
            <rFont val="Tahoma"/>
            <family val="2"/>
            <charset val="186"/>
          </rPr>
          <t xml:space="preserve">
tehtud 15.06.12</t>
        </r>
      </text>
    </comment>
    <comment ref="A207" authorId="5">
      <text>
        <r>
          <rPr>
            <b/>
            <sz val="9"/>
            <color indexed="81"/>
            <rFont val="Tahoma"/>
            <family val="2"/>
            <charset val="186"/>
          </rPr>
          <t>altermann1:</t>
        </r>
        <r>
          <rPr>
            <sz val="9"/>
            <color indexed="81"/>
            <rFont val="Tahoma"/>
            <family val="2"/>
            <charset val="186"/>
          </rPr>
          <t xml:space="preserve">
tehtud 15.06.12</t>
        </r>
      </text>
    </comment>
    <comment ref="A208" authorId="5">
      <text>
        <r>
          <rPr>
            <b/>
            <sz val="9"/>
            <color indexed="81"/>
            <rFont val="Tahoma"/>
            <family val="2"/>
            <charset val="186"/>
          </rPr>
          <t>altermann1:</t>
        </r>
        <r>
          <rPr>
            <sz val="9"/>
            <color indexed="81"/>
            <rFont val="Tahoma"/>
            <family val="2"/>
            <charset val="186"/>
          </rPr>
          <t xml:space="preserve">
tehtud 15.06.12</t>
        </r>
      </text>
    </comment>
    <comment ref="A209" authorId="5">
      <text>
        <r>
          <rPr>
            <b/>
            <sz val="9"/>
            <color indexed="81"/>
            <rFont val="Tahoma"/>
            <family val="2"/>
            <charset val="186"/>
          </rPr>
          <t>altermann1:</t>
        </r>
        <r>
          <rPr>
            <sz val="9"/>
            <color indexed="81"/>
            <rFont val="Tahoma"/>
            <family val="2"/>
            <charset val="186"/>
          </rPr>
          <t xml:space="preserve">
tehtud 15.06.12</t>
        </r>
      </text>
    </comment>
    <comment ref="A214" authorId="6">
      <text>
        <r>
          <rPr>
            <b/>
            <sz val="9"/>
            <color indexed="81"/>
            <rFont val="Tahoma"/>
            <family val="2"/>
            <charset val="186"/>
          </rPr>
          <t>Anne A.:</t>
        </r>
        <r>
          <rPr>
            <sz val="9"/>
            <color indexed="81"/>
            <rFont val="Tahoma"/>
            <family val="2"/>
            <charset val="186"/>
          </rPr>
          <t xml:space="preserve">
tehtud 26.11.12</t>
        </r>
      </text>
    </comment>
    <comment ref="A215" authorId="6">
      <text>
        <r>
          <rPr>
            <b/>
            <sz val="9"/>
            <color indexed="81"/>
            <rFont val="Tahoma"/>
            <family val="2"/>
            <charset val="186"/>
          </rPr>
          <t>Anne A.:</t>
        </r>
        <r>
          <rPr>
            <sz val="9"/>
            <color indexed="81"/>
            <rFont val="Tahoma"/>
            <family val="2"/>
            <charset val="186"/>
          </rPr>
          <t xml:space="preserve">
tehtud 26.11.12</t>
        </r>
      </text>
    </comment>
    <comment ref="C262" authorId="6">
      <text>
        <r>
          <rPr>
            <b/>
            <sz val="9"/>
            <color indexed="81"/>
            <rFont val="Tahoma"/>
            <family val="2"/>
            <charset val="186"/>
          </rPr>
          <t>Anne A.:</t>
        </r>
        <r>
          <rPr>
            <sz val="9"/>
            <color indexed="81"/>
            <rFont val="Tahoma"/>
            <family val="2"/>
            <charset val="186"/>
          </rPr>
          <t xml:space="preserve">
Haldusleping 2013-2015 alusel</t>
        </r>
      </text>
    </comment>
    <comment ref="B321" authorId="3">
      <text>
        <r>
          <rPr>
            <b/>
            <sz val="8"/>
            <color indexed="81"/>
            <rFont val="Tahoma"/>
            <family val="2"/>
            <charset val="186"/>
          </rPr>
          <t>ruusmann:</t>
        </r>
        <r>
          <rPr>
            <sz val="8"/>
            <color indexed="81"/>
            <rFont val="Tahoma"/>
            <family val="2"/>
            <charset val="186"/>
          </rPr>
          <t xml:space="preserve">
tehtud 24.04.2008 Valler</t>
        </r>
      </text>
    </comment>
    <comment ref="B322" authorId="4">
      <text>
        <r>
          <rPr>
            <b/>
            <sz val="9"/>
            <color indexed="81"/>
            <rFont val="Tahoma"/>
            <family val="2"/>
            <charset val="186"/>
          </rPr>
          <t>viinapuu:</t>
        </r>
        <r>
          <rPr>
            <sz val="9"/>
            <color indexed="81"/>
            <rFont val="Tahoma"/>
            <family val="2"/>
            <charset val="186"/>
          </rPr>
          <t xml:space="preserve">
tehtud 17.09.2010
</t>
        </r>
      </text>
    </comment>
    <comment ref="B323" authorId="3">
      <text>
        <r>
          <rPr>
            <b/>
            <sz val="8"/>
            <color indexed="81"/>
            <rFont val="Tahoma"/>
            <family val="2"/>
            <charset val="186"/>
          </rPr>
          <t>ruusmann:</t>
        </r>
        <r>
          <rPr>
            <sz val="8"/>
            <color indexed="81"/>
            <rFont val="Tahoma"/>
            <family val="2"/>
            <charset val="186"/>
          </rPr>
          <t xml:space="preserve">
tehtud 02.09.2008</t>
        </r>
      </text>
    </comment>
    <comment ref="B324" authorId="3">
      <text>
        <r>
          <rPr>
            <b/>
            <sz val="8"/>
            <color indexed="81"/>
            <rFont val="Tahoma"/>
            <family val="2"/>
            <charset val="186"/>
          </rPr>
          <t>ruusmann:</t>
        </r>
        <r>
          <rPr>
            <sz val="8"/>
            <color indexed="81"/>
            <rFont val="Tahoma"/>
            <family val="2"/>
            <charset val="186"/>
          </rPr>
          <t xml:space="preserve">
tehtud 02.09.2008</t>
        </r>
      </text>
    </comment>
    <comment ref="B325" authorId="3">
      <text>
        <r>
          <rPr>
            <b/>
            <sz val="8"/>
            <color indexed="81"/>
            <rFont val="Tahoma"/>
            <family val="2"/>
            <charset val="186"/>
          </rPr>
          <t>ruusmann:</t>
        </r>
        <r>
          <rPr>
            <sz val="8"/>
            <color indexed="81"/>
            <rFont val="Tahoma"/>
            <family val="2"/>
            <charset val="186"/>
          </rPr>
          <t xml:space="preserve">
tehtud 02.09.2008</t>
        </r>
      </text>
    </comment>
    <comment ref="B326" authorId="3">
      <text>
        <r>
          <rPr>
            <b/>
            <sz val="8"/>
            <color indexed="81"/>
            <rFont val="Tahoma"/>
            <family val="2"/>
            <charset val="186"/>
          </rPr>
          <t>ruusmann:</t>
        </r>
        <r>
          <rPr>
            <sz val="8"/>
            <color indexed="81"/>
            <rFont val="Tahoma"/>
            <family val="2"/>
            <charset val="186"/>
          </rPr>
          <t xml:space="preserve">
tehtud 02.09.2008</t>
        </r>
      </text>
    </comment>
    <comment ref="B327" authorId="3">
      <text>
        <r>
          <rPr>
            <b/>
            <sz val="8"/>
            <color indexed="81"/>
            <rFont val="Tahoma"/>
            <family val="2"/>
            <charset val="186"/>
          </rPr>
          <t>ruusmann:</t>
        </r>
        <r>
          <rPr>
            <sz val="8"/>
            <color indexed="81"/>
            <rFont val="Tahoma"/>
            <family val="2"/>
            <charset val="186"/>
          </rPr>
          <t xml:space="preserve">
tehtud 03.10.2008</t>
        </r>
      </text>
    </comment>
    <comment ref="B328" authorId="3">
      <text>
        <r>
          <rPr>
            <b/>
            <sz val="8"/>
            <color indexed="81"/>
            <rFont val="Tahoma"/>
            <family val="2"/>
            <charset val="186"/>
          </rPr>
          <t>ruusmann:</t>
        </r>
        <r>
          <rPr>
            <sz val="8"/>
            <color indexed="81"/>
            <rFont val="Tahoma"/>
            <family val="2"/>
            <charset val="186"/>
          </rPr>
          <t xml:space="preserve">
tehtud 03.10.2008</t>
        </r>
      </text>
    </comment>
    <comment ref="B329" authorId="3">
      <text>
        <r>
          <rPr>
            <b/>
            <sz val="8"/>
            <color indexed="81"/>
            <rFont val="Tahoma"/>
            <family val="2"/>
            <charset val="186"/>
          </rPr>
          <t>ruusmann:</t>
        </r>
        <r>
          <rPr>
            <sz val="8"/>
            <color indexed="81"/>
            <rFont val="Tahoma"/>
            <family val="2"/>
            <charset val="186"/>
          </rPr>
          <t xml:space="preserve">
tehtud 29.10.2008</t>
        </r>
      </text>
    </comment>
    <comment ref="B330" authorId="3">
      <text>
        <r>
          <rPr>
            <b/>
            <sz val="8"/>
            <color indexed="81"/>
            <rFont val="Tahoma"/>
            <family val="2"/>
            <charset val="186"/>
          </rPr>
          <t>ruusmann:</t>
        </r>
        <r>
          <rPr>
            <sz val="8"/>
            <color indexed="81"/>
            <rFont val="Tahoma"/>
            <family val="2"/>
            <charset val="186"/>
          </rPr>
          <t xml:space="preserve">
tehtud 18.11.2008</t>
        </r>
      </text>
    </comment>
    <comment ref="A331" authorId="4">
      <text>
        <r>
          <rPr>
            <b/>
            <sz val="9"/>
            <color indexed="81"/>
            <rFont val="Tahoma"/>
            <family val="2"/>
            <charset val="186"/>
          </rPr>
          <t>viinapuu:</t>
        </r>
        <r>
          <rPr>
            <sz val="9"/>
            <color indexed="81"/>
            <rFont val="Tahoma"/>
            <family val="2"/>
            <charset val="186"/>
          </rPr>
          <t xml:space="preserve">
tehtud 26.10.2010
</t>
        </r>
      </text>
    </comment>
    <comment ref="B332" authorId="4">
      <text>
        <r>
          <rPr>
            <b/>
            <sz val="9"/>
            <color indexed="81"/>
            <rFont val="Tahoma"/>
            <family val="2"/>
            <charset val="186"/>
          </rPr>
          <t>viinapuu:</t>
        </r>
        <r>
          <rPr>
            <sz val="9"/>
            <color indexed="81"/>
            <rFont val="Tahoma"/>
            <family val="2"/>
            <charset val="186"/>
          </rPr>
          <t xml:space="preserve">
tehtud 17.09.2010</t>
        </r>
      </text>
    </comment>
    <comment ref="B333" authorId="3">
      <text>
        <r>
          <rPr>
            <b/>
            <sz val="8"/>
            <color indexed="81"/>
            <rFont val="Tahoma"/>
            <family val="2"/>
            <charset val="186"/>
          </rPr>
          <t>ruusmann:</t>
        </r>
        <r>
          <rPr>
            <sz val="8"/>
            <color indexed="81"/>
            <rFont val="Tahoma"/>
            <family val="2"/>
            <charset val="186"/>
          </rPr>
          <t xml:space="preserve">
tehtud 18.11.2008</t>
        </r>
      </text>
    </comment>
    <comment ref="B334" authorId="3">
      <text>
        <r>
          <rPr>
            <b/>
            <sz val="8"/>
            <color indexed="81"/>
            <rFont val="Tahoma"/>
            <family val="2"/>
            <charset val="186"/>
          </rPr>
          <t>ruusmann:</t>
        </r>
        <r>
          <rPr>
            <sz val="8"/>
            <color indexed="81"/>
            <rFont val="Tahoma"/>
            <family val="2"/>
            <charset val="186"/>
          </rPr>
          <t xml:space="preserve">
tehtud 18.11.2008</t>
        </r>
      </text>
    </comment>
    <comment ref="A335" authorId="2">
      <text>
        <r>
          <rPr>
            <b/>
            <sz val="8"/>
            <color indexed="81"/>
            <rFont val="Tahoma"/>
            <family val="2"/>
            <charset val="186"/>
          </rPr>
          <t>valler:</t>
        </r>
        <r>
          <rPr>
            <sz val="8"/>
            <color indexed="81"/>
            <rFont val="Tahoma"/>
            <family val="2"/>
            <charset val="186"/>
          </rPr>
          <t xml:space="preserve">
tehtud 05.12.08</t>
        </r>
      </text>
    </comment>
    <comment ref="A337" authorId="2">
      <text>
        <r>
          <rPr>
            <b/>
            <sz val="8"/>
            <color indexed="81"/>
            <rFont val="Tahoma"/>
            <family val="2"/>
            <charset val="186"/>
          </rPr>
          <t>valler:</t>
        </r>
        <r>
          <rPr>
            <sz val="8"/>
            <color indexed="81"/>
            <rFont val="Tahoma"/>
            <family val="2"/>
            <charset val="186"/>
          </rPr>
          <t xml:space="preserve">
tehtud 05.12.08</t>
        </r>
      </text>
    </comment>
    <comment ref="A338" authorId="4">
      <text>
        <r>
          <rPr>
            <b/>
            <sz val="9"/>
            <color indexed="81"/>
            <rFont val="Tahoma"/>
            <family val="2"/>
            <charset val="186"/>
          </rPr>
          <t>viinapuu:</t>
        </r>
        <r>
          <rPr>
            <sz val="9"/>
            <color indexed="81"/>
            <rFont val="Tahoma"/>
            <family val="2"/>
            <charset val="186"/>
          </rPr>
          <t xml:space="preserve">
tehtud 26.10.2010
</t>
        </r>
      </text>
    </comment>
    <comment ref="A339" authorId="4">
      <text>
        <r>
          <rPr>
            <b/>
            <sz val="9"/>
            <color indexed="81"/>
            <rFont val="Tahoma"/>
            <family val="2"/>
            <charset val="186"/>
          </rPr>
          <t>viinapuu:</t>
        </r>
        <r>
          <rPr>
            <sz val="9"/>
            <color indexed="81"/>
            <rFont val="Tahoma"/>
            <family val="2"/>
            <charset val="186"/>
          </rPr>
          <t xml:space="preserve">
tehtud 26.10.2010
</t>
        </r>
      </text>
    </comment>
    <comment ref="A340" authorId="2">
      <text>
        <r>
          <rPr>
            <b/>
            <sz val="8"/>
            <color indexed="81"/>
            <rFont val="Tahoma"/>
            <family val="2"/>
            <charset val="186"/>
          </rPr>
          <t>valler:</t>
        </r>
        <r>
          <rPr>
            <sz val="8"/>
            <color indexed="81"/>
            <rFont val="Tahoma"/>
            <family val="2"/>
            <charset val="186"/>
          </rPr>
          <t xml:space="preserve">
tehtud 19.12.08</t>
        </r>
      </text>
    </comment>
    <comment ref="A341" authorId="4">
      <text>
        <r>
          <rPr>
            <b/>
            <sz val="9"/>
            <color indexed="81"/>
            <rFont val="Tahoma"/>
            <family val="2"/>
            <charset val="186"/>
          </rPr>
          <t>viinapuu:</t>
        </r>
        <r>
          <rPr>
            <sz val="9"/>
            <color indexed="81"/>
            <rFont val="Tahoma"/>
            <family val="2"/>
            <charset val="186"/>
          </rPr>
          <t xml:space="preserve">
tehtud 26.10.2010
</t>
        </r>
      </text>
    </comment>
    <comment ref="A342" authorId="2">
      <text>
        <r>
          <rPr>
            <b/>
            <sz val="8"/>
            <color indexed="81"/>
            <rFont val="Tahoma"/>
            <family val="2"/>
            <charset val="186"/>
          </rPr>
          <t>valler:</t>
        </r>
        <r>
          <rPr>
            <sz val="8"/>
            <color indexed="81"/>
            <rFont val="Tahoma"/>
            <family val="2"/>
            <charset val="186"/>
          </rPr>
          <t xml:space="preserve">
tehtud 05.12.08</t>
        </r>
      </text>
    </comment>
    <comment ref="A343" authorId="2">
      <text>
        <r>
          <rPr>
            <b/>
            <sz val="8"/>
            <color indexed="81"/>
            <rFont val="Tahoma"/>
            <family val="2"/>
            <charset val="186"/>
          </rPr>
          <t>valler:</t>
        </r>
        <r>
          <rPr>
            <sz val="8"/>
            <color indexed="81"/>
            <rFont val="Tahoma"/>
            <family val="2"/>
            <charset val="186"/>
          </rPr>
          <t xml:space="preserve">
tehtud 05.12.08</t>
        </r>
      </text>
    </comment>
    <comment ref="A344" authorId="2">
      <text>
        <r>
          <rPr>
            <b/>
            <sz val="8"/>
            <color indexed="81"/>
            <rFont val="Tahoma"/>
            <family val="2"/>
            <charset val="186"/>
          </rPr>
          <t>valler:</t>
        </r>
        <r>
          <rPr>
            <sz val="8"/>
            <color indexed="81"/>
            <rFont val="Tahoma"/>
            <family val="2"/>
            <charset val="186"/>
          </rPr>
          <t xml:space="preserve">
tehtud 05.12.08</t>
        </r>
      </text>
    </comment>
    <comment ref="B345" authorId="4">
      <text>
        <r>
          <rPr>
            <b/>
            <sz val="9"/>
            <color indexed="81"/>
            <rFont val="Tahoma"/>
            <family val="2"/>
            <charset val="186"/>
          </rPr>
          <t>viinapuu:</t>
        </r>
        <r>
          <rPr>
            <sz val="9"/>
            <color indexed="81"/>
            <rFont val="Tahoma"/>
            <family val="2"/>
            <charset val="186"/>
          </rPr>
          <t xml:space="preserve">
tehtud 17.09.2010</t>
        </r>
      </text>
    </comment>
    <comment ref="A346" authorId="2">
      <text>
        <r>
          <rPr>
            <b/>
            <sz val="8"/>
            <color indexed="81"/>
            <rFont val="Tahoma"/>
            <family val="2"/>
            <charset val="186"/>
          </rPr>
          <t>valler:</t>
        </r>
        <r>
          <rPr>
            <sz val="8"/>
            <color indexed="81"/>
            <rFont val="Tahoma"/>
            <family val="2"/>
            <charset val="186"/>
          </rPr>
          <t xml:space="preserve">
tehtud 05.12.08</t>
        </r>
      </text>
    </comment>
    <comment ref="A347" authorId="2">
      <text>
        <r>
          <rPr>
            <b/>
            <sz val="8"/>
            <color indexed="81"/>
            <rFont val="Tahoma"/>
            <family val="2"/>
            <charset val="186"/>
          </rPr>
          <t>valler:</t>
        </r>
        <r>
          <rPr>
            <sz val="8"/>
            <color indexed="81"/>
            <rFont val="Tahoma"/>
            <family val="2"/>
            <charset val="186"/>
          </rPr>
          <t xml:space="preserve">
tehtud 05.12.08</t>
        </r>
      </text>
    </comment>
    <comment ref="B348" authorId="4">
      <text>
        <r>
          <rPr>
            <b/>
            <sz val="9"/>
            <color indexed="81"/>
            <rFont val="Tahoma"/>
            <family val="2"/>
            <charset val="186"/>
          </rPr>
          <t>viinapuu:</t>
        </r>
        <r>
          <rPr>
            <sz val="9"/>
            <color indexed="81"/>
            <rFont val="Tahoma"/>
            <family val="2"/>
            <charset val="186"/>
          </rPr>
          <t xml:space="preserve">
tehtud 17.09.2010
</t>
        </r>
      </text>
    </comment>
    <comment ref="B349" authorId="3">
      <text>
        <r>
          <rPr>
            <b/>
            <sz val="8"/>
            <color indexed="81"/>
            <rFont val="Tahoma"/>
            <family val="2"/>
            <charset val="186"/>
          </rPr>
          <t>ruusmann:</t>
        </r>
        <r>
          <rPr>
            <sz val="8"/>
            <color indexed="81"/>
            <rFont val="Tahoma"/>
            <family val="2"/>
            <charset val="186"/>
          </rPr>
          <t xml:space="preserve">
tehtud 11.02.2009</t>
        </r>
      </text>
    </comment>
    <comment ref="B350" authorId="3">
      <text>
        <r>
          <rPr>
            <b/>
            <sz val="8"/>
            <color indexed="81"/>
            <rFont val="Tahoma"/>
            <family val="2"/>
            <charset val="186"/>
          </rPr>
          <t>ruusmann:</t>
        </r>
        <r>
          <rPr>
            <sz val="8"/>
            <color indexed="81"/>
            <rFont val="Tahoma"/>
            <family val="2"/>
            <charset val="186"/>
          </rPr>
          <t xml:space="preserve">
tehtud 27.04.2009</t>
        </r>
      </text>
    </comment>
    <comment ref="B351" authorId="3">
      <text>
        <r>
          <rPr>
            <b/>
            <sz val="8"/>
            <color indexed="81"/>
            <rFont val="Tahoma"/>
            <family val="2"/>
            <charset val="186"/>
          </rPr>
          <t>ruusmann:</t>
        </r>
        <r>
          <rPr>
            <sz val="8"/>
            <color indexed="81"/>
            <rFont val="Tahoma"/>
            <family val="2"/>
            <charset val="186"/>
          </rPr>
          <t xml:space="preserve">
tehtud 11.05.2009</t>
        </r>
      </text>
    </comment>
    <comment ref="B352" authorId="3">
      <text>
        <r>
          <rPr>
            <b/>
            <sz val="8"/>
            <color indexed="81"/>
            <rFont val="Tahoma"/>
            <family val="2"/>
            <charset val="186"/>
          </rPr>
          <t>ruusmann:</t>
        </r>
        <r>
          <rPr>
            <sz val="8"/>
            <color indexed="81"/>
            <rFont val="Tahoma"/>
            <family val="2"/>
            <charset val="186"/>
          </rPr>
          <t xml:space="preserve">
tehtud 03.07.2009</t>
        </r>
      </text>
    </comment>
    <comment ref="B353" authorId="3">
      <text>
        <r>
          <rPr>
            <b/>
            <sz val="8"/>
            <color indexed="81"/>
            <rFont val="Tahoma"/>
            <family val="2"/>
            <charset val="186"/>
          </rPr>
          <t>ruusmann:</t>
        </r>
        <r>
          <rPr>
            <sz val="8"/>
            <color indexed="81"/>
            <rFont val="Tahoma"/>
            <family val="2"/>
            <charset val="186"/>
          </rPr>
          <t xml:space="preserve">
tehtud 03.07.2009</t>
        </r>
      </text>
    </comment>
    <comment ref="B354" authorId="3">
      <text>
        <r>
          <rPr>
            <b/>
            <sz val="8"/>
            <color indexed="81"/>
            <rFont val="Tahoma"/>
            <family val="2"/>
            <charset val="186"/>
          </rPr>
          <t>ruusmann:</t>
        </r>
        <r>
          <rPr>
            <sz val="8"/>
            <color indexed="81"/>
            <rFont val="Tahoma"/>
            <family val="2"/>
            <charset val="186"/>
          </rPr>
          <t xml:space="preserve">
tehtud 03.07.2009</t>
        </r>
      </text>
    </comment>
    <comment ref="A360" authorId="2">
      <text>
        <r>
          <rPr>
            <b/>
            <sz val="9"/>
            <color indexed="81"/>
            <rFont val="Tahoma"/>
            <family val="2"/>
            <charset val="186"/>
          </rPr>
          <t>valler:</t>
        </r>
        <r>
          <rPr>
            <sz val="9"/>
            <color indexed="81"/>
            <rFont val="Tahoma"/>
            <family val="2"/>
            <charset val="186"/>
          </rPr>
          <t xml:space="preserve">
tehtud 13.07.11</t>
        </r>
      </text>
    </comment>
    <comment ref="B363" authorId="4">
      <text>
        <r>
          <rPr>
            <b/>
            <sz val="8"/>
            <color indexed="81"/>
            <rFont val="Tahoma"/>
            <family val="2"/>
            <charset val="186"/>
          </rPr>
          <t>viinapuu:</t>
        </r>
        <r>
          <rPr>
            <sz val="8"/>
            <color indexed="81"/>
            <rFont val="Tahoma"/>
            <family val="2"/>
            <charset val="186"/>
          </rPr>
          <t xml:space="preserve">
tehtud 18.10.2010</t>
        </r>
      </text>
    </comment>
    <comment ref="A365" authorId="4">
      <text>
        <r>
          <rPr>
            <b/>
            <sz val="9"/>
            <color indexed="81"/>
            <rFont val="Tahoma"/>
            <family val="2"/>
            <charset val="186"/>
          </rPr>
          <t>viinapuu:</t>
        </r>
        <r>
          <rPr>
            <sz val="9"/>
            <color indexed="81"/>
            <rFont val="Tahoma"/>
            <family val="2"/>
            <charset val="186"/>
          </rPr>
          <t xml:space="preserve">
tehtud 28.12.2011
</t>
        </r>
      </text>
    </comment>
    <comment ref="A367" authorId="4">
      <text>
        <r>
          <rPr>
            <b/>
            <sz val="9"/>
            <color indexed="81"/>
            <rFont val="Tahoma"/>
            <family val="2"/>
            <charset val="186"/>
          </rPr>
          <t>viinapuu:</t>
        </r>
        <r>
          <rPr>
            <sz val="9"/>
            <color indexed="81"/>
            <rFont val="Tahoma"/>
            <family val="2"/>
            <charset val="186"/>
          </rPr>
          <t xml:space="preserve">
tehtud 28.12.2011
</t>
        </r>
      </text>
    </comment>
    <comment ref="B373"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74"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75" authorId="5">
      <text>
        <r>
          <rPr>
            <sz val="9"/>
            <color indexed="81"/>
            <rFont val="Tahoma"/>
            <family val="2"/>
            <charset val="186"/>
          </rPr>
          <t>Anne A: 
tehtud 23.04.10</t>
        </r>
      </text>
    </comment>
    <comment ref="B376" authorId="5">
      <text>
        <r>
          <rPr>
            <b/>
            <sz val="9"/>
            <color indexed="81"/>
            <rFont val="Tahoma"/>
            <family val="2"/>
            <charset val="186"/>
          </rPr>
          <t>Anne:</t>
        </r>
        <r>
          <rPr>
            <sz val="9"/>
            <color indexed="81"/>
            <rFont val="Tahoma"/>
            <family val="2"/>
            <charset val="186"/>
          </rPr>
          <t xml:space="preserve">
tehtud 23.04.10</t>
        </r>
      </text>
    </comment>
    <comment ref="B377" authorId="5">
      <text>
        <r>
          <rPr>
            <b/>
            <sz val="9"/>
            <color indexed="81"/>
            <rFont val="Tahoma"/>
            <family val="2"/>
            <charset val="186"/>
          </rPr>
          <t xml:space="preserve">Anne A:
</t>
        </r>
        <r>
          <rPr>
            <sz val="9"/>
            <color indexed="81"/>
            <rFont val="Tahoma"/>
            <family val="2"/>
            <charset val="186"/>
          </rPr>
          <t>Tehtud 10.05.10</t>
        </r>
      </text>
    </comment>
    <comment ref="B378" authorId="5">
      <text>
        <r>
          <rPr>
            <b/>
            <sz val="9"/>
            <color indexed="81"/>
            <rFont val="Tahoma"/>
            <family val="2"/>
            <charset val="186"/>
          </rPr>
          <t>Anne A:</t>
        </r>
        <r>
          <rPr>
            <sz val="9"/>
            <color indexed="81"/>
            <rFont val="Tahoma"/>
            <family val="2"/>
            <charset val="186"/>
          </rPr>
          <t xml:space="preserve">
Tehtud 10.05.10</t>
        </r>
      </text>
    </comment>
    <comment ref="B379" authorId="3">
      <text>
        <r>
          <rPr>
            <b/>
            <sz val="8"/>
            <color indexed="81"/>
            <rFont val="Tahoma"/>
            <family val="2"/>
            <charset val="186"/>
          </rPr>
          <t>ruusmann:</t>
        </r>
        <r>
          <rPr>
            <sz val="8"/>
            <color indexed="81"/>
            <rFont val="Tahoma"/>
            <family val="2"/>
            <charset val="186"/>
          </rPr>
          <t xml:space="preserve">
tehtud 29.06.2010</t>
        </r>
      </text>
    </comment>
    <comment ref="B380" authorId="3">
      <text>
        <r>
          <rPr>
            <b/>
            <sz val="8"/>
            <color indexed="81"/>
            <rFont val="Tahoma"/>
            <family val="2"/>
            <charset val="186"/>
          </rPr>
          <t>ruusmann:</t>
        </r>
        <r>
          <rPr>
            <sz val="8"/>
            <color indexed="81"/>
            <rFont val="Tahoma"/>
            <family val="2"/>
            <charset val="186"/>
          </rPr>
          <t xml:space="preserve">
tehtud 29.06.2010</t>
        </r>
      </text>
    </comment>
    <comment ref="B381" authorId="3">
      <text>
        <r>
          <rPr>
            <b/>
            <sz val="8"/>
            <color indexed="81"/>
            <rFont val="Tahoma"/>
            <family val="2"/>
            <charset val="186"/>
          </rPr>
          <t>ruusmann:</t>
        </r>
        <r>
          <rPr>
            <sz val="8"/>
            <color indexed="81"/>
            <rFont val="Tahoma"/>
            <family val="2"/>
            <charset val="186"/>
          </rPr>
          <t xml:space="preserve">
tehtud 29.06.2010</t>
        </r>
      </text>
    </comment>
    <comment ref="B382" authorId="3">
      <text>
        <r>
          <rPr>
            <b/>
            <sz val="8"/>
            <color indexed="81"/>
            <rFont val="Tahoma"/>
            <family val="2"/>
            <charset val="186"/>
          </rPr>
          <t>ruusmann:</t>
        </r>
        <r>
          <rPr>
            <sz val="8"/>
            <color indexed="81"/>
            <rFont val="Tahoma"/>
            <family val="2"/>
            <charset val="186"/>
          </rPr>
          <t xml:space="preserve">
tehtud 02.08.2010</t>
        </r>
      </text>
    </comment>
    <comment ref="B383" authorId="3">
      <text>
        <r>
          <rPr>
            <b/>
            <sz val="8"/>
            <color indexed="81"/>
            <rFont val="Tahoma"/>
            <family val="2"/>
            <charset val="186"/>
          </rPr>
          <t>ruusmann:</t>
        </r>
        <r>
          <rPr>
            <sz val="8"/>
            <color indexed="81"/>
            <rFont val="Tahoma"/>
            <family val="2"/>
            <charset val="186"/>
          </rPr>
          <t xml:space="preserve">
tehtud 02.08.2010</t>
        </r>
      </text>
    </comment>
    <comment ref="B384" authorId="4">
      <text>
        <r>
          <rPr>
            <b/>
            <sz val="8"/>
            <color indexed="81"/>
            <rFont val="Tahoma"/>
            <family val="2"/>
            <charset val="186"/>
          </rPr>
          <t>viinapuu:</t>
        </r>
        <r>
          <rPr>
            <sz val="8"/>
            <color indexed="81"/>
            <rFont val="Tahoma"/>
            <family val="2"/>
            <charset val="186"/>
          </rPr>
          <t xml:space="preserve">
tehtud 18.10.2010</t>
        </r>
      </text>
    </comment>
    <comment ref="B385" authorId="3">
      <text>
        <r>
          <rPr>
            <b/>
            <sz val="8"/>
            <color indexed="81"/>
            <rFont val="Tahoma"/>
            <family val="2"/>
            <charset val="186"/>
          </rPr>
          <t>ruusmann:</t>
        </r>
        <r>
          <rPr>
            <sz val="8"/>
            <color indexed="81"/>
            <rFont val="Tahoma"/>
            <family val="2"/>
            <charset val="186"/>
          </rPr>
          <t xml:space="preserve">
tehtud 02.08.2010</t>
        </r>
      </text>
    </comment>
    <comment ref="B386" authorId="3">
      <text>
        <r>
          <rPr>
            <b/>
            <sz val="8"/>
            <color indexed="81"/>
            <rFont val="Tahoma"/>
            <family val="2"/>
            <charset val="186"/>
          </rPr>
          <t>ruusmann:</t>
        </r>
        <r>
          <rPr>
            <sz val="8"/>
            <color indexed="81"/>
            <rFont val="Tahoma"/>
            <family val="2"/>
            <charset val="186"/>
          </rPr>
          <t xml:space="preserve">
tehtud 02.08.2010</t>
        </r>
      </text>
    </comment>
    <comment ref="B387" authorId="3">
      <text>
        <r>
          <rPr>
            <b/>
            <sz val="8"/>
            <color indexed="81"/>
            <rFont val="Tahoma"/>
            <family val="2"/>
            <charset val="186"/>
          </rPr>
          <t>ruusmann:</t>
        </r>
        <r>
          <rPr>
            <sz val="8"/>
            <color indexed="81"/>
            <rFont val="Tahoma"/>
            <family val="2"/>
            <charset val="186"/>
          </rPr>
          <t xml:space="preserve">
tehtud 02.08.2010</t>
        </r>
      </text>
    </comment>
    <comment ref="B388" authorId="3">
      <text>
        <r>
          <rPr>
            <b/>
            <sz val="8"/>
            <color indexed="81"/>
            <rFont val="Tahoma"/>
            <family val="2"/>
            <charset val="186"/>
          </rPr>
          <t>ruusmann:</t>
        </r>
        <r>
          <rPr>
            <sz val="8"/>
            <color indexed="81"/>
            <rFont val="Tahoma"/>
            <family val="2"/>
            <charset val="186"/>
          </rPr>
          <t xml:space="preserve">
tehtud 02.08.2010</t>
        </r>
      </text>
    </comment>
    <comment ref="B389" authorId="3">
      <text>
        <r>
          <rPr>
            <b/>
            <sz val="8"/>
            <color indexed="81"/>
            <rFont val="Tahoma"/>
            <family val="2"/>
            <charset val="186"/>
          </rPr>
          <t>ruusmann:</t>
        </r>
        <r>
          <rPr>
            <sz val="8"/>
            <color indexed="81"/>
            <rFont val="Tahoma"/>
            <family val="2"/>
            <charset val="186"/>
          </rPr>
          <t xml:space="preserve">
tehtud 02.08.2010</t>
        </r>
      </text>
    </comment>
    <comment ref="B390" authorId="3">
      <text>
        <r>
          <rPr>
            <b/>
            <sz val="8"/>
            <color indexed="81"/>
            <rFont val="Tahoma"/>
            <family val="2"/>
            <charset val="186"/>
          </rPr>
          <t>ruusmann:</t>
        </r>
        <r>
          <rPr>
            <sz val="8"/>
            <color indexed="81"/>
            <rFont val="Tahoma"/>
            <family val="2"/>
            <charset val="186"/>
          </rPr>
          <t xml:space="preserve">
tehtud 02.08.2010</t>
        </r>
      </text>
    </comment>
    <comment ref="B391" authorId="3">
      <text>
        <r>
          <rPr>
            <b/>
            <sz val="8"/>
            <color indexed="81"/>
            <rFont val="Tahoma"/>
            <family val="2"/>
            <charset val="186"/>
          </rPr>
          <t>ruusmann:</t>
        </r>
        <r>
          <rPr>
            <sz val="8"/>
            <color indexed="81"/>
            <rFont val="Tahoma"/>
            <family val="2"/>
            <charset val="186"/>
          </rPr>
          <t xml:space="preserve">
tehtud 25.08.2010</t>
        </r>
      </text>
    </comment>
    <comment ref="B392" authorId="3">
      <text>
        <r>
          <rPr>
            <b/>
            <sz val="8"/>
            <color indexed="81"/>
            <rFont val="Tahoma"/>
            <family val="2"/>
            <charset val="186"/>
          </rPr>
          <t>ruusmann:</t>
        </r>
        <r>
          <rPr>
            <sz val="8"/>
            <color indexed="81"/>
            <rFont val="Tahoma"/>
            <family val="2"/>
            <charset val="186"/>
          </rPr>
          <t xml:space="preserve">
tehtud 25.08.2010</t>
        </r>
      </text>
    </comment>
    <comment ref="B393" authorId="3">
      <text>
        <r>
          <rPr>
            <b/>
            <sz val="8"/>
            <color indexed="81"/>
            <rFont val="Tahoma"/>
            <family val="2"/>
            <charset val="186"/>
          </rPr>
          <t>ruusmann:</t>
        </r>
        <r>
          <rPr>
            <sz val="8"/>
            <color indexed="81"/>
            <rFont val="Tahoma"/>
            <family val="2"/>
            <charset val="186"/>
          </rPr>
          <t xml:space="preserve">
tehtud 25.08.2010</t>
        </r>
      </text>
    </comment>
    <comment ref="B394" authorId="4">
      <text>
        <r>
          <rPr>
            <b/>
            <sz val="9"/>
            <color indexed="81"/>
            <rFont val="Tahoma"/>
            <family val="2"/>
            <charset val="186"/>
          </rPr>
          <t>viinapuu:</t>
        </r>
        <r>
          <rPr>
            <sz val="9"/>
            <color indexed="81"/>
            <rFont val="Tahoma"/>
            <family val="2"/>
            <charset val="186"/>
          </rPr>
          <t xml:space="preserve">
tehtud 01.10.2010</t>
        </r>
      </text>
    </comment>
    <comment ref="B395" authorId="4">
      <text>
        <r>
          <rPr>
            <b/>
            <sz val="8"/>
            <color indexed="81"/>
            <rFont val="Tahoma"/>
            <family val="2"/>
            <charset val="186"/>
          </rPr>
          <t>viinapuu:</t>
        </r>
        <r>
          <rPr>
            <sz val="8"/>
            <color indexed="81"/>
            <rFont val="Tahoma"/>
            <family val="2"/>
            <charset val="186"/>
          </rPr>
          <t xml:space="preserve">
tehtud 18.10.2010</t>
        </r>
      </text>
    </comment>
    <comment ref="B396" authorId="4">
      <text>
        <r>
          <rPr>
            <b/>
            <sz val="9"/>
            <color indexed="81"/>
            <rFont val="Tahoma"/>
            <family val="2"/>
            <charset val="186"/>
          </rPr>
          <t>viinapuu:</t>
        </r>
        <r>
          <rPr>
            <sz val="9"/>
            <color indexed="81"/>
            <rFont val="Tahoma"/>
            <family val="2"/>
            <charset val="186"/>
          </rPr>
          <t xml:space="preserve">
tehtud 01.10.2010</t>
        </r>
      </text>
    </comment>
    <comment ref="B397" authorId="5">
      <text>
        <r>
          <rPr>
            <b/>
            <sz val="9"/>
            <color indexed="81"/>
            <rFont val="Tahoma"/>
            <family val="2"/>
            <charset val="186"/>
          </rPr>
          <t>altermann1:</t>
        </r>
        <r>
          <rPr>
            <sz val="9"/>
            <color indexed="81"/>
            <rFont val="Tahoma"/>
            <family val="2"/>
            <charset val="186"/>
          </rPr>
          <t xml:space="preserve">
Tehtud 27.12.10</t>
        </r>
      </text>
    </comment>
    <comment ref="B398" authorId="5">
      <text>
        <r>
          <rPr>
            <b/>
            <sz val="9"/>
            <color indexed="81"/>
            <rFont val="Tahoma"/>
            <family val="2"/>
            <charset val="186"/>
          </rPr>
          <t>altermann1:</t>
        </r>
        <r>
          <rPr>
            <sz val="9"/>
            <color indexed="81"/>
            <rFont val="Tahoma"/>
            <family val="2"/>
            <charset val="186"/>
          </rPr>
          <t xml:space="preserve">
Tehtud 27.12.10</t>
        </r>
      </text>
    </comment>
    <comment ref="B399" authorId="5">
      <text>
        <r>
          <rPr>
            <b/>
            <sz val="9"/>
            <color indexed="81"/>
            <rFont val="Tahoma"/>
            <family val="2"/>
            <charset val="186"/>
          </rPr>
          <t>altermann1:</t>
        </r>
        <r>
          <rPr>
            <sz val="9"/>
            <color indexed="81"/>
            <rFont val="Tahoma"/>
            <family val="2"/>
            <charset val="186"/>
          </rPr>
          <t xml:space="preserve">
tehtud 07.04.11</t>
        </r>
      </text>
    </comment>
    <comment ref="B400" authorId="5">
      <text>
        <r>
          <rPr>
            <b/>
            <sz val="9"/>
            <color indexed="81"/>
            <rFont val="Tahoma"/>
            <family val="2"/>
            <charset val="186"/>
          </rPr>
          <t>altermann1:</t>
        </r>
        <r>
          <rPr>
            <sz val="9"/>
            <color indexed="81"/>
            <rFont val="Tahoma"/>
            <family val="2"/>
            <charset val="186"/>
          </rPr>
          <t xml:space="preserve">
tehtud 07.04.11</t>
        </r>
      </text>
    </comment>
    <comment ref="B401" authorId="5">
      <text>
        <r>
          <rPr>
            <b/>
            <sz val="8"/>
            <color indexed="81"/>
            <rFont val="Tahoma"/>
            <family val="2"/>
            <charset val="186"/>
          </rPr>
          <t>altermann1:</t>
        </r>
        <r>
          <rPr>
            <sz val="8"/>
            <color indexed="81"/>
            <rFont val="Tahoma"/>
            <family val="2"/>
            <charset val="186"/>
          </rPr>
          <t xml:space="preserve">
14.04.2011</t>
        </r>
      </text>
    </comment>
    <comment ref="B402" authorId="5">
      <text>
        <r>
          <rPr>
            <b/>
            <sz val="8"/>
            <color indexed="81"/>
            <rFont val="Tahoma"/>
            <family val="2"/>
            <charset val="186"/>
          </rPr>
          <t>altermann1:</t>
        </r>
        <r>
          <rPr>
            <sz val="8"/>
            <color indexed="81"/>
            <rFont val="Tahoma"/>
            <family val="2"/>
            <charset val="186"/>
          </rPr>
          <t xml:space="preserve">
14.04.2011</t>
        </r>
      </text>
    </comment>
    <comment ref="B403" authorId="5">
      <text>
        <r>
          <rPr>
            <b/>
            <sz val="8"/>
            <color indexed="81"/>
            <rFont val="Tahoma"/>
            <family val="2"/>
            <charset val="186"/>
          </rPr>
          <t>altermann1:</t>
        </r>
        <r>
          <rPr>
            <sz val="8"/>
            <color indexed="81"/>
            <rFont val="Tahoma"/>
            <family val="2"/>
            <charset val="186"/>
          </rPr>
          <t xml:space="preserve">
Tehtud 03.05.11</t>
        </r>
      </text>
    </comment>
    <comment ref="B404" authorId="5">
      <text>
        <r>
          <rPr>
            <b/>
            <sz val="8"/>
            <color indexed="81"/>
            <rFont val="Tahoma"/>
            <family val="2"/>
            <charset val="186"/>
          </rPr>
          <t>altermann1:</t>
        </r>
        <r>
          <rPr>
            <sz val="8"/>
            <color indexed="81"/>
            <rFont val="Tahoma"/>
            <family val="2"/>
            <charset val="186"/>
          </rPr>
          <t xml:space="preserve">
Tehtud 03.05.11</t>
        </r>
      </text>
    </comment>
    <comment ref="B405" authorId="5">
      <text>
        <r>
          <rPr>
            <b/>
            <sz val="8"/>
            <color indexed="81"/>
            <rFont val="Tahoma"/>
            <family val="2"/>
            <charset val="186"/>
          </rPr>
          <t>altermann1:</t>
        </r>
        <r>
          <rPr>
            <sz val="8"/>
            <color indexed="81"/>
            <rFont val="Tahoma"/>
            <family val="2"/>
            <charset val="186"/>
          </rPr>
          <t xml:space="preserve">
Tehtud 03.05.11</t>
        </r>
      </text>
    </comment>
    <comment ref="B406" authorId="5">
      <text>
        <r>
          <rPr>
            <b/>
            <sz val="9"/>
            <color indexed="81"/>
            <rFont val="Tahoma"/>
            <family val="2"/>
            <charset val="186"/>
          </rPr>
          <t>altermann1:</t>
        </r>
        <r>
          <rPr>
            <sz val="9"/>
            <color indexed="81"/>
            <rFont val="Tahoma"/>
            <family val="2"/>
            <charset val="186"/>
          </rPr>
          <t xml:space="preserve">
tehtud 16.05.11</t>
        </r>
      </text>
    </comment>
    <comment ref="B407" authorId="5">
      <text>
        <r>
          <rPr>
            <b/>
            <sz val="9"/>
            <color indexed="81"/>
            <rFont val="Tahoma"/>
            <family val="2"/>
            <charset val="186"/>
          </rPr>
          <t>altermann1:</t>
        </r>
        <r>
          <rPr>
            <sz val="9"/>
            <color indexed="81"/>
            <rFont val="Tahoma"/>
            <family val="2"/>
            <charset val="186"/>
          </rPr>
          <t xml:space="preserve">
tehtud 16.05.11</t>
        </r>
      </text>
    </comment>
    <comment ref="B408" authorId="5">
      <text>
        <r>
          <rPr>
            <b/>
            <sz val="9"/>
            <color indexed="81"/>
            <rFont val="Tahoma"/>
            <family val="2"/>
            <charset val="186"/>
          </rPr>
          <t>altermann1:</t>
        </r>
        <r>
          <rPr>
            <sz val="9"/>
            <color indexed="81"/>
            <rFont val="Tahoma"/>
            <family val="2"/>
            <charset val="186"/>
          </rPr>
          <t xml:space="preserve">
tehtud 16.05.11</t>
        </r>
      </text>
    </comment>
    <comment ref="B409" authorId="5">
      <text>
        <r>
          <rPr>
            <b/>
            <sz val="9"/>
            <color indexed="81"/>
            <rFont val="Tahoma"/>
            <family val="2"/>
            <charset val="186"/>
          </rPr>
          <t>altermann1:</t>
        </r>
        <r>
          <rPr>
            <sz val="9"/>
            <color indexed="81"/>
            <rFont val="Tahoma"/>
            <family val="2"/>
            <charset val="186"/>
          </rPr>
          <t xml:space="preserve">
Tehtud 02.06.11</t>
        </r>
      </text>
    </comment>
    <comment ref="B410" authorId="5">
      <text>
        <r>
          <rPr>
            <b/>
            <sz val="9"/>
            <color indexed="81"/>
            <rFont val="Tahoma"/>
            <family val="2"/>
            <charset val="186"/>
          </rPr>
          <t>altermann1:</t>
        </r>
        <r>
          <rPr>
            <sz val="9"/>
            <color indexed="81"/>
            <rFont val="Tahoma"/>
            <family val="2"/>
            <charset val="186"/>
          </rPr>
          <t xml:space="preserve">
Tehtud 02.06.11</t>
        </r>
      </text>
    </comment>
    <comment ref="B411" authorId="5">
      <text>
        <r>
          <rPr>
            <b/>
            <sz val="9"/>
            <color indexed="81"/>
            <rFont val="Tahoma"/>
            <family val="2"/>
            <charset val="186"/>
          </rPr>
          <t>altermann1:</t>
        </r>
        <r>
          <rPr>
            <sz val="9"/>
            <color indexed="81"/>
            <rFont val="Tahoma"/>
            <family val="2"/>
            <charset val="186"/>
          </rPr>
          <t xml:space="preserve">
Tehtud 02.06.11</t>
        </r>
      </text>
    </comment>
    <comment ref="B412" authorId="5">
      <text>
        <r>
          <rPr>
            <b/>
            <sz val="9"/>
            <color indexed="81"/>
            <rFont val="Tahoma"/>
            <family val="2"/>
            <charset val="186"/>
          </rPr>
          <t>altermann1:</t>
        </r>
        <r>
          <rPr>
            <sz val="9"/>
            <color indexed="81"/>
            <rFont val="Tahoma"/>
            <family val="2"/>
            <charset val="186"/>
          </rPr>
          <t xml:space="preserve">
Tehtud 02.06.11
</t>
        </r>
      </text>
    </comment>
    <comment ref="B413" authorId="5">
      <text>
        <r>
          <rPr>
            <b/>
            <sz val="9"/>
            <color indexed="81"/>
            <rFont val="Tahoma"/>
            <family val="2"/>
            <charset val="186"/>
          </rPr>
          <t>altermann1:</t>
        </r>
        <r>
          <rPr>
            <sz val="9"/>
            <color indexed="81"/>
            <rFont val="Tahoma"/>
            <family val="2"/>
            <charset val="186"/>
          </rPr>
          <t xml:space="preserve">
Tehtud 02.06.11</t>
        </r>
      </text>
    </comment>
    <comment ref="B414" authorId="5">
      <text>
        <r>
          <rPr>
            <b/>
            <sz val="9"/>
            <color indexed="81"/>
            <rFont val="Tahoma"/>
            <family val="2"/>
            <charset val="186"/>
          </rPr>
          <t>altermann1:</t>
        </r>
        <r>
          <rPr>
            <sz val="9"/>
            <color indexed="81"/>
            <rFont val="Tahoma"/>
            <family val="2"/>
            <charset val="186"/>
          </rPr>
          <t xml:space="preserve">
Tehtud 02.06.11</t>
        </r>
      </text>
    </comment>
    <comment ref="B415" authorId="5">
      <text>
        <r>
          <rPr>
            <b/>
            <sz val="9"/>
            <color indexed="81"/>
            <rFont val="Tahoma"/>
            <family val="2"/>
            <charset val="186"/>
          </rPr>
          <t>altermann1:</t>
        </r>
        <r>
          <rPr>
            <sz val="9"/>
            <color indexed="81"/>
            <rFont val="Tahoma"/>
            <family val="2"/>
            <charset val="186"/>
          </rPr>
          <t xml:space="preserve">
Tehtud 02.06.11</t>
        </r>
      </text>
    </comment>
    <comment ref="B416" authorId="5">
      <text>
        <r>
          <rPr>
            <b/>
            <sz val="9"/>
            <color indexed="81"/>
            <rFont val="Tahoma"/>
            <family val="2"/>
            <charset val="186"/>
          </rPr>
          <t>altermann1:</t>
        </r>
        <r>
          <rPr>
            <sz val="9"/>
            <color indexed="81"/>
            <rFont val="Tahoma"/>
            <family val="2"/>
            <charset val="186"/>
          </rPr>
          <t xml:space="preserve">
Tehtud 02.06.11</t>
        </r>
      </text>
    </comment>
    <comment ref="B417" authorId="5">
      <text>
        <r>
          <rPr>
            <b/>
            <sz val="8"/>
            <color indexed="81"/>
            <rFont val="Tahoma"/>
            <family val="2"/>
            <charset val="186"/>
          </rPr>
          <t>altermann1:</t>
        </r>
        <r>
          <rPr>
            <sz val="8"/>
            <color indexed="81"/>
            <rFont val="Tahoma"/>
            <family val="2"/>
            <charset val="186"/>
          </rPr>
          <t xml:space="preserve">
tehtud 16.06.11</t>
        </r>
      </text>
    </comment>
    <comment ref="B418" authorId="5">
      <text>
        <r>
          <rPr>
            <b/>
            <sz val="9"/>
            <color indexed="81"/>
            <rFont val="Tahoma"/>
            <family val="2"/>
            <charset val="186"/>
          </rPr>
          <t>altermann1:</t>
        </r>
        <r>
          <rPr>
            <sz val="9"/>
            <color indexed="81"/>
            <rFont val="Tahoma"/>
            <family val="2"/>
            <charset val="186"/>
          </rPr>
          <t xml:space="preserve">
tehtud 27.06.11</t>
        </r>
      </text>
    </comment>
    <comment ref="B419" authorId="5">
      <text>
        <r>
          <rPr>
            <b/>
            <sz val="9"/>
            <color indexed="81"/>
            <rFont val="Tahoma"/>
            <family val="2"/>
            <charset val="186"/>
          </rPr>
          <t>altermann1:</t>
        </r>
        <r>
          <rPr>
            <sz val="9"/>
            <color indexed="81"/>
            <rFont val="Tahoma"/>
            <family val="2"/>
            <charset val="186"/>
          </rPr>
          <t xml:space="preserve">
tehtud 27.06.11</t>
        </r>
      </text>
    </comment>
    <comment ref="B420" authorId="5">
      <text>
        <r>
          <rPr>
            <b/>
            <sz val="9"/>
            <color indexed="81"/>
            <rFont val="Tahoma"/>
            <family val="2"/>
            <charset val="186"/>
          </rPr>
          <t>altermann1:</t>
        </r>
        <r>
          <rPr>
            <sz val="9"/>
            <color indexed="81"/>
            <rFont val="Tahoma"/>
            <family val="2"/>
            <charset val="186"/>
          </rPr>
          <t xml:space="preserve">
tehtud 27.06.11</t>
        </r>
      </text>
    </comment>
    <comment ref="B421" authorId="5">
      <text>
        <r>
          <rPr>
            <b/>
            <sz val="9"/>
            <color indexed="81"/>
            <rFont val="Tahoma"/>
            <family val="2"/>
            <charset val="186"/>
          </rPr>
          <t>altermann1:</t>
        </r>
        <r>
          <rPr>
            <sz val="9"/>
            <color indexed="81"/>
            <rFont val="Tahoma"/>
            <family val="2"/>
            <charset val="186"/>
          </rPr>
          <t xml:space="preserve">
tehtud 27.06.11</t>
        </r>
      </text>
    </comment>
    <comment ref="B422" authorId="5">
      <text>
        <r>
          <rPr>
            <b/>
            <sz val="9"/>
            <color indexed="81"/>
            <rFont val="Tahoma"/>
            <family val="2"/>
            <charset val="186"/>
          </rPr>
          <t>altermann1:</t>
        </r>
        <r>
          <rPr>
            <sz val="9"/>
            <color indexed="81"/>
            <rFont val="Tahoma"/>
            <family val="2"/>
            <charset val="186"/>
          </rPr>
          <t xml:space="preserve">
tehtud 27.06.11</t>
        </r>
      </text>
    </comment>
    <comment ref="B423" authorId="5">
      <text>
        <r>
          <rPr>
            <b/>
            <sz val="9"/>
            <color indexed="81"/>
            <rFont val="Tahoma"/>
            <family val="2"/>
            <charset val="186"/>
          </rPr>
          <t>altermann1:</t>
        </r>
        <r>
          <rPr>
            <sz val="9"/>
            <color indexed="81"/>
            <rFont val="Tahoma"/>
            <family val="2"/>
            <charset val="186"/>
          </rPr>
          <t xml:space="preserve">
tehtud 27.06.11</t>
        </r>
      </text>
    </comment>
    <comment ref="B424" authorId="5">
      <text>
        <r>
          <rPr>
            <b/>
            <sz val="9"/>
            <color indexed="81"/>
            <rFont val="Tahoma"/>
            <family val="2"/>
            <charset val="186"/>
          </rPr>
          <t>Anne A:</t>
        </r>
        <r>
          <rPr>
            <sz val="9"/>
            <color indexed="81"/>
            <rFont val="Tahoma"/>
            <family val="2"/>
            <charset val="186"/>
          </rPr>
          <t xml:space="preserve">
tehtud 02.08.11</t>
        </r>
      </text>
    </comment>
    <comment ref="B425" authorId="5">
      <text>
        <r>
          <rPr>
            <b/>
            <sz val="9"/>
            <color indexed="81"/>
            <rFont val="Tahoma"/>
            <family val="2"/>
            <charset val="186"/>
          </rPr>
          <t>Anne A:</t>
        </r>
        <r>
          <rPr>
            <sz val="9"/>
            <color indexed="81"/>
            <rFont val="Tahoma"/>
            <family val="2"/>
            <charset val="186"/>
          </rPr>
          <t xml:space="preserve">
tehtud 02.08.11</t>
        </r>
      </text>
    </comment>
    <comment ref="B426" authorId="5">
      <text>
        <r>
          <rPr>
            <b/>
            <sz val="9"/>
            <color indexed="81"/>
            <rFont val="Tahoma"/>
            <family val="2"/>
            <charset val="186"/>
          </rPr>
          <t>Anne A:</t>
        </r>
        <r>
          <rPr>
            <sz val="9"/>
            <color indexed="81"/>
            <rFont val="Tahoma"/>
            <family val="2"/>
            <charset val="186"/>
          </rPr>
          <t xml:space="preserve">
tehtud 02.08.11</t>
        </r>
      </text>
    </comment>
    <comment ref="B427" authorId="5">
      <text>
        <r>
          <rPr>
            <b/>
            <sz val="9"/>
            <color indexed="81"/>
            <rFont val="Tahoma"/>
            <family val="2"/>
            <charset val="186"/>
          </rPr>
          <t>altermann1:</t>
        </r>
        <r>
          <rPr>
            <sz val="9"/>
            <color indexed="81"/>
            <rFont val="Tahoma"/>
            <family val="2"/>
            <charset val="186"/>
          </rPr>
          <t xml:space="preserve">
Tehtud 01.09.2011</t>
        </r>
      </text>
    </comment>
    <comment ref="B428" authorId="5">
      <text>
        <r>
          <rPr>
            <b/>
            <sz val="9"/>
            <color indexed="81"/>
            <rFont val="Tahoma"/>
            <family val="2"/>
            <charset val="186"/>
          </rPr>
          <t>altermann1:</t>
        </r>
        <r>
          <rPr>
            <sz val="9"/>
            <color indexed="81"/>
            <rFont val="Tahoma"/>
            <family val="2"/>
            <charset val="186"/>
          </rPr>
          <t xml:space="preserve">
tehtud 01.09.11</t>
        </r>
      </text>
    </comment>
    <comment ref="B429" authorId="5">
      <text>
        <r>
          <rPr>
            <b/>
            <sz val="9"/>
            <color indexed="81"/>
            <rFont val="Tahoma"/>
            <family val="2"/>
            <charset val="186"/>
          </rPr>
          <t>altermann1:</t>
        </r>
        <r>
          <rPr>
            <sz val="9"/>
            <color indexed="81"/>
            <rFont val="Tahoma"/>
            <family val="2"/>
            <charset val="186"/>
          </rPr>
          <t xml:space="preserve">
tehtud 01.09.11</t>
        </r>
      </text>
    </comment>
    <comment ref="B430" authorId="5">
      <text>
        <r>
          <rPr>
            <b/>
            <sz val="8"/>
            <color indexed="81"/>
            <rFont val="Tahoma"/>
            <family val="2"/>
            <charset val="186"/>
          </rPr>
          <t>altermann1:</t>
        </r>
        <r>
          <rPr>
            <sz val="8"/>
            <color indexed="81"/>
            <rFont val="Tahoma"/>
            <family val="2"/>
            <charset val="186"/>
          </rPr>
          <t xml:space="preserve">
Tehtud 21.11.11</t>
        </r>
      </text>
    </comment>
    <comment ref="B431" authorId="5">
      <text>
        <r>
          <rPr>
            <b/>
            <sz val="8"/>
            <color indexed="81"/>
            <rFont val="Tahoma"/>
            <family val="2"/>
            <charset val="186"/>
          </rPr>
          <t>altermann1:</t>
        </r>
        <r>
          <rPr>
            <sz val="8"/>
            <color indexed="81"/>
            <rFont val="Tahoma"/>
            <family val="2"/>
            <charset val="186"/>
          </rPr>
          <t xml:space="preserve">
Tehtud 21.11.11</t>
        </r>
      </text>
    </comment>
    <comment ref="B432" authorId="5">
      <text>
        <r>
          <rPr>
            <b/>
            <sz val="8"/>
            <color indexed="81"/>
            <rFont val="Tahoma"/>
            <family val="2"/>
            <charset val="186"/>
          </rPr>
          <t>altermann1:</t>
        </r>
        <r>
          <rPr>
            <sz val="8"/>
            <color indexed="81"/>
            <rFont val="Tahoma"/>
            <family val="2"/>
            <charset val="186"/>
          </rPr>
          <t xml:space="preserve">
Tehtud 21.11.11</t>
        </r>
      </text>
    </comment>
    <comment ref="B433" authorId="5">
      <text>
        <r>
          <rPr>
            <b/>
            <sz val="9"/>
            <color indexed="81"/>
            <rFont val="Tahoma"/>
            <family val="2"/>
            <charset val="186"/>
          </rPr>
          <t>altermann1:</t>
        </r>
        <r>
          <rPr>
            <sz val="9"/>
            <color indexed="81"/>
            <rFont val="Tahoma"/>
            <family val="2"/>
            <charset val="186"/>
          </rPr>
          <t xml:space="preserve">
tehtud 19.09.11</t>
        </r>
      </text>
    </comment>
    <comment ref="B434" authorId="5">
      <text>
        <r>
          <rPr>
            <b/>
            <sz val="9"/>
            <color indexed="81"/>
            <rFont val="Tahoma"/>
            <family val="2"/>
            <charset val="186"/>
          </rPr>
          <t>altermann1:</t>
        </r>
        <r>
          <rPr>
            <sz val="9"/>
            <color indexed="81"/>
            <rFont val="Tahoma"/>
            <family val="2"/>
            <charset val="186"/>
          </rPr>
          <t xml:space="preserve">
tehtud 19.09.11</t>
        </r>
      </text>
    </comment>
    <comment ref="B435" authorId="5">
      <text>
        <r>
          <rPr>
            <b/>
            <sz val="9"/>
            <color indexed="81"/>
            <rFont val="Tahoma"/>
            <family val="2"/>
            <charset val="186"/>
          </rPr>
          <t>altermann1:</t>
        </r>
        <r>
          <rPr>
            <sz val="9"/>
            <color indexed="81"/>
            <rFont val="Tahoma"/>
            <family val="2"/>
            <charset val="186"/>
          </rPr>
          <t xml:space="preserve">
tehtud 17.10.11</t>
        </r>
      </text>
    </comment>
    <comment ref="B436" authorId="5">
      <text>
        <r>
          <rPr>
            <b/>
            <sz val="9"/>
            <color indexed="81"/>
            <rFont val="Tahoma"/>
            <family val="2"/>
            <charset val="186"/>
          </rPr>
          <t>altermann1:</t>
        </r>
        <r>
          <rPr>
            <sz val="9"/>
            <color indexed="81"/>
            <rFont val="Tahoma"/>
            <family val="2"/>
            <charset val="186"/>
          </rPr>
          <t xml:space="preserve">
tehtud 17.10.11</t>
        </r>
      </text>
    </comment>
    <comment ref="B437" authorId="5">
      <text>
        <r>
          <rPr>
            <b/>
            <sz val="8"/>
            <color indexed="81"/>
            <rFont val="Tahoma"/>
            <family val="2"/>
            <charset val="186"/>
          </rPr>
          <t>altermann1:</t>
        </r>
        <r>
          <rPr>
            <sz val="8"/>
            <color indexed="81"/>
            <rFont val="Tahoma"/>
            <family val="2"/>
            <charset val="186"/>
          </rPr>
          <t xml:space="preserve">
21.10.11</t>
        </r>
      </text>
    </comment>
    <comment ref="B438" authorId="5">
      <text>
        <r>
          <rPr>
            <b/>
            <sz val="9"/>
            <color indexed="81"/>
            <rFont val="Tahoma"/>
            <family val="2"/>
            <charset val="186"/>
          </rPr>
          <t>altermann1:</t>
        </r>
        <r>
          <rPr>
            <sz val="9"/>
            <color indexed="81"/>
            <rFont val="Tahoma"/>
            <family val="2"/>
            <charset val="186"/>
          </rPr>
          <t xml:space="preserve">
10.11.11</t>
        </r>
      </text>
    </comment>
    <comment ref="B439" authorId="5">
      <text>
        <r>
          <rPr>
            <b/>
            <sz val="9"/>
            <color indexed="81"/>
            <rFont val="Tahoma"/>
            <family val="2"/>
            <charset val="186"/>
          </rPr>
          <t>altermann1:</t>
        </r>
        <r>
          <rPr>
            <sz val="9"/>
            <color indexed="81"/>
            <rFont val="Tahoma"/>
            <family val="2"/>
            <charset val="186"/>
          </rPr>
          <t xml:space="preserve">
10.11.11</t>
        </r>
      </text>
    </comment>
    <comment ref="B440" authorId="5">
      <text>
        <r>
          <rPr>
            <b/>
            <sz val="9"/>
            <color indexed="81"/>
            <rFont val="Tahoma"/>
            <family val="2"/>
            <charset val="186"/>
          </rPr>
          <t>altermann1:</t>
        </r>
        <r>
          <rPr>
            <sz val="9"/>
            <color indexed="81"/>
            <rFont val="Tahoma"/>
            <family val="2"/>
            <charset val="186"/>
          </rPr>
          <t xml:space="preserve">
10.11.11</t>
        </r>
      </text>
    </comment>
    <comment ref="B441" authorId="5">
      <text>
        <r>
          <rPr>
            <b/>
            <sz val="9"/>
            <color indexed="81"/>
            <rFont val="Tahoma"/>
            <family val="2"/>
            <charset val="186"/>
          </rPr>
          <t>altermann1:</t>
        </r>
        <r>
          <rPr>
            <sz val="9"/>
            <color indexed="81"/>
            <rFont val="Tahoma"/>
            <family val="2"/>
            <charset val="186"/>
          </rPr>
          <t xml:space="preserve">
10.11.11</t>
        </r>
      </text>
    </comment>
    <comment ref="B442" authorId="5">
      <text>
        <r>
          <rPr>
            <b/>
            <sz val="9"/>
            <color indexed="81"/>
            <rFont val="Tahoma"/>
            <family val="2"/>
            <charset val="186"/>
          </rPr>
          <t>altermann1:</t>
        </r>
        <r>
          <rPr>
            <sz val="9"/>
            <color indexed="81"/>
            <rFont val="Tahoma"/>
            <family val="2"/>
            <charset val="186"/>
          </rPr>
          <t xml:space="preserve">
10.11.11</t>
        </r>
      </text>
    </comment>
    <comment ref="B443" authorId="5">
      <text>
        <r>
          <rPr>
            <b/>
            <sz val="9"/>
            <color indexed="81"/>
            <rFont val="Tahoma"/>
            <family val="2"/>
            <charset val="186"/>
          </rPr>
          <t>altermann1:</t>
        </r>
        <r>
          <rPr>
            <sz val="9"/>
            <color indexed="81"/>
            <rFont val="Tahoma"/>
            <family val="2"/>
            <charset val="186"/>
          </rPr>
          <t xml:space="preserve">
10.11.2011</t>
        </r>
      </text>
    </comment>
    <comment ref="B444" authorId="5">
      <text>
        <r>
          <rPr>
            <b/>
            <sz val="9"/>
            <color indexed="81"/>
            <rFont val="Tahoma"/>
            <family val="2"/>
            <charset val="186"/>
          </rPr>
          <t>altermann1:</t>
        </r>
        <r>
          <rPr>
            <sz val="9"/>
            <color indexed="81"/>
            <rFont val="Tahoma"/>
            <family val="2"/>
            <charset val="186"/>
          </rPr>
          <t xml:space="preserve">
10.11.2011</t>
        </r>
      </text>
    </comment>
    <comment ref="B445" authorId="5">
      <text>
        <r>
          <rPr>
            <b/>
            <sz val="9"/>
            <color indexed="81"/>
            <rFont val="Tahoma"/>
            <family val="2"/>
            <charset val="186"/>
          </rPr>
          <t>altermann1:</t>
        </r>
        <r>
          <rPr>
            <sz val="9"/>
            <color indexed="81"/>
            <rFont val="Tahoma"/>
            <family val="2"/>
            <charset val="186"/>
          </rPr>
          <t xml:space="preserve">
10.11.2011</t>
        </r>
      </text>
    </comment>
    <comment ref="B446" authorId="5">
      <text>
        <r>
          <rPr>
            <b/>
            <sz val="9"/>
            <color indexed="81"/>
            <rFont val="Tahoma"/>
            <family val="2"/>
            <charset val="186"/>
          </rPr>
          <t>altermann1:</t>
        </r>
        <r>
          <rPr>
            <sz val="9"/>
            <color indexed="81"/>
            <rFont val="Tahoma"/>
            <family val="2"/>
            <charset val="186"/>
          </rPr>
          <t xml:space="preserve">
10.11.2011</t>
        </r>
      </text>
    </comment>
    <comment ref="B447" authorId="5">
      <text>
        <r>
          <rPr>
            <b/>
            <sz val="9"/>
            <color indexed="81"/>
            <rFont val="Tahoma"/>
            <family val="2"/>
            <charset val="186"/>
          </rPr>
          <t>altermann1:</t>
        </r>
        <r>
          <rPr>
            <sz val="9"/>
            <color indexed="81"/>
            <rFont val="Tahoma"/>
            <family val="2"/>
            <charset val="186"/>
          </rPr>
          <t xml:space="preserve">
10.11.2011</t>
        </r>
      </text>
    </comment>
    <comment ref="B448" authorId="5">
      <text>
        <r>
          <rPr>
            <b/>
            <sz val="9"/>
            <color indexed="81"/>
            <rFont val="Tahoma"/>
            <family val="2"/>
            <charset val="186"/>
          </rPr>
          <t>altermann1:</t>
        </r>
        <r>
          <rPr>
            <sz val="9"/>
            <color indexed="81"/>
            <rFont val="Tahoma"/>
            <family val="2"/>
            <charset val="186"/>
          </rPr>
          <t xml:space="preserve">
10.11.2011</t>
        </r>
      </text>
    </comment>
    <comment ref="B449" authorId="5">
      <text>
        <r>
          <rPr>
            <b/>
            <sz val="9"/>
            <color indexed="81"/>
            <rFont val="Tahoma"/>
            <family val="2"/>
            <charset val="186"/>
          </rPr>
          <t>altermann1:</t>
        </r>
        <r>
          <rPr>
            <sz val="9"/>
            <color indexed="81"/>
            <rFont val="Tahoma"/>
            <family val="2"/>
            <charset val="186"/>
          </rPr>
          <t xml:space="preserve">
tehtud 05.12.11</t>
        </r>
      </text>
    </comment>
    <comment ref="B450" authorId="5">
      <text>
        <r>
          <rPr>
            <b/>
            <sz val="9"/>
            <color indexed="81"/>
            <rFont val="Tahoma"/>
            <family val="2"/>
            <charset val="186"/>
          </rPr>
          <t>altermann1:</t>
        </r>
        <r>
          <rPr>
            <sz val="9"/>
            <color indexed="81"/>
            <rFont val="Tahoma"/>
            <family val="2"/>
            <charset val="186"/>
          </rPr>
          <t xml:space="preserve">
tehtud 05.12.11</t>
        </r>
      </text>
    </comment>
    <comment ref="B451" authorId="5">
      <text>
        <r>
          <rPr>
            <b/>
            <sz val="9"/>
            <color indexed="81"/>
            <rFont val="Tahoma"/>
            <family val="2"/>
            <charset val="186"/>
          </rPr>
          <t>altermann1:</t>
        </r>
        <r>
          <rPr>
            <sz val="9"/>
            <color indexed="81"/>
            <rFont val="Tahoma"/>
            <family val="2"/>
            <charset val="186"/>
          </rPr>
          <t xml:space="preserve">
tehtud 05.12.11</t>
        </r>
      </text>
    </comment>
    <comment ref="B452" authorId="5">
      <text>
        <r>
          <rPr>
            <b/>
            <sz val="9"/>
            <color indexed="81"/>
            <rFont val="Tahoma"/>
            <family val="2"/>
            <charset val="186"/>
          </rPr>
          <t>altermann1:</t>
        </r>
        <r>
          <rPr>
            <sz val="9"/>
            <color indexed="81"/>
            <rFont val="Tahoma"/>
            <family val="2"/>
            <charset val="186"/>
          </rPr>
          <t xml:space="preserve">
tehtud 05.12.11</t>
        </r>
      </text>
    </comment>
    <comment ref="B453" authorId="5">
      <text>
        <r>
          <rPr>
            <b/>
            <sz val="9"/>
            <color indexed="81"/>
            <rFont val="Tahoma"/>
            <family val="2"/>
            <charset val="186"/>
          </rPr>
          <t>altermann1:</t>
        </r>
        <r>
          <rPr>
            <sz val="9"/>
            <color indexed="81"/>
            <rFont val="Tahoma"/>
            <family val="2"/>
            <charset val="186"/>
          </rPr>
          <t xml:space="preserve">
tehtud 05.12.11</t>
        </r>
      </text>
    </comment>
    <comment ref="B454" authorId="5">
      <text>
        <r>
          <rPr>
            <b/>
            <sz val="9"/>
            <color indexed="81"/>
            <rFont val="Tahoma"/>
            <family val="2"/>
            <charset val="186"/>
          </rPr>
          <t>altermann1:</t>
        </r>
        <r>
          <rPr>
            <sz val="9"/>
            <color indexed="81"/>
            <rFont val="Tahoma"/>
            <family val="2"/>
            <charset val="186"/>
          </rPr>
          <t xml:space="preserve">
tehtud 14.12.11</t>
        </r>
      </text>
    </comment>
    <comment ref="B455" authorId="5">
      <text>
        <r>
          <rPr>
            <b/>
            <sz val="9"/>
            <color indexed="81"/>
            <rFont val="Tahoma"/>
            <family val="2"/>
            <charset val="186"/>
          </rPr>
          <t>altermann1:</t>
        </r>
        <r>
          <rPr>
            <sz val="9"/>
            <color indexed="81"/>
            <rFont val="Tahoma"/>
            <family val="2"/>
            <charset val="186"/>
          </rPr>
          <t xml:space="preserve">
tehtud 14.12.11</t>
        </r>
      </text>
    </comment>
    <comment ref="B456" authorId="5">
      <text>
        <r>
          <rPr>
            <b/>
            <sz val="9"/>
            <color indexed="81"/>
            <rFont val="Tahoma"/>
            <family val="2"/>
            <charset val="186"/>
          </rPr>
          <t>altermann1:</t>
        </r>
        <r>
          <rPr>
            <sz val="9"/>
            <color indexed="81"/>
            <rFont val="Tahoma"/>
            <family val="2"/>
            <charset val="186"/>
          </rPr>
          <t xml:space="preserve">
tehtud 14.12.11</t>
        </r>
      </text>
    </comment>
    <comment ref="B459" authorId="5">
      <text>
        <r>
          <rPr>
            <b/>
            <sz val="9"/>
            <color indexed="81"/>
            <rFont val="Tahoma"/>
            <family val="2"/>
            <charset val="186"/>
          </rPr>
          <t>altermann1:</t>
        </r>
        <r>
          <rPr>
            <sz val="9"/>
            <color indexed="81"/>
            <rFont val="Tahoma"/>
            <family val="2"/>
            <charset val="186"/>
          </rPr>
          <t xml:space="preserve">
tehtud 11.01.12</t>
        </r>
      </text>
    </comment>
    <comment ref="B460" authorId="5">
      <text>
        <r>
          <rPr>
            <b/>
            <sz val="9"/>
            <color indexed="81"/>
            <rFont val="Tahoma"/>
            <family val="2"/>
            <charset val="186"/>
          </rPr>
          <t>altermann1:</t>
        </r>
        <r>
          <rPr>
            <sz val="9"/>
            <color indexed="81"/>
            <rFont val="Tahoma"/>
            <family val="2"/>
            <charset val="186"/>
          </rPr>
          <t xml:space="preserve">
tehtud 11.01.12</t>
        </r>
      </text>
    </comment>
    <comment ref="B461" authorId="5">
      <text>
        <r>
          <rPr>
            <b/>
            <sz val="8"/>
            <color indexed="81"/>
            <rFont val="Tahoma"/>
            <family val="2"/>
            <charset val="186"/>
          </rPr>
          <t>altermann1:</t>
        </r>
        <r>
          <rPr>
            <sz val="8"/>
            <color indexed="81"/>
            <rFont val="Tahoma"/>
            <family val="2"/>
            <charset val="186"/>
          </rPr>
          <t xml:space="preserve">
tehtud 25.01.12</t>
        </r>
      </text>
    </comment>
    <comment ref="B462" authorId="5">
      <text>
        <r>
          <rPr>
            <b/>
            <sz val="8"/>
            <color indexed="81"/>
            <rFont val="Tahoma"/>
            <family val="2"/>
            <charset val="186"/>
          </rPr>
          <t>altermann1:</t>
        </r>
        <r>
          <rPr>
            <sz val="8"/>
            <color indexed="81"/>
            <rFont val="Tahoma"/>
            <family val="2"/>
            <charset val="186"/>
          </rPr>
          <t xml:space="preserve">
tehtud 25.01.12</t>
        </r>
      </text>
    </comment>
    <comment ref="B465" authorId="2">
      <text>
        <r>
          <rPr>
            <b/>
            <sz val="9"/>
            <color indexed="81"/>
            <rFont val="Tahoma"/>
            <family val="2"/>
            <charset val="186"/>
          </rPr>
          <t>valler:</t>
        </r>
        <r>
          <rPr>
            <sz val="9"/>
            <color indexed="81"/>
            <rFont val="Tahoma"/>
            <family val="2"/>
            <charset val="186"/>
          </rPr>
          <t xml:space="preserve">
10.07.12</t>
        </r>
      </text>
    </comment>
    <comment ref="B466" authorId="2">
      <text>
        <r>
          <rPr>
            <b/>
            <sz val="9"/>
            <color indexed="81"/>
            <rFont val="Tahoma"/>
            <family val="2"/>
            <charset val="186"/>
          </rPr>
          <t>valler:</t>
        </r>
        <r>
          <rPr>
            <sz val="9"/>
            <color indexed="81"/>
            <rFont val="Tahoma"/>
            <family val="2"/>
            <charset val="186"/>
          </rPr>
          <t xml:space="preserve">
10.07.12</t>
        </r>
      </text>
    </comment>
    <comment ref="B467" authorId="2">
      <text>
        <r>
          <rPr>
            <b/>
            <sz val="9"/>
            <color indexed="81"/>
            <rFont val="Tahoma"/>
            <family val="2"/>
            <charset val="186"/>
          </rPr>
          <t>valler:</t>
        </r>
        <r>
          <rPr>
            <sz val="9"/>
            <color indexed="81"/>
            <rFont val="Tahoma"/>
            <family val="2"/>
            <charset val="186"/>
          </rPr>
          <t xml:space="preserve">
10.07.12</t>
        </r>
      </text>
    </comment>
    <comment ref="B468" authorId="2">
      <text>
        <r>
          <rPr>
            <b/>
            <sz val="9"/>
            <color indexed="81"/>
            <rFont val="Tahoma"/>
            <family val="2"/>
            <charset val="186"/>
          </rPr>
          <t>valler:</t>
        </r>
        <r>
          <rPr>
            <sz val="9"/>
            <color indexed="81"/>
            <rFont val="Tahoma"/>
            <family val="2"/>
            <charset val="186"/>
          </rPr>
          <t xml:space="preserve">
10.07.12</t>
        </r>
      </text>
    </comment>
    <comment ref="B469" authorId="2">
      <text>
        <r>
          <rPr>
            <b/>
            <sz val="9"/>
            <color indexed="81"/>
            <rFont val="Tahoma"/>
            <family val="2"/>
            <charset val="186"/>
          </rPr>
          <t>valler:</t>
        </r>
        <r>
          <rPr>
            <sz val="9"/>
            <color indexed="81"/>
            <rFont val="Tahoma"/>
            <family val="2"/>
            <charset val="186"/>
          </rPr>
          <t xml:space="preserve">
10.07.12</t>
        </r>
      </text>
    </comment>
    <comment ref="A470" authorId="5">
      <text>
        <r>
          <rPr>
            <b/>
            <sz val="9"/>
            <color indexed="81"/>
            <rFont val="Tahoma"/>
            <family val="2"/>
            <charset val="186"/>
          </rPr>
          <t>altermann1:</t>
        </r>
        <r>
          <rPr>
            <sz val="9"/>
            <color indexed="81"/>
            <rFont val="Tahoma"/>
            <family val="2"/>
            <charset val="186"/>
          </rPr>
          <t xml:space="preserve">
tehtud 31.07.12</t>
        </r>
      </text>
    </comment>
    <comment ref="A474" authorId="5">
      <text>
        <r>
          <rPr>
            <b/>
            <sz val="9"/>
            <color indexed="81"/>
            <rFont val="Tahoma"/>
            <family val="2"/>
            <charset val="186"/>
          </rPr>
          <t>altermann1:</t>
        </r>
        <r>
          <rPr>
            <sz val="9"/>
            <color indexed="81"/>
            <rFont val="Tahoma"/>
            <family val="2"/>
            <charset val="186"/>
          </rPr>
          <t xml:space="preserve">
uus fond</t>
        </r>
      </text>
    </comment>
    <comment ref="A475" authorId="7">
      <text>
        <r>
          <rPr>
            <b/>
            <sz val="9"/>
            <color indexed="81"/>
            <rFont val="Tahoma"/>
            <family val="2"/>
            <charset val="186"/>
          </rPr>
          <t>Anne Altermann:</t>
        </r>
        <r>
          <rPr>
            <sz val="9"/>
            <color indexed="81"/>
            <rFont val="Tahoma"/>
            <family val="2"/>
            <charset val="186"/>
          </rPr>
          <t xml:space="preserve">
tehtud 10.10.12</t>
        </r>
      </text>
    </comment>
    <comment ref="A487" authorId="5">
      <text>
        <r>
          <rPr>
            <b/>
            <sz val="9"/>
            <color indexed="81"/>
            <rFont val="Tahoma"/>
            <family val="2"/>
            <charset val="186"/>
          </rPr>
          <t>altermann1:</t>
        </r>
        <r>
          <rPr>
            <sz val="9"/>
            <color indexed="81"/>
            <rFont val="Tahoma"/>
            <family val="2"/>
            <charset val="186"/>
          </rPr>
          <t xml:space="preserve">
tehtud 16.08.12 </t>
        </r>
      </text>
    </comment>
    <comment ref="B488" authorId="2">
      <text>
        <r>
          <rPr>
            <b/>
            <sz val="9"/>
            <color indexed="81"/>
            <rFont val="Tahoma"/>
            <family val="2"/>
            <charset val="186"/>
          </rPr>
          <t>valler:</t>
        </r>
        <r>
          <rPr>
            <sz val="9"/>
            <color indexed="81"/>
            <rFont val="Tahoma"/>
            <family val="2"/>
            <charset val="186"/>
          </rPr>
          <t xml:space="preserve">
10.07.12</t>
        </r>
      </text>
    </comment>
    <comment ref="B490" authorId="2">
      <text>
        <r>
          <rPr>
            <b/>
            <sz val="9"/>
            <color indexed="81"/>
            <rFont val="Tahoma"/>
            <family val="2"/>
            <charset val="186"/>
          </rPr>
          <t>valler:</t>
        </r>
        <r>
          <rPr>
            <sz val="9"/>
            <color indexed="81"/>
            <rFont val="Tahoma"/>
            <family val="2"/>
            <charset val="186"/>
          </rPr>
          <t xml:space="preserve">
10.07.12</t>
        </r>
      </text>
    </comment>
    <comment ref="B492" authorId="2">
      <text>
        <r>
          <rPr>
            <b/>
            <sz val="9"/>
            <color indexed="81"/>
            <rFont val="Tahoma"/>
            <family val="2"/>
            <charset val="186"/>
          </rPr>
          <t>valler:</t>
        </r>
        <r>
          <rPr>
            <sz val="9"/>
            <color indexed="81"/>
            <rFont val="Tahoma"/>
            <family val="2"/>
            <charset val="186"/>
          </rPr>
          <t xml:space="preserve">
10.07.12</t>
        </r>
      </text>
    </comment>
    <comment ref="B494" authorId="2">
      <text>
        <r>
          <rPr>
            <b/>
            <sz val="9"/>
            <color indexed="81"/>
            <rFont val="Tahoma"/>
            <family val="2"/>
            <charset val="186"/>
          </rPr>
          <t>valler:</t>
        </r>
        <r>
          <rPr>
            <sz val="9"/>
            <color indexed="81"/>
            <rFont val="Tahoma"/>
            <family val="2"/>
            <charset val="186"/>
          </rPr>
          <t xml:space="preserve">
10.07.12</t>
        </r>
      </text>
    </comment>
    <comment ref="B496" authorId="2">
      <text>
        <r>
          <rPr>
            <b/>
            <sz val="9"/>
            <color indexed="81"/>
            <rFont val="Tahoma"/>
            <family val="2"/>
            <charset val="186"/>
          </rPr>
          <t>valler:</t>
        </r>
        <r>
          <rPr>
            <sz val="9"/>
            <color indexed="81"/>
            <rFont val="Tahoma"/>
            <family val="2"/>
            <charset val="186"/>
          </rPr>
          <t xml:space="preserve">
10.07.12</t>
        </r>
      </text>
    </comment>
    <comment ref="B498" authorId="2">
      <text>
        <r>
          <rPr>
            <b/>
            <sz val="9"/>
            <color indexed="81"/>
            <rFont val="Tahoma"/>
            <family val="2"/>
            <charset val="186"/>
          </rPr>
          <t>valler:</t>
        </r>
        <r>
          <rPr>
            <sz val="9"/>
            <color indexed="81"/>
            <rFont val="Tahoma"/>
            <family val="2"/>
            <charset val="186"/>
          </rPr>
          <t xml:space="preserve">
10.07.12</t>
        </r>
      </text>
    </comment>
    <comment ref="B508" authorId="2">
      <text>
        <r>
          <rPr>
            <b/>
            <sz val="9"/>
            <color indexed="81"/>
            <rFont val="Tahoma"/>
            <family val="2"/>
            <charset val="186"/>
          </rPr>
          <t>valler:</t>
        </r>
        <r>
          <rPr>
            <sz val="9"/>
            <color indexed="81"/>
            <rFont val="Tahoma"/>
            <family val="2"/>
            <charset val="186"/>
          </rPr>
          <t xml:space="preserve">
10.07.12
</t>
        </r>
      </text>
    </comment>
    <comment ref="B509" authorId="2">
      <text>
        <r>
          <rPr>
            <b/>
            <sz val="9"/>
            <color indexed="81"/>
            <rFont val="Tahoma"/>
            <family val="2"/>
            <charset val="186"/>
          </rPr>
          <t>valler:</t>
        </r>
        <r>
          <rPr>
            <sz val="9"/>
            <color indexed="81"/>
            <rFont val="Tahoma"/>
            <family val="2"/>
            <charset val="186"/>
          </rPr>
          <t xml:space="preserve">
10.07.12</t>
        </r>
      </text>
    </comment>
    <comment ref="B513" authorId="2">
      <text>
        <r>
          <rPr>
            <b/>
            <sz val="9"/>
            <color indexed="81"/>
            <rFont val="Tahoma"/>
            <family val="2"/>
            <charset val="186"/>
          </rPr>
          <t>valler:</t>
        </r>
        <r>
          <rPr>
            <sz val="9"/>
            <color indexed="81"/>
            <rFont val="Tahoma"/>
            <family val="2"/>
            <charset val="186"/>
          </rPr>
          <t xml:space="preserve">
10.07.12</t>
        </r>
      </text>
    </comment>
    <comment ref="B515" authorId="2">
      <text>
        <r>
          <rPr>
            <b/>
            <sz val="9"/>
            <color indexed="81"/>
            <rFont val="Tahoma"/>
            <family val="2"/>
            <charset val="186"/>
          </rPr>
          <t>valler:</t>
        </r>
        <r>
          <rPr>
            <sz val="9"/>
            <color indexed="81"/>
            <rFont val="Tahoma"/>
            <family val="2"/>
            <charset val="186"/>
          </rPr>
          <t xml:space="preserve">
10.07.12</t>
        </r>
      </text>
    </comment>
    <comment ref="B531" authorId="2">
      <text>
        <r>
          <rPr>
            <b/>
            <sz val="9"/>
            <color indexed="81"/>
            <rFont val="Tahoma"/>
            <family val="2"/>
            <charset val="186"/>
          </rPr>
          <t>valler:</t>
        </r>
        <r>
          <rPr>
            <sz val="9"/>
            <color indexed="81"/>
            <rFont val="Tahoma"/>
            <family val="2"/>
            <charset val="186"/>
          </rPr>
          <t xml:space="preserve">
10.07.12</t>
        </r>
      </text>
    </comment>
    <comment ref="B535" authorId="2">
      <text>
        <r>
          <rPr>
            <b/>
            <sz val="9"/>
            <color indexed="81"/>
            <rFont val="Tahoma"/>
            <family val="2"/>
            <charset val="186"/>
          </rPr>
          <t>valler:</t>
        </r>
        <r>
          <rPr>
            <sz val="9"/>
            <color indexed="81"/>
            <rFont val="Tahoma"/>
            <family val="2"/>
            <charset val="186"/>
          </rPr>
          <t xml:space="preserve">
10.07.12</t>
        </r>
      </text>
    </comment>
    <comment ref="B539" authorId="2">
      <text>
        <r>
          <rPr>
            <b/>
            <sz val="9"/>
            <color indexed="81"/>
            <rFont val="Tahoma"/>
            <family val="2"/>
            <charset val="186"/>
          </rPr>
          <t>valler:</t>
        </r>
        <r>
          <rPr>
            <sz val="9"/>
            <color indexed="81"/>
            <rFont val="Tahoma"/>
            <family val="2"/>
            <charset val="186"/>
          </rPr>
          <t xml:space="preserve">
10.07.12</t>
        </r>
      </text>
    </comment>
    <comment ref="B608" authorId="2">
      <text>
        <r>
          <rPr>
            <b/>
            <sz val="9"/>
            <color indexed="81"/>
            <rFont val="Tahoma"/>
            <family val="2"/>
            <charset val="186"/>
          </rPr>
          <t>valler:</t>
        </r>
        <r>
          <rPr>
            <sz val="9"/>
            <color indexed="81"/>
            <rFont val="Tahoma"/>
            <family val="2"/>
            <charset val="186"/>
          </rPr>
          <t xml:space="preserve">
10.07.12</t>
        </r>
      </text>
    </comment>
    <comment ref="B610" authorId="2">
      <text>
        <r>
          <rPr>
            <b/>
            <sz val="9"/>
            <color indexed="81"/>
            <rFont val="Tahoma"/>
            <family val="2"/>
            <charset val="186"/>
          </rPr>
          <t>valler:</t>
        </r>
        <r>
          <rPr>
            <sz val="9"/>
            <color indexed="81"/>
            <rFont val="Tahoma"/>
            <family val="2"/>
            <charset val="186"/>
          </rPr>
          <t xml:space="preserve">
10.07.12</t>
        </r>
      </text>
    </comment>
    <comment ref="A621" authorId="6">
      <text>
        <r>
          <rPr>
            <b/>
            <sz val="9"/>
            <color indexed="81"/>
            <rFont val="Tahoma"/>
            <family val="2"/>
            <charset val="186"/>
          </rPr>
          <t>Anne A.:</t>
        </r>
        <r>
          <rPr>
            <sz val="9"/>
            <color indexed="81"/>
            <rFont val="Tahoma"/>
            <family val="2"/>
            <charset val="186"/>
          </rPr>
          <t xml:space="preserve">
tehtud 27.11.12</t>
        </r>
      </text>
    </comment>
    <comment ref="A622" authorId="6">
      <text>
        <r>
          <rPr>
            <b/>
            <sz val="9"/>
            <color indexed="81"/>
            <rFont val="Tahoma"/>
            <family val="2"/>
            <charset val="186"/>
          </rPr>
          <t>Anne A.:</t>
        </r>
        <r>
          <rPr>
            <sz val="9"/>
            <color indexed="81"/>
            <rFont val="Tahoma"/>
            <family val="2"/>
            <charset val="186"/>
          </rPr>
          <t xml:space="preserve">
tehtud 27.11.12</t>
        </r>
      </text>
    </comment>
    <comment ref="A623" authorId="6">
      <text>
        <r>
          <rPr>
            <b/>
            <sz val="9"/>
            <color indexed="81"/>
            <rFont val="Tahoma"/>
            <family val="2"/>
            <charset val="186"/>
          </rPr>
          <t>Anne A.:</t>
        </r>
        <r>
          <rPr>
            <sz val="9"/>
            <color indexed="81"/>
            <rFont val="Tahoma"/>
            <family val="2"/>
            <charset val="186"/>
          </rPr>
          <t xml:space="preserve">
tehtud 04.12.12</t>
        </r>
      </text>
    </comment>
    <comment ref="A624" authorId="6">
      <text>
        <r>
          <rPr>
            <b/>
            <sz val="9"/>
            <color indexed="81"/>
            <rFont val="Tahoma"/>
            <family val="2"/>
            <charset val="186"/>
          </rPr>
          <t>Anne A.:</t>
        </r>
        <r>
          <rPr>
            <sz val="9"/>
            <color indexed="81"/>
            <rFont val="Tahoma"/>
            <family val="2"/>
            <charset val="186"/>
          </rPr>
          <t xml:space="preserve">
tehtud 13.12.12</t>
        </r>
      </text>
    </comment>
    <comment ref="A625" authorId="6">
      <text>
        <r>
          <rPr>
            <b/>
            <sz val="9"/>
            <color indexed="81"/>
            <rFont val="Tahoma"/>
            <family val="2"/>
            <charset val="186"/>
          </rPr>
          <t>Anne A.:</t>
        </r>
        <r>
          <rPr>
            <sz val="9"/>
            <color indexed="81"/>
            <rFont val="Tahoma"/>
            <family val="2"/>
            <charset val="186"/>
          </rPr>
          <t xml:space="preserve">
tehtud 13.12.12</t>
        </r>
      </text>
    </comment>
    <comment ref="A626" authorId="6">
      <text>
        <r>
          <rPr>
            <b/>
            <sz val="9"/>
            <color indexed="81"/>
            <rFont val="Tahoma"/>
            <family val="2"/>
            <charset val="186"/>
          </rPr>
          <t>Anne A.:</t>
        </r>
        <r>
          <rPr>
            <sz val="9"/>
            <color indexed="81"/>
            <rFont val="Tahoma"/>
            <family val="2"/>
            <charset val="186"/>
          </rPr>
          <t xml:space="preserve">
tehtud 13.12.12</t>
        </r>
      </text>
    </comment>
    <comment ref="A638" authorId="8">
      <text>
        <r>
          <rPr>
            <b/>
            <sz val="9"/>
            <color indexed="81"/>
            <rFont val="Tahoma"/>
            <family val="2"/>
            <charset val="186"/>
          </rPr>
          <t>Kristi Urmann:</t>
        </r>
        <r>
          <rPr>
            <sz val="9"/>
            <color indexed="81"/>
            <rFont val="Tahoma"/>
            <family val="2"/>
            <charset val="186"/>
          </rPr>
          <t xml:space="preserve">
Tehtud 24.07.2013</t>
        </r>
      </text>
    </comment>
    <comment ref="C780" authorId="9">
      <text>
        <r>
          <rPr>
            <b/>
            <sz val="8"/>
            <color indexed="81"/>
            <rFont val="Tahoma"/>
            <family val="2"/>
            <charset val="186"/>
          </rPr>
          <t>Robert Kriesenthal:</t>
        </r>
        <r>
          <rPr>
            <sz val="8"/>
            <color indexed="81"/>
            <rFont val="Tahoma"/>
            <family val="2"/>
            <charset val="186"/>
          </rPr>
          <t xml:space="preserve">
nimetus muudetud 24.07.2014
</t>
        </r>
      </text>
    </comment>
    <comment ref="A921" authorId="6">
      <text>
        <r>
          <rPr>
            <b/>
            <sz val="9"/>
            <color indexed="81"/>
            <rFont val="Tahoma"/>
            <family val="2"/>
            <charset val="186"/>
          </rPr>
          <t>Anne A.:</t>
        </r>
        <r>
          <rPr>
            <sz val="9"/>
            <color indexed="81"/>
            <rFont val="Tahoma"/>
            <family val="2"/>
            <charset val="186"/>
          </rPr>
          <t xml:space="preserve">
tehtud 26.05.2014</t>
        </r>
      </text>
    </comment>
    <comment ref="A925" authorId="6">
      <text>
        <r>
          <rPr>
            <b/>
            <sz val="9"/>
            <color indexed="81"/>
            <rFont val="Tahoma"/>
            <family val="2"/>
            <charset val="186"/>
          </rPr>
          <t>Anne A.:</t>
        </r>
        <r>
          <rPr>
            <sz val="9"/>
            <color indexed="81"/>
            <rFont val="Tahoma"/>
            <family val="2"/>
            <charset val="186"/>
          </rPr>
          <t xml:space="preserve">
tehtud 14.11.2014</t>
        </r>
      </text>
    </comment>
    <comment ref="A929" authorId="6">
      <text>
        <r>
          <rPr>
            <b/>
            <sz val="9"/>
            <color indexed="81"/>
            <rFont val="Tahoma"/>
            <family val="2"/>
            <charset val="186"/>
          </rPr>
          <t>Anne A.:</t>
        </r>
        <r>
          <rPr>
            <sz val="9"/>
            <color indexed="81"/>
            <rFont val="Tahoma"/>
            <family val="2"/>
            <charset val="186"/>
          </rPr>
          <t xml:space="preserve">
tehtud 22.08.2014
</t>
        </r>
      </text>
    </comment>
    <comment ref="A930" authorId="6">
      <text>
        <r>
          <rPr>
            <b/>
            <sz val="9"/>
            <color indexed="81"/>
            <rFont val="Tahoma"/>
            <family val="2"/>
            <charset val="186"/>
          </rPr>
          <t>Anne A.:</t>
        </r>
        <r>
          <rPr>
            <sz val="9"/>
            <color indexed="81"/>
            <rFont val="Tahoma"/>
            <family val="2"/>
            <charset val="186"/>
          </rPr>
          <t xml:space="preserve">
tehtud 17.09.2014
</t>
        </r>
      </text>
    </comment>
    <comment ref="A931" authorId="6">
      <text>
        <r>
          <rPr>
            <b/>
            <sz val="9"/>
            <color indexed="81"/>
            <rFont val="Tahoma"/>
            <family val="2"/>
            <charset val="186"/>
          </rPr>
          <t>Anne A.:</t>
        </r>
        <r>
          <rPr>
            <sz val="9"/>
            <color indexed="81"/>
            <rFont val="Tahoma"/>
            <family val="2"/>
            <charset val="186"/>
          </rPr>
          <t xml:space="preserve">
tehtud  17.09.2014
</t>
        </r>
      </text>
    </comment>
    <comment ref="A932" authorId="6">
      <text>
        <r>
          <rPr>
            <b/>
            <sz val="9"/>
            <color indexed="81"/>
            <rFont val="Tahoma"/>
            <family val="2"/>
            <charset val="186"/>
          </rPr>
          <t>Anne A.:</t>
        </r>
        <r>
          <rPr>
            <sz val="9"/>
            <color indexed="81"/>
            <rFont val="Tahoma"/>
            <family val="2"/>
            <charset val="186"/>
          </rPr>
          <t xml:space="preserve">
tehtud 14.11.2014</t>
        </r>
      </text>
    </comment>
    <comment ref="A933" authorId="6">
      <text>
        <r>
          <rPr>
            <b/>
            <sz val="9"/>
            <color indexed="81"/>
            <rFont val="Tahoma"/>
            <family val="2"/>
            <charset val="186"/>
          </rPr>
          <t>Anne A.:</t>
        </r>
        <r>
          <rPr>
            <sz val="9"/>
            <color indexed="81"/>
            <rFont val="Tahoma"/>
            <family val="2"/>
            <charset val="186"/>
          </rPr>
          <t xml:space="preserve">
tehtud 14.11.2014
</t>
        </r>
      </text>
    </comment>
    <comment ref="B939" authorId="3">
      <text>
        <r>
          <rPr>
            <b/>
            <sz val="8"/>
            <color indexed="81"/>
            <rFont val="Tahoma"/>
            <family val="2"/>
            <charset val="186"/>
          </rPr>
          <t>ruusmann:</t>
        </r>
        <r>
          <rPr>
            <sz val="8"/>
            <color indexed="81"/>
            <rFont val="Tahoma"/>
            <family val="2"/>
            <charset val="186"/>
          </rPr>
          <t xml:space="preserve">
tehtud 18.11.2008</t>
        </r>
      </text>
    </comment>
    <comment ref="A940" authorId="2">
      <text>
        <r>
          <rPr>
            <b/>
            <sz val="8"/>
            <color indexed="81"/>
            <rFont val="Tahoma"/>
            <family val="2"/>
            <charset val="186"/>
          </rPr>
          <t>valler:</t>
        </r>
        <r>
          <rPr>
            <sz val="8"/>
            <color indexed="81"/>
            <rFont val="Tahoma"/>
            <family val="2"/>
            <charset val="186"/>
          </rPr>
          <t xml:space="preserve">
tehtud 05.12.08</t>
        </r>
      </text>
    </comment>
    <comment ref="A941" authorId="6">
      <text>
        <r>
          <rPr>
            <b/>
            <sz val="9"/>
            <color indexed="81"/>
            <rFont val="Tahoma"/>
            <family val="2"/>
            <charset val="186"/>
          </rPr>
          <t>Anne A.:</t>
        </r>
        <r>
          <rPr>
            <sz val="9"/>
            <color indexed="81"/>
            <rFont val="Tahoma"/>
            <family val="2"/>
            <charset val="186"/>
          </rPr>
          <t xml:space="preserve">
tehtud 06.05.2014</t>
        </r>
      </text>
    </comment>
    <comment ref="B947" authorId="3">
      <text>
        <r>
          <rPr>
            <b/>
            <sz val="8"/>
            <color indexed="81"/>
            <rFont val="Tahoma"/>
            <family val="2"/>
            <charset val="186"/>
          </rPr>
          <t>ruusmann:</t>
        </r>
        <r>
          <rPr>
            <sz val="8"/>
            <color indexed="81"/>
            <rFont val="Tahoma"/>
            <family val="2"/>
            <charset val="186"/>
          </rPr>
          <t xml:space="preserve">
tehtud 22.08.2008</t>
        </r>
      </text>
    </comment>
    <comment ref="B950" authorId="3">
      <text>
        <r>
          <rPr>
            <b/>
            <sz val="8"/>
            <color indexed="81"/>
            <rFont val="Tahoma"/>
            <family val="2"/>
            <charset val="186"/>
          </rPr>
          <t>ruusmann:</t>
        </r>
        <r>
          <rPr>
            <sz val="8"/>
            <color indexed="81"/>
            <rFont val="Tahoma"/>
            <family val="2"/>
            <charset val="186"/>
          </rPr>
          <t xml:space="preserve">
tehtud 14.08.2008</t>
        </r>
      </text>
    </comment>
    <comment ref="B951" authorId="3">
      <text>
        <r>
          <rPr>
            <b/>
            <sz val="8"/>
            <color indexed="81"/>
            <rFont val="Tahoma"/>
            <family val="2"/>
            <charset val="186"/>
          </rPr>
          <t>ruusmann:</t>
        </r>
        <r>
          <rPr>
            <sz val="8"/>
            <color indexed="81"/>
            <rFont val="Tahoma"/>
            <family val="2"/>
            <charset val="186"/>
          </rPr>
          <t xml:space="preserve">
tehtud 28.01.2009, samal fondil akordion, digiorel,</t>
        </r>
      </text>
    </comment>
    <comment ref="A953" authorId="6">
      <text>
        <r>
          <rPr>
            <b/>
            <sz val="9"/>
            <color indexed="81"/>
            <rFont val="Tahoma"/>
            <family val="2"/>
            <charset val="186"/>
          </rPr>
          <t>Anne A.:</t>
        </r>
        <r>
          <rPr>
            <sz val="9"/>
            <color indexed="81"/>
            <rFont val="Tahoma"/>
            <family val="2"/>
            <charset val="186"/>
          </rPr>
          <t xml:space="preserve">
tehtud 05.09.2013</t>
        </r>
      </text>
    </comment>
    <comment ref="B954" authorId="3">
      <text>
        <r>
          <rPr>
            <b/>
            <sz val="8"/>
            <color indexed="81"/>
            <rFont val="Tahoma"/>
            <family val="2"/>
            <charset val="186"/>
          </rPr>
          <t>ruusmann:</t>
        </r>
        <r>
          <rPr>
            <sz val="8"/>
            <color indexed="81"/>
            <rFont val="Tahoma"/>
            <family val="2"/>
            <charset val="186"/>
          </rPr>
          <t xml:space="preserve">
tehtud 14.08.2008</t>
        </r>
      </text>
    </comment>
    <comment ref="B955" authorId="3">
      <text>
        <r>
          <rPr>
            <b/>
            <sz val="8"/>
            <color indexed="81"/>
            <rFont val="Tahoma"/>
            <family val="2"/>
            <charset val="186"/>
          </rPr>
          <t>ruusmann:</t>
        </r>
        <r>
          <rPr>
            <sz val="8"/>
            <color indexed="81"/>
            <rFont val="Tahoma"/>
            <family val="2"/>
            <charset val="186"/>
          </rPr>
          <t xml:space="preserve">
tehtud 14.08.2008</t>
        </r>
      </text>
    </comment>
    <comment ref="B956" authorId="3">
      <text>
        <r>
          <rPr>
            <b/>
            <sz val="8"/>
            <color indexed="81"/>
            <rFont val="Tahoma"/>
            <family val="2"/>
            <charset val="186"/>
          </rPr>
          <t>ruusmann:</t>
        </r>
        <r>
          <rPr>
            <sz val="8"/>
            <color indexed="81"/>
            <rFont val="Tahoma"/>
            <family val="2"/>
            <charset val="186"/>
          </rPr>
          <t xml:space="preserve">
tehtud 14.08.2008</t>
        </r>
      </text>
    </comment>
    <comment ref="B958" authorId="3">
      <text>
        <r>
          <rPr>
            <b/>
            <sz val="8"/>
            <color indexed="81"/>
            <rFont val="Tahoma"/>
            <family val="2"/>
            <charset val="186"/>
          </rPr>
          <t>ruusmann:</t>
        </r>
        <r>
          <rPr>
            <sz val="8"/>
            <color indexed="81"/>
            <rFont val="Tahoma"/>
            <family val="2"/>
            <charset val="186"/>
          </rPr>
          <t xml:space="preserve">
tehtud 18.11.2008</t>
        </r>
      </text>
    </comment>
    <comment ref="B959" authorId="3">
      <text>
        <r>
          <rPr>
            <b/>
            <sz val="8"/>
            <color indexed="81"/>
            <rFont val="Tahoma"/>
            <family val="2"/>
            <charset val="186"/>
          </rPr>
          <t>ruusmann:</t>
        </r>
        <r>
          <rPr>
            <sz val="8"/>
            <color indexed="81"/>
            <rFont val="Tahoma"/>
            <family val="2"/>
            <charset val="186"/>
          </rPr>
          <t xml:space="preserve">
tehtud 18.11.2008</t>
        </r>
      </text>
    </comment>
    <comment ref="B960" authorId="5">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A961" authorId="2">
      <text>
        <r>
          <rPr>
            <b/>
            <sz val="8"/>
            <color indexed="81"/>
            <rFont val="Tahoma"/>
            <family val="2"/>
            <charset val="186"/>
          </rPr>
          <t>valler:</t>
        </r>
        <r>
          <rPr>
            <sz val="8"/>
            <color indexed="81"/>
            <rFont val="Tahoma"/>
            <family val="2"/>
            <charset val="186"/>
          </rPr>
          <t xml:space="preserve">
tehtud 05.12.08</t>
        </r>
      </text>
    </comment>
    <comment ref="A962" authorId="2">
      <text>
        <r>
          <rPr>
            <b/>
            <sz val="8"/>
            <color indexed="81"/>
            <rFont val="Tahoma"/>
            <family val="2"/>
            <charset val="186"/>
          </rPr>
          <t>valler:</t>
        </r>
        <r>
          <rPr>
            <sz val="8"/>
            <color indexed="81"/>
            <rFont val="Tahoma"/>
            <family val="2"/>
            <charset val="186"/>
          </rPr>
          <t xml:space="preserve">
tehtud 05.12.08</t>
        </r>
      </text>
    </comment>
    <comment ref="A963" authorId="2">
      <text>
        <r>
          <rPr>
            <b/>
            <sz val="8"/>
            <color indexed="81"/>
            <rFont val="Tahoma"/>
            <family val="2"/>
            <charset val="186"/>
          </rPr>
          <t>valler:</t>
        </r>
        <r>
          <rPr>
            <sz val="8"/>
            <color indexed="81"/>
            <rFont val="Tahoma"/>
            <family val="2"/>
            <charset val="186"/>
          </rPr>
          <t xml:space="preserve">
tehtud 05.12.08</t>
        </r>
      </text>
    </comment>
    <comment ref="A966" authorId="3">
      <text>
        <r>
          <rPr>
            <b/>
            <sz val="8"/>
            <color indexed="81"/>
            <rFont val="Tahoma"/>
            <family val="2"/>
            <charset val="186"/>
          </rPr>
          <t>ruusmann:</t>
        </r>
        <r>
          <rPr>
            <sz val="8"/>
            <color indexed="81"/>
            <rFont val="Tahoma"/>
            <family val="2"/>
            <charset val="186"/>
          </rPr>
          <t xml:space="preserve">
RRV2009, mitterahaline inv. fond</t>
        </r>
      </text>
    </comment>
    <comment ref="B966" authorId="3">
      <text>
        <r>
          <rPr>
            <b/>
            <sz val="8"/>
            <color indexed="81"/>
            <rFont val="Tahoma"/>
            <family val="2"/>
            <charset val="186"/>
          </rPr>
          <t>ruusmann:</t>
        </r>
        <r>
          <rPr>
            <sz val="8"/>
            <color indexed="81"/>
            <rFont val="Tahoma"/>
            <family val="2"/>
            <charset val="186"/>
          </rPr>
          <t xml:space="preserve">
SAPis_tööpingid</t>
        </r>
      </text>
    </comment>
    <comment ref="B967" authorId="5">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A968" authorId="7">
      <text>
        <r>
          <rPr>
            <b/>
            <sz val="9"/>
            <color indexed="81"/>
            <rFont val="Tahoma"/>
            <family val="2"/>
            <charset val="186"/>
          </rPr>
          <t>Anne Altermann:</t>
        </r>
        <r>
          <rPr>
            <sz val="9"/>
            <color indexed="81"/>
            <rFont val="Tahoma"/>
            <family val="2"/>
            <charset val="186"/>
          </rPr>
          <t xml:space="preserve">
tehtud 03.10.12</t>
        </r>
      </text>
    </comment>
    <comment ref="A970" authorId="6">
      <text>
        <r>
          <rPr>
            <b/>
            <sz val="9"/>
            <color indexed="81"/>
            <rFont val="Tahoma"/>
            <family val="2"/>
            <charset val="186"/>
          </rPr>
          <t>Anne A.:</t>
        </r>
        <r>
          <rPr>
            <sz val="9"/>
            <color indexed="81"/>
            <rFont val="Tahoma"/>
            <family val="2"/>
            <charset val="186"/>
          </rPr>
          <t xml:space="preserve">
tehtud 17.09.2013</t>
        </r>
      </text>
    </comment>
    <comment ref="A971" authorId="6">
      <text>
        <r>
          <rPr>
            <b/>
            <sz val="9"/>
            <color indexed="81"/>
            <rFont val="Tahoma"/>
            <family val="2"/>
            <charset val="186"/>
          </rPr>
          <t>Anne A.:</t>
        </r>
        <r>
          <rPr>
            <sz val="9"/>
            <color indexed="81"/>
            <rFont val="Tahoma"/>
            <family val="2"/>
            <charset val="186"/>
          </rPr>
          <t xml:space="preserve">
tehtud 12.03.2014</t>
        </r>
      </text>
    </comment>
    <comment ref="A972" authorId="6">
      <text>
        <r>
          <rPr>
            <b/>
            <sz val="9"/>
            <color indexed="81"/>
            <rFont val="Tahoma"/>
            <family val="2"/>
            <charset val="186"/>
          </rPr>
          <t>Anne A.:</t>
        </r>
        <r>
          <rPr>
            <sz val="9"/>
            <color indexed="81"/>
            <rFont val="Tahoma"/>
            <family val="2"/>
            <charset val="186"/>
          </rPr>
          <t xml:space="preserve">
tehtud 02.07.2013</t>
        </r>
      </text>
    </comment>
    <comment ref="A973" authorId="5">
      <text>
        <r>
          <rPr>
            <b/>
            <sz val="9"/>
            <color indexed="81"/>
            <rFont val="Tahoma"/>
            <family val="2"/>
            <charset val="186"/>
          </rPr>
          <t>altermann1:</t>
        </r>
        <r>
          <rPr>
            <sz val="9"/>
            <color indexed="81"/>
            <rFont val="Tahoma"/>
            <family val="2"/>
            <charset val="186"/>
          </rPr>
          <t xml:space="preserve">
tehtud 11.06.12
</t>
        </r>
      </text>
    </comment>
    <comment ref="A977" authorId="6">
      <text>
        <r>
          <rPr>
            <b/>
            <sz val="9"/>
            <color indexed="81"/>
            <rFont val="Tahoma"/>
            <family val="2"/>
            <charset val="186"/>
          </rPr>
          <t>Anne A.:</t>
        </r>
        <r>
          <rPr>
            <sz val="9"/>
            <color indexed="81"/>
            <rFont val="Tahoma"/>
            <family val="2"/>
            <charset val="186"/>
          </rPr>
          <t xml:space="preserve">
tehtud 18.10.2013</t>
        </r>
      </text>
    </comment>
    <comment ref="A979" authorId="6">
      <text>
        <r>
          <rPr>
            <b/>
            <sz val="9"/>
            <color indexed="81"/>
            <rFont val="Tahoma"/>
            <family val="2"/>
            <charset val="186"/>
          </rPr>
          <t>Anne A.:</t>
        </r>
        <r>
          <rPr>
            <sz val="9"/>
            <color indexed="81"/>
            <rFont val="Tahoma"/>
            <family val="2"/>
            <charset val="186"/>
          </rPr>
          <t xml:space="preserve">
tehtud 18.10.2013</t>
        </r>
      </text>
    </comment>
    <comment ref="A980" authorId="6">
      <text>
        <r>
          <rPr>
            <b/>
            <sz val="9"/>
            <color indexed="81"/>
            <rFont val="Tahoma"/>
            <family val="2"/>
            <charset val="186"/>
          </rPr>
          <t>Anne A.:</t>
        </r>
        <r>
          <rPr>
            <sz val="9"/>
            <color indexed="81"/>
            <rFont val="Tahoma"/>
            <family val="2"/>
            <charset val="186"/>
          </rPr>
          <t xml:space="preserve">
tehtud 28.06.2013</t>
        </r>
      </text>
    </comment>
    <comment ref="B984" authorId="3">
      <text>
        <r>
          <rPr>
            <b/>
            <sz val="8"/>
            <color indexed="81"/>
            <rFont val="Tahoma"/>
            <family val="2"/>
            <charset val="186"/>
          </rPr>
          <t>ruusmann:</t>
        </r>
        <r>
          <rPr>
            <sz val="8"/>
            <color indexed="81"/>
            <rFont val="Tahoma"/>
            <family val="2"/>
            <charset val="186"/>
          </rPr>
          <t xml:space="preserve">
tehtud 03.12.2008</t>
        </r>
      </text>
    </comment>
    <comment ref="A985" authorId="5">
      <text>
        <r>
          <rPr>
            <b/>
            <sz val="9"/>
            <color indexed="81"/>
            <rFont val="Tahoma"/>
            <family val="2"/>
            <charset val="186"/>
          </rPr>
          <t>altermann1:</t>
        </r>
        <r>
          <rPr>
            <sz val="9"/>
            <color indexed="81"/>
            <rFont val="Tahoma"/>
            <family val="2"/>
            <charset val="186"/>
          </rPr>
          <t xml:space="preserve">
tehtud 04.05.12</t>
        </r>
      </text>
    </comment>
    <comment ref="A986" authorId="5">
      <text>
        <r>
          <rPr>
            <b/>
            <sz val="9"/>
            <color indexed="81"/>
            <rFont val="Tahoma"/>
            <family val="2"/>
            <charset val="186"/>
          </rPr>
          <t>altermann1:</t>
        </r>
        <r>
          <rPr>
            <sz val="9"/>
            <color indexed="81"/>
            <rFont val="Tahoma"/>
            <family val="2"/>
            <charset val="186"/>
          </rPr>
          <t xml:space="preserve">
tehtud 04.05.12</t>
        </r>
      </text>
    </comment>
    <comment ref="A987" authorId="6">
      <text>
        <r>
          <rPr>
            <b/>
            <sz val="9"/>
            <color indexed="81"/>
            <rFont val="Tahoma"/>
            <family val="2"/>
            <charset val="186"/>
          </rPr>
          <t>Anne A.:</t>
        </r>
        <r>
          <rPr>
            <sz val="9"/>
            <color indexed="81"/>
            <rFont val="Tahoma"/>
            <family val="2"/>
            <charset val="186"/>
          </rPr>
          <t xml:space="preserve">
tehtud 07.03.13</t>
        </r>
      </text>
    </comment>
    <comment ref="B991" authorId="3">
      <text>
        <r>
          <rPr>
            <b/>
            <sz val="8"/>
            <color indexed="81"/>
            <rFont val="Tahoma"/>
            <family val="2"/>
            <charset val="186"/>
          </rPr>
          <t>ruusmann:</t>
        </r>
        <r>
          <rPr>
            <sz val="8"/>
            <color indexed="81"/>
            <rFont val="Tahoma"/>
            <family val="2"/>
            <charset val="186"/>
          </rPr>
          <t xml:space="preserve">
tehtud 09.12.2008</t>
        </r>
      </text>
    </comment>
    <comment ref="B992" authorId="4">
      <text>
        <r>
          <rPr>
            <b/>
            <sz val="9"/>
            <color indexed="81"/>
            <rFont val="Tahoma"/>
            <family val="2"/>
            <charset val="186"/>
          </rPr>
          <t>viinapuu:</t>
        </r>
        <r>
          <rPr>
            <sz val="9"/>
            <color indexed="81"/>
            <rFont val="Tahoma"/>
            <family val="2"/>
            <charset val="186"/>
          </rPr>
          <t xml:space="preserve">
tehtud 01.10.2010</t>
        </r>
      </text>
    </comment>
    <comment ref="B993" authorId="4">
      <text>
        <r>
          <rPr>
            <b/>
            <sz val="9"/>
            <color indexed="81"/>
            <rFont val="Tahoma"/>
            <family val="2"/>
            <charset val="186"/>
          </rPr>
          <t>viinapuu:</t>
        </r>
        <r>
          <rPr>
            <sz val="9"/>
            <color indexed="81"/>
            <rFont val="Tahoma"/>
            <family val="2"/>
            <charset val="186"/>
          </rPr>
          <t xml:space="preserve">
tehtud 01.10.2010</t>
        </r>
      </text>
    </comment>
    <comment ref="B994" authorId="3">
      <text>
        <r>
          <rPr>
            <b/>
            <sz val="8"/>
            <color indexed="81"/>
            <rFont val="Tahoma"/>
            <family val="2"/>
            <charset val="186"/>
          </rPr>
          <t>ruusmann:</t>
        </r>
        <r>
          <rPr>
            <sz val="8"/>
            <color indexed="81"/>
            <rFont val="Tahoma"/>
            <family val="2"/>
            <charset val="186"/>
          </rPr>
          <t xml:space="preserve">
tehtud 29.06.2010</t>
        </r>
      </text>
    </comment>
    <comment ref="A995" authorId="4">
      <text>
        <r>
          <rPr>
            <b/>
            <sz val="9"/>
            <color indexed="81"/>
            <rFont val="Tahoma"/>
            <family val="2"/>
            <charset val="186"/>
          </rPr>
          <t>viinapuu:</t>
        </r>
        <r>
          <rPr>
            <sz val="9"/>
            <color indexed="81"/>
            <rFont val="Tahoma"/>
            <family val="2"/>
            <charset val="186"/>
          </rPr>
          <t xml:space="preserve">
tehtud 29.11.2010
</t>
        </r>
      </text>
    </comment>
    <comment ref="B996" authorId="5">
      <text>
        <r>
          <rPr>
            <b/>
            <sz val="9"/>
            <color indexed="81"/>
            <rFont val="Tahoma"/>
            <family val="2"/>
            <charset val="186"/>
          </rPr>
          <t>altermann1:</t>
        </r>
        <r>
          <rPr>
            <sz val="9"/>
            <color indexed="81"/>
            <rFont val="Tahoma"/>
            <family val="2"/>
            <charset val="186"/>
          </rPr>
          <t xml:space="preserve">
tehtud 27.06.11</t>
        </r>
      </text>
    </comment>
    <comment ref="A997" authorId="6">
      <text>
        <r>
          <rPr>
            <b/>
            <sz val="9"/>
            <color indexed="81"/>
            <rFont val="Tahoma"/>
            <family val="2"/>
            <charset val="186"/>
          </rPr>
          <t>Anne A.:</t>
        </r>
        <r>
          <rPr>
            <sz val="9"/>
            <color indexed="81"/>
            <rFont val="Tahoma"/>
            <family val="2"/>
            <charset val="186"/>
          </rPr>
          <t xml:space="preserve">
tehtud 31.05.2013</t>
        </r>
      </text>
    </comment>
    <comment ref="A999" authorId="6">
      <text>
        <r>
          <rPr>
            <b/>
            <sz val="9"/>
            <color indexed="81"/>
            <rFont val="Tahoma"/>
            <family val="2"/>
            <charset val="186"/>
          </rPr>
          <t>Anne A.:</t>
        </r>
        <r>
          <rPr>
            <sz val="9"/>
            <color indexed="81"/>
            <rFont val="Tahoma"/>
            <family val="2"/>
            <charset val="186"/>
          </rPr>
          <t xml:space="preserve">
tehtud 09.04.2015</t>
        </r>
      </text>
    </comment>
    <comment ref="A1001" authorId="5">
      <text>
        <r>
          <rPr>
            <b/>
            <sz val="9"/>
            <color indexed="81"/>
            <rFont val="Tahoma"/>
            <family val="2"/>
            <charset val="186"/>
          </rPr>
          <t>altermann1:</t>
        </r>
        <r>
          <rPr>
            <sz val="9"/>
            <color indexed="81"/>
            <rFont val="Tahoma"/>
            <family val="2"/>
            <charset val="186"/>
          </rPr>
          <t xml:space="preserve">
tehtud 11.06.12</t>
        </r>
      </text>
    </comment>
    <comment ref="A1004" authorId="6">
      <text>
        <r>
          <rPr>
            <b/>
            <sz val="9"/>
            <color indexed="81"/>
            <rFont val="Tahoma"/>
            <family val="2"/>
            <charset val="186"/>
          </rPr>
          <t>Anne A.:</t>
        </r>
        <r>
          <rPr>
            <sz val="9"/>
            <color indexed="81"/>
            <rFont val="Tahoma"/>
            <family val="2"/>
            <charset val="186"/>
          </rPr>
          <t xml:space="preserve">
06.03.2015</t>
        </r>
      </text>
    </comment>
    <comment ref="A1005" authorId="6">
      <text>
        <r>
          <rPr>
            <b/>
            <sz val="9"/>
            <color indexed="81"/>
            <rFont val="Tahoma"/>
            <family val="2"/>
            <charset val="186"/>
          </rPr>
          <t>Anne A.:</t>
        </r>
        <r>
          <rPr>
            <sz val="9"/>
            <color indexed="81"/>
            <rFont val="Tahoma"/>
            <family val="2"/>
            <charset val="186"/>
          </rPr>
          <t xml:space="preserve">
tehtud aprill 2015</t>
        </r>
      </text>
    </comment>
    <comment ref="A1012" authorId="2">
      <text>
        <r>
          <rPr>
            <b/>
            <sz val="8"/>
            <color indexed="81"/>
            <rFont val="Tahoma"/>
            <family val="2"/>
            <charset val="186"/>
          </rPr>
          <t>valler:</t>
        </r>
        <r>
          <rPr>
            <sz val="8"/>
            <color indexed="81"/>
            <rFont val="Tahoma"/>
            <family val="2"/>
            <charset val="186"/>
          </rPr>
          <t xml:space="preserve">
tehtud 05.12.08</t>
        </r>
      </text>
    </comment>
    <comment ref="B1013" authorId="3">
      <text>
        <r>
          <rPr>
            <b/>
            <sz val="8"/>
            <color indexed="81"/>
            <rFont val="Tahoma"/>
            <family val="2"/>
            <charset val="186"/>
          </rPr>
          <t>ruusmann:</t>
        </r>
        <r>
          <rPr>
            <sz val="8"/>
            <color indexed="81"/>
            <rFont val="Tahoma"/>
            <family val="2"/>
            <charset val="186"/>
          </rPr>
          <t xml:space="preserve">
tehtud 27.04.2009</t>
        </r>
      </text>
    </comment>
    <comment ref="A1018" authorId="6">
      <text>
        <r>
          <rPr>
            <b/>
            <sz val="9"/>
            <color indexed="81"/>
            <rFont val="Tahoma"/>
            <family val="2"/>
            <charset val="186"/>
          </rPr>
          <t>Anne A.:</t>
        </r>
        <r>
          <rPr>
            <sz val="9"/>
            <color indexed="81"/>
            <rFont val="Tahoma"/>
            <family val="2"/>
            <charset val="186"/>
          </rPr>
          <t xml:space="preserve">
tehtud 10.11.2014</t>
        </r>
      </text>
    </comment>
    <comment ref="A1020" authorId="6">
      <text>
        <r>
          <rPr>
            <b/>
            <sz val="9"/>
            <color indexed="81"/>
            <rFont val="Tahoma"/>
            <family val="2"/>
            <charset val="186"/>
          </rPr>
          <t>Anne A.:</t>
        </r>
        <r>
          <rPr>
            <sz val="9"/>
            <color indexed="81"/>
            <rFont val="Tahoma"/>
            <family val="2"/>
            <charset val="186"/>
          </rPr>
          <t xml:space="preserve">
tehtud 11.06.2015</t>
        </r>
      </text>
    </comment>
    <comment ref="A1021" authorId="6">
      <text>
        <r>
          <rPr>
            <b/>
            <sz val="9"/>
            <color indexed="81"/>
            <rFont val="Tahoma"/>
            <family val="2"/>
            <charset val="186"/>
          </rPr>
          <t>Anne A.:</t>
        </r>
        <r>
          <rPr>
            <sz val="9"/>
            <color indexed="81"/>
            <rFont val="Tahoma"/>
            <family val="2"/>
            <charset val="186"/>
          </rPr>
          <t xml:space="preserve">
tehtud 11.06.2015</t>
        </r>
      </text>
    </comment>
    <comment ref="A1022" authorId="6">
      <text>
        <r>
          <rPr>
            <b/>
            <sz val="9"/>
            <color indexed="81"/>
            <rFont val="Tahoma"/>
            <family val="2"/>
            <charset val="186"/>
          </rPr>
          <t>Anne A.:</t>
        </r>
        <r>
          <rPr>
            <sz val="9"/>
            <color indexed="81"/>
            <rFont val="Tahoma"/>
            <family val="2"/>
            <charset val="186"/>
          </rPr>
          <t xml:space="preserve">
tehtud 11.06.2015</t>
        </r>
      </text>
    </comment>
    <comment ref="A1023" authorId="6">
      <text>
        <r>
          <rPr>
            <b/>
            <sz val="9"/>
            <color indexed="81"/>
            <rFont val="Tahoma"/>
            <family val="2"/>
            <charset val="186"/>
          </rPr>
          <t>Anne A.:</t>
        </r>
        <r>
          <rPr>
            <sz val="9"/>
            <color indexed="81"/>
            <rFont val="Tahoma"/>
            <family val="2"/>
            <charset val="186"/>
          </rPr>
          <t xml:space="preserve">
tehtud 01.06.2015</t>
        </r>
      </text>
    </comment>
    <comment ref="A1024" authorId="6">
      <text>
        <r>
          <rPr>
            <b/>
            <sz val="9"/>
            <color indexed="81"/>
            <rFont val="Tahoma"/>
            <family val="2"/>
            <charset val="186"/>
          </rPr>
          <t>Anne A.:</t>
        </r>
        <r>
          <rPr>
            <sz val="9"/>
            <color indexed="81"/>
            <rFont val="Tahoma"/>
            <family val="2"/>
            <charset val="186"/>
          </rPr>
          <t xml:space="preserve">
tehtud 11.06.2015</t>
        </r>
      </text>
    </comment>
    <comment ref="A1034" authorId="2">
      <text>
        <r>
          <rPr>
            <b/>
            <sz val="8"/>
            <color indexed="81"/>
            <rFont val="Tahoma"/>
            <family val="2"/>
            <charset val="186"/>
          </rPr>
          <t>valler:</t>
        </r>
        <r>
          <rPr>
            <sz val="8"/>
            <color indexed="81"/>
            <rFont val="Tahoma"/>
            <family val="2"/>
            <charset val="186"/>
          </rPr>
          <t xml:space="preserve">
tehtud 20.06.08</t>
        </r>
      </text>
    </comment>
    <comment ref="A1038" authorId="2">
      <text>
        <r>
          <rPr>
            <b/>
            <sz val="8"/>
            <color indexed="81"/>
            <rFont val="Tahoma"/>
            <family val="2"/>
            <charset val="186"/>
          </rPr>
          <t>valler:</t>
        </r>
        <r>
          <rPr>
            <sz val="8"/>
            <color indexed="81"/>
            <rFont val="Tahoma"/>
            <family val="2"/>
            <charset val="186"/>
          </rPr>
          <t xml:space="preserve">
tehtud 05.12.08</t>
        </r>
      </text>
    </comment>
    <comment ref="A1048" authorId="10">
      <text>
        <r>
          <rPr>
            <b/>
            <sz val="8"/>
            <color indexed="81"/>
            <rFont val="Tahoma"/>
            <family val="2"/>
            <charset val="186"/>
          </rPr>
          <t>treimann:</t>
        </r>
        <r>
          <rPr>
            <sz val="8"/>
            <color indexed="81"/>
            <rFont val="Tahoma"/>
            <family val="2"/>
            <charset val="186"/>
          </rPr>
          <t xml:space="preserve">
Tehtud!17.01.11</t>
        </r>
      </text>
    </comment>
    <comment ref="A1054" authorId="5">
      <text>
        <r>
          <rPr>
            <b/>
            <sz val="8"/>
            <color indexed="81"/>
            <rFont val="Tahoma"/>
            <family val="2"/>
            <charset val="186"/>
          </rPr>
          <t>altermann1:</t>
        </r>
        <r>
          <rPr>
            <sz val="8"/>
            <color indexed="81"/>
            <rFont val="Tahoma"/>
            <family val="2"/>
            <charset val="186"/>
          </rPr>
          <t xml:space="preserve">
tehtud 24.11.11</t>
        </r>
      </text>
    </comment>
    <comment ref="A1055" authorId="8">
      <text>
        <r>
          <rPr>
            <b/>
            <sz val="9"/>
            <color indexed="81"/>
            <rFont val="Tahoma"/>
            <family val="2"/>
            <charset val="186"/>
          </rPr>
          <t>Kristi Urmann:</t>
        </r>
        <r>
          <rPr>
            <sz val="9"/>
            <color indexed="81"/>
            <rFont val="Tahoma"/>
            <family val="2"/>
            <charset val="186"/>
          </rPr>
          <t xml:space="preserve">
Tehtud 20.05.13</t>
        </r>
      </text>
    </comment>
    <comment ref="A1056" authorId="8">
      <text>
        <r>
          <rPr>
            <b/>
            <sz val="9"/>
            <color indexed="81"/>
            <rFont val="Tahoma"/>
            <family val="2"/>
            <charset val="186"/>
          </rPr>
          <t>Kristi Urmann:</t>
        </r>
        <r>
          <rPr>
            <sz val="9"/>
            <color indexed="81"/>
            <rFont val="Tahoma"/>
            <family val="2"/>
            <charset val="186"/>
          </rPr>
          <t xml:space="preserve">
Tehtud 26.11.2014</t>
        </r>
      </text>
    </comment>
    <comment ref="A1057" authorId="8">
      <text>
        <r>
          <rPr>
            <b/>
            <sz val="9"/>
            <color indexed="81"/>
            <rFont val="Tahoma"/>
            <family val="2"/>
            <charset val="186"/>
          </rPr>
          <t>Kristi Urmann:</t>
        </r>
        <r>
          <rPr>
            <sz val="9"/>
            <color indexed="81"/>
            <rFont val="Tahoma"/>
            <family val="2"/>
            <charset val="186"/>
          </rPr>
          <t xml:space="preserve">
Tehtud 28.03.2014</t>
        </r>
      </text>
    </comment>
    <comment ref="A1058" authorId="8">
      <text>
        <r>
          <rPr>
            <b/>
            <sz val="9"/>
            <color indexed="81"/>
            <rFont val="Tahoma"/>
            <family val="2"/>
            <charset val="186"/>
          </rPr>
          <t>Kristi Urmann:</t>
        </r>
        <r>
          <rPr>
            <sz val="9"/>
            <color indexed="81"/>
            <rFont val="Tahoma"/>
            <family val="2"/>
            <charset val="186"/>
          </rPr>
          <t xml:space="preserve">
Tehtud 28.11.2014</t>
        </r>
      </text>
    </comment>
    <comment ref="A1059" authorId="8">
      <text>
        <r>
          <rPr>
            <b/>
            <sz val="9"/>
            <color indexed="81"/>
            <rFont val="Tahoma"/>
            <family val="2"/>
            <charset val="186"/>
          </rPr>
          <t>Kristi Urmann:</t>
        </r>
        <r>
          <rPr>
            <sz val="9"/>
            <color indexed="81"/>
            <rFont val="Tahoma"/>
            <family val="2"/>
            <charset val="186"/>
          </rPr>
          <t xml:space="preserve">
Tehtud 26.05.2015
</t>
        </r>
      </text>
    </comment>
    <comment ref="A1066" authorId="5">
      <text>
        <r>
          <rPr>
            <b/>
            <sz val="9"/>
            <color indexed="81"/>
            <rFont val="Tahoma"/>
            <family val="2"/>
            <charset val="186"/>
          </rPr>
          <t>altermann1:</t>
        </r>
        <r>
          <rPr>
            <sz val="9"/>
            <color indexed="81"/>
            <rFont val="Tahoma"/>
            <family val="2"/>
            <charset val="186"/>
          </rPr>
          <t xml:space="preserve">
tehtud 07.10.11</t>
        </r>
      </text>
    </comment>
    <comment ref="A1070" authorId="5">
      <text>
        <r>
          <rPr>
            <b/>
            <sz val="9"/>
            <color indexed="81"/>
            <rFont val="Tahoma"/>
            <family val="2"/>
            <charset val="186"/>
          </rPr>
          <t>altermann1:</t>
        </r>
        <r>
          <rPr>
            <sz val="9"/>
            <color indexed="81"/>
            <rFont val="Tahoma"/>
            <family val="2"/>
            <charset val="186"/>
          </rPr>
          <t xml:space="preserve">
Tehtud 09.05.11</t>
        </r>
      </text>
    </comment>
    <comment ref="A1071" authorId="5">
      <text>
        <r>
          <rPr>
            <b/>
            <sz val="9"/>
            <color indexed="81"/>
            <rFont val="Tahoma"/>
            <family val="2"/>
            <charset val="186"/>
          </rPr>
          <t>altermann1:</t>
        </r>
        <r>
          <rPr>
            <sz val="9"/>
            <color indexed="81"/>
            <rFont val="Tahoma"/>
            <family val="2"/>
            <charset val="186"/>
          </rPr>
          <t xml:space="preserve">
Tehtud 15.12.11</t>
        </r>
      </text>
    </comment>
    <comment ref="A1072" authorId="5">
      <text>
        <r>
          <rPr>
            <b/>
            <sz val="9"/>
            <color indexed="81"/>
            <rFont val="Tahoma"/>
            <family val="2"/>
            <charset val="186"/>
          </rPr>
          <t>altermann1:</t>
        </r>
        <r>
          <rPr>
            <sz val="9"/>
            <color indexed="81"/>
            <rFont val="Tahoma"/>
            <family val="2"/>
            <charset val="186"/>
          </rPr>
          <t xml:space="preserve">
tehtud 04.01.2012</t>
        </r>
      </text>
    </comment>
    <comment ref="B1072" authorId="5">
      <text>
        <r>
          <rPr>
            <b/>
            <sz val="9"/>
            <color indexed="81"/>
            <rFont val="Tahoma"/>
            <family val="2"/>
            <charset val="186"/>
          </rPr>
          <t>altermann1:</t>
        </r>
        <r>
          <rPr>
            <sz val="9"/>
            <color indexed="81"/>
            <rFont val="Tahoma"/>
            <family val="2"/>
            <charset val="186"/>
          </rPr>
          <t xml:space="preserve">
Ninasarvikute maja soojustus CO2 vahendite arvelt</t>
        </r>
      </text>
    </comment>
    <comment ref="A1074" authorId="2">
      <text>
        <r>
          <rPr>
            <b/>
            <sz val="8"/>
            <color indexed="81"/>
            <rFont val="Tahoma"/>
            <family val="2"/>
            <charset val="186"/>
          </rPr>
          <t>valler:</t>
        </r>
        <r>
          <rPr>
            <sz val="8"/>
            <color indexed="81"/>
            <rFont val="Tahoma"/>
            <family val="2"/>
            <charset val="186"/>
          </rPr>
          <t xml:space="preserve">
tehtud 27.06.08</t>
        </r>
      </text>
    </comment>
    <comment ref="A1078" authorId="5">
      <text>
        <r>
          <rPr>
            <b/>
            <sz val="9"/>
            <color indexed="81"/>
            <rFont val="Tahoma"/>
            <family val="2"/>
            <charset val="186"/>
          </rPr>
          <t>altermann1:</t>
        </r>
        <r>
          <rPr>
            <sz val="9"/>
            <color indexed="81"/>
            <rFont val="Tahoma"/>
            <family val="2"/>
            <charset val="186"/>
          </rPr>
          <t xml:space="preserve">
tehtud 07.10.11</t>
        </r>
      </text>
    </comment>
    <comment ref="A1079" authorId="5">
      <text>
        <r>
          <rPr>
            <b/>
            <sz val="9"/>
            <color indexed="81"/>
            <rFont val="Tahoma"/>
            <family val="2"/>
            <charset val="186"/>
          </rPr>
          <t>altermann1:</t>
        </r>
        <r>
          <rPr>
            <sz val="9"/>
            <color indexed="81"/>
            <rFont val="Tahoma"/>
            <family val="2"/>
            <charset val="186"/>
          </rPr>
          <t xml:space="preserve">
tehtud 07.10.11</t>
        </r>
      </text>
    </comment>
    <comment ref="A1080" authorId="5">
      <text>
        <r>
          <rPr>
            <b/>
            <sz val="8"/>
            <color indexed="81"/>
            <rFont val="Tahoma"/>
            <family val="2"/>
            <charset val="186"/>
          </rPr>
          <t>altermann1:</t>
        </r>
        <r>
          <rPr>
            <sz val="8"/>
            <color indexed="81"/>
            <rFont val="Tahoma"/>
            <family val="2"/>
            <charset val="186"/>
          </rPr>
          <t xml:space="preserve">
tehtud 24.11.11</t>
        </r>
      </text>
    </comment>
    <comment ref="A1081" authorId="5">
      <text>
        <r>
          <rPr>
            <b/>
            <sz val="9"/>
            <color indexed="81"/>
            <rFont val="Tahoma"/>
            <family val="2"/>
            <charset val="186"/>
          </rPr>
          <t>altermann1:</t>
        </r>
        <r>
          <rPr>
            <sz val="9"/>
            <color indexed="81"/>
            <rFont val="Tahoma"/>
            <family val="2"/>
            <charset val="186"/>
          </rPr>
          <t xml:space="preserve">
tehtud 04.01.12</t>
        </r>
      </text>
    </comment>
    <comment ref="A1083" authorId="6">
      <text>
        <r>
          <rPr>
            <b/>
            <sz val="9"/>
            <color indexed="81"/>
            <rFont val="Tahoma"/>
            <family val="2"/>
            <charset val="186"/>
          </rPr>
          <t>Anne A.:</t>
        </r>
        <r>
          <rPr>
            <sz val="9"/>
            <color indexed="81"/>
            <rFont val="Tahoma"/>
            <family val="2"/>
            <charset val="186"/>
          </rPr>
          <t xml:space="preserve">
tehtud 06.12.12</t>
        </r>
      </text>
    </comment>
    <comment ref="A1084" authorId="6">
      <text>
        <r>
          <rPr>
            <b/>
            <sz val="9"/>
            <color indexed="81"/>
            <rFont val="Tahoma"/>
            <family val="2"/>
            <charset val="186"/>
          </rPr>
          <t>Anne A.:</t>
        </r>
        <r>
          <rPr>
            <sz val="9"/>
            <color indexed="81"/>
            <rFont val="Tahoma"/>
            <family val="2"/>
            <charset val="186"/>
          </rPr>
          <t xml:space="preserve">
tehtud 31.05.13</t>
        </r>
      </text>
    </comment>
    <comment ref="A1085" authorId="6">
      <text>
        <r>
          <rPr>
            <b/>
            <sz val="9"/>
            <color indexed="81"/>
            <rFont val="Tahoma"/>
            <family val="2"/>
            <charset val="186"/>
          </rPr>
          <t>Anne A.:</t>
        </r>
        <r>
          <rPr>
            <sz val="9"/>
            <color indexed="81"/>
            <rFont val="Tahoma"/>
            <family val="2"/>
            <charset val="186"/>
          </rPr>
          <t xml:space="preserve">
tehtud 21.05.2014</t>
        </r>
      </text>
    </comment>
    <comment ref="A1086" authorId="6">
      <text>
        <r>
          <rPr>
            <b/>
            <sz val="9"/>
            <color indexed="81"/>
            <rFont val="Tahoma"/>
            <family val="2"/>
            <charset val="186"/>
          </rPr>
          <t>Anne A.:</t>
        </r>
        <r>
          <rPr>
            <sz val="9"/>
            <color indexed="81"/>
            <rFont val="Tahoma"/>
            <family val="2"/>
            <charset val="186"/>
          </rPr>
          <t xml:space="preserve">
tehtud 25.05.2015</t>
        </r>
      </text>
    </comment>
    <comment ref="D1090" authorId="6">
      <text>
        <r>
          <rPr>
            <b/>
            <sz val="9"/>
            <color indexed="81"/>
            <rFont val="Tahoma"/>
            <family val="2"/>
            <charset val="186"/>
          </rPr>
          <t>Anne A.:</t>
        </r>
        <r>
          <rPr>
            <sz val="9"/>
            <color indexed="81"/>
            <rFont val="Tahoma"/>
            <family val="2"/>
            <charset val="186"/>
          </rPr>
          <t xml:space="preserve">
uus tegevusala alates 01.01.2014</t>
        </r>
      </text>
    </comment>
    <comment ref="D1091" authorId="6">
      <text>
        <r>
          <rPr>
            <b/>
            <sz val="9"/>
            <color indexed="81"/>
            <rFont val="Tahoma"/>
            <family val="2"/>
            <charset val="186"/>
          </rPr>
          <t>Anne A.:</t>
        </r>
        <r>
          <rPr>
            <sz val="9"/>
            <color indexed="81"/>
            <rFont val="Tahoma"/>
            <family val="2"/>
            <charset val="186"/>
          </rPr>
          <t xml:space="preserve">
uus tegevusala alates 01.01.2014</t>
        </r>
      </text>
    </comment>
    <comment ref="A1092" authorId="5">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1092" authorId="6">
      <text>
        <r>
          <rPr>
            <b/>
            <sz val="9"/>
            <color indexed="81"/>
            <rFont val="Tahoma"/>
            <family val="2"/>
            <charset val="186"/>
          </rPr>
          <t>Anne A.:</t>
        </r>
        <r>
          <rPr>
            <sz val="9"/>
            <color indexed="81"/>
            <rFont val="Tahoma"/>
            <family val="2"/>
            <charset val="186"/>
          </rPr>
          <t xml:space="preserve">
uus tegevusala alates 01.01.2014</t>
        </r>
      </text>
    </comment>
    <comment ref="D1093" authorId="6">
      <text>
        <r>
          <rPr>
            <b/>
            <sz val="9"/>
            <color indexed="81"/>
            <rFont val="Tahoma"/>
            <family val="2"/>
            <charset val="186"/>
          </rPr>
          <t>Anne A.:</t>
        </r>
        <r>
          <rPr>
            <sz val="9"/>
            <color indexed="81"/>
            <rFont val="Tahoma"/>
            <family val="2"/>
            <charset val="186"/>
          </rPr>
          <t xml:space="preserve">
uus tegevusala alates 01.01.2014</t>
        </r>
      </text>
    </comment>
    <comment ref="D1094" authorId="6">
      <text>
        <r>
          <rPr>
            <b/>
            <sz val="9"/>
            <color indexed="81"/>
            <rFont val="Tahoma"/>
            <family val="2"/>
            <charset val="186"/>
          </rPr>
          <t>Anne A.:</t>
        </r>
        <r>
          <rPr>
            <sz val="9"/>
            <color indexed="81"/>
            <rFont val="Tahoma"/>
            <family val="2"/>
            <charset val="186"/>
          </rPr>
          <t xml:space="preserve">
uus tegevusala alates 01.01.2014</t>
        </r>
      </text>
    </comment>
    <comment ref="D1095" authorId="6">
      <text>
        <r>
          <rPr>
            <b/>
            <sz val="9"/>
            <color indexed="81"/>
            <rFont val="Tahoma"/>
            <family val="2"/>
            <charset val="186"/>
          </rPr>
          <t>Anne A.:</t>
        </r>
        <r>
          <rPr>
            <sz val="9"/>
            <color indexed="81"/>
            <rFont val="Tahoma"/>
            <family val="2"/>
            <charset val="186"/>
          </rPr>
          <t xml:space="preserve">
uus tegevusala alates 01.01.2014</t>
        </r>
      </text>
    </comment>
    <comment ref="D1096" authorId="6">
      <text>
        <r>
          <rPr>
            <b/>
            <sz val="9"/>
            <color indexed="81"/>
            <rFont val="Tahoma"/>
            <family val="2"/>
            <charset val="186"/>
          </rPr>
          <t>Anne A.:</t>
        </r>
        <r>
          <rPr>
            <sz val="9"/>
            <color indexed="81"/>
            <rFont val="Tahoma"/>
            <family val="2"/>
            <charset val="186"/>
          </rPr>
          <t xml:space="preserve">
uus tegevusala alates 01.01.2014</t>
        </r>
      </text>
    </comment>
    <comment ref="D1097" authorId="6">
      <text>
        <r>
          <rPr>
            <b/>
            <sz val="9"/>
            <color indexed="81"/>
            <rFont val="Tahoma"/>
            <family val="2"/>
            <charset val="186"/>
          </rPr>
          <t>Anne A.:</t>
        </r>
        <r>
          <rPr>
            <sz val="9"/>
            <color indexed="81"/>
            <rFont val="Tahoma"/>
            <family val="2"/>
            <charset val="186"/>
          </rPr>
          <t xml:space="preserve">
uus tegevusala alates 01.01.2014</t>
        </r>
      </text>
    </comment>
    <comment ref="D1098" authorId="6">
      <text>
        <r>
          <rPr>
            <b/>
            <sz val="9"/>
            <color indexed="81"/>
            <rFont val="Tahoma"/>
            <family val="2"/>
            <charset val="186"/>
          </rPr>
          <t>Anne A.:</t>
        </r>
        <r>
          <rPr>
            <sz val="9"/>
            <color indexed="81"/>
            <rFont val="Tahoma"/>
            <family val="2"/>
            <charset val="186"/>
          </rPr>
          <t xml:space="preserve">
uus tegevusala alates 01.01.2014</t>
        </r>
      </text>
    </comment>
    <comment ref="A1099" authorId="5">
      <text>
        <r>
          <rPr>
            <b/>
            <sz val="8"/>
            <color indexed="81"/>
            <rFont val="Tahoma"/>
            <family val="2"/>
            <charset val="186"/>
          </rPr>
          <t>altermann1:</t>
        </r>
        <r>
          <rPr>
            <sz val="8"/>
            <color indexed="81"/>
            <rFont val="Tahoma"/>
            <family val="2"/>
            <charset val="186"/>
          </rPr>
          <t xml:space="preserve">
tehtud 24.11.11</t>
        </r>
      </text>
    </comment>
    <comment ref="D1099" authorId="6">
      <text>
        <r>
          <rPr>
            <b/>
            <sz val="9"/>
            <color indexed="81"/>
            <rFont val="Tahoma"/>
            <family val="2"/>
            <charset val="186"/>
          </rPr>
          <t>Anne A.:</t>
        </r>
        <r>
          <rPr>
            <sz val="9"/>
            <color indexed="81"/>
            <rFont val="Tahoma"/>
            <family val="2"/>
            <charset val="186"/>
          </rPr>
          <t xml:space="preserve">
uus tegevusala alates 01.01.2014</t>
        </r>
      </text>
    </comment>
    <comment ref="A1100" authorId="6">
      <text>
        <r>
          <rPr>
            <b/>
            <sz val="9"/>
            <color indexed="81"/>
            <rFont val="Tahoma"/>
            <family val="2"/>
            <charset val="186"/>
          </rPr>
          <t>Anne A.:</t>
        </r>
        <r>
          <rPr>
            <sz val="9"/>
            <color indexed="81"/>
            <rFont val="Tahoma"/>
            <family val="2"/>
            <charset val="186"/>
          </rPr>
          <t xml:space="preserve">
tehtud 04.03.13</t>
        </r>
      </text>
    </comment>
    <comment ref="D1100" authorId="6">
      <text>
        <r>
          <rPr>
            <b/>
            <sz val="9"/>
            <color indexed="81"/>
            <rFont val="Tahoma"/>
            <family val="2"/>
            <charset val="186"/>
          </rPr>
          <t>Anne A.:</t>
        </r>
        <r>
          <rPr>
            <sz val="9"/>
            <color indexed="81"/>
            <rFont val="Tahoma"/>
            <family val="2"/>
            <charset val="186"/>
          </rPr>
          <t xml:space="preserve">
uus tegevusala alates 01.01.2014</t>
        </r>
      </text>
    </comment>
    <comment ref="A1101" authorId="7">
      <text>
        <r>
          <rPr>
            <b/>
            <sz val="9"/>
            <color indexed="81"/>
            <rFont val="Tahoma"/>
            <family val="2"/>
            <charset val="186"/>
          </rPr>
          <t>Anne Altermann:</t>
        </r>
        <r>
          <rPr>
            <sz val="9"/>
            <color indexed="81"/>
            <rFont val="Tahoma"/>
            <family val="2"/>
            <charset val="186"/>
          </rPr>
          <t xml:space="preserve">
tehtud 04.10.12</t>
        </r>
      </text>
    </comment>
    <comment ref="D1101" authorId="6">
      <text>
        <r>
          <rPr>
            <b/>
            <sz val="9"/>
            <color indexed="81"/>
            <rFont val="Tahoma"/>
            <family val="2"/>
            <charset val="186"/>
          </rPr>
          <t>Anne A.:</t>
        </r>
        <r>
          <rPr>
            <sz val="9"/>
            <color indexed="81"/>
            <rFont val="Tahoma"/>
            <family val="2"/>
            <charset val="186"/>
          </rPr>
          <t xml:space="preserve">
uus tegevusala alates 01.01.2014</t>
        </r>
      </text>
    </comment>
    <comment ref="A1102" authorId="6">
      <text>
        <r>
          <rPr>
            <b/>
            <sz val="9"/>
            <color indexed="81"/>
            <rFont val="Tahoma"/>
            <family val="2"/>
            <charset val="186"/>
          </rPr>
          <t>Anne A.:</t>
        </r>
        <r>
          <rPr>
            <sz val="9"/>
            <color indexed="81"/>
            <rFont val="Tahoma"/>
            <family val="2"/>
            <charset val="186"/>
          </rPr>
          <t xml:space="preserve">
tehtud 17.03.2014</t>
        </r>
      </text>
    </comment>
    <comment ref="D1102" authorId="6">
      <text>
        <r>
          <rPr>
            <b/>
            <sz val="9"/>
            <color indexed="81"/>
            <rFont val="Tahoma"/>
            <family val="2"/>
            <charset val="186"/>
          </rPr>
          <t>Anne A.:</t>
        </r>
        <r>
          <rPr>
            <sz val="9"/>
            <color indexed="81"/>
            <rFont val="Tahoma"/>
            <family val="2"/>
            <charset val="186"/>
          </rPr>
          <t xml:space="preserve">
uus tegevusala alates 01.01.2014</t>
        </r>
      </text>
    </comment>
    <comment ref="A1103" authorId="6">
      <text>
        <r>
          <rPr>
            <b/>
            <sz val="9"/>
            <color indexed="81"/>
            <rFont val="Tahoma"/>
            <family val="2"/>
            <charset val="186"/>
          </rPr>
          <t>Anne A.:</t>
        </r>
        <r>
          <rPr>
            <sz val="9"/>
            <color indexed="81"/>
            <rFont val="Tahoma"/>
            <family val="2"/>
            <charset val="186"/>
          </rPr>
          <t xml:space="preserve">
tehtud 19.01.2015
</t>
        </r>
      </text>
    </comment>
    <comment ref="A1109" authorId="6">
      <text>
        <r>
          <rPr>
            <b/>
            <sz val="9"/>
            <color indexed="81"/>
            <rFont val="Tahoma"/>
            <family val="2"/>
            <charset val="186"/>
          </rPr>
          <t>Anne A.:</t>
        </r>
        <r>
          <rPr>
            <sz val="9"/>
            <color indexed="81"/>
            <rFont val="Tahoma"/>
            <family val="2"/>
            <charset val="186"/>
          </rPr>
          <t xml:space="preserve">
tehtud 25.05.2015
</t>
        </r>
      </text>
    </comment>
    <comment ref="A1113" authorId="2">
      <text>
        <r>
          <rPr>
            <b/>
            <sz val="8"/>
            <color indexed="81"/>
            <rFont val="Tahoma"/>
            <family val="2"/>
            <charset val="186"/>
          </rPr>
          <t>valler:</t>
        </r>
        <r>
          <rPr>
            <sz val="8"/>
            <color indexed="81"/>
            <rFont val="Tahoma"/>
            <family val="2"/>
            <charset val="186"/>
          </rPr>
          <t xml:space="preserve">
tehtud 08.12.08</t>
        </r>
      </text>
    </comment>
    <comment ref="A1114" authorId="2">
      <text>
        <r>
          <rPr>
            <b/>
            <sz val="8"/>
            <color indexed="81"/>
            <rFont val="Tahoma"/>
            <family val="2"/>
            <charset val="186"/>
          </rPr>
          <t>valler:</t>
        </r>
        <r>
          <rPr>
            <sz val="8"/>
            <color indexed="81"/>
            <rFont val="Tahoma"/>
            <family val="2"/>
            <charset val="186"/>
          </rPr>
          <t xml:space="preserve">
tehtud 08.12.08</t>
        </r>
      </text>
    </comment>
    <comment ref="A1115" authorId="3">
      <text>
        <r>
          <rPr>
            <b/>
            <sz val="8"/>
            <color indexed="81"/>
            <rFont val="Tahoma"/>
            <family val="2"/>
            <charset val="186"/>
          </rPr>
          <t>ruusmann:</t>
        </r>
        <r>
          <rPr>
            <sz val="8"/>
            <color indexed="81"/>
            <rFont val="Tahoma"/>
            <family val="2"/>
            <charset val="186"/>
          </rPr>
          <t xml:space="preserve">
tehtud 04.12.2009</t>
        </r>
      </text>
    </comment>
    <comment ref="A1116" authorId="3">
      <text>
        <r>
          <rPr>
            <b/>
            <sz val="8"/>
            <color indexed="81"/>
            <rFont val="Tahoma"/>
            <family val="2"/>
            <charset val="186"/>
          </rPr>
          <t>ruusmann:</t>
        </r>
        <r>
          <rPr>
            <sz val="8"/>
            <color indexed="81"/>
            <rFont val="Tahoma"/>
            <family val="2"/>
            <charset val="186"/>
          </rPr>
          <t xml:space="preserve">
tehtud 04.12.2009</t>
        </r>
      </text>
    </comment>
    <comment ref="B1117" authorId="5">
      <text>
        <r>
          <rPr>
            <b/>
            <sz val="9"/>
            <color indexed="81"/>
            <rFont val="Tahoma"/>
            <family val="2"/>
            <charset val="186"/>
          </rPr>
          <t>altermann1:</t>
        </r>
        <r>
          <rPr>
            <sz val="9"/>
            <color indexed="81"/>
            <rFont val="Tahoma"/>
            <family val="2"/>
            <charset val="186"/>
          </rPr>
          <t xml:space="preserve">
tehtud 04.04.11</t>
        </r>
      </text>
    </comment>
    <comment ref="A1118" authorId="8">
      <text>
        <r>
          <rPr>
            <b/>
            <sz val="9"/>
            <color indexed="81"/>
            <rFont val="Tahoma"/>
            <family val="2"/>
            <charset val="186"/>
          </rPr>
          <t>Kristi Urmann:</t>
        </r>
        <r>
          <rPr>
            <sz val="9"/>
            <color indexed="81"/>
            <rFont val="Tahoma"/>
            <family val="2"/>
            <charset val="186"/>
          </rPr>
          <t xml:space="preserve">
Tehtud 28.11.2014</t>
        </r>
      </text>
    </comment>
    <comment ref="A1119" authorId="7">
      <text>
        <r>
          <rPr>
            <b/>
            <sz val="9"/>
            <color indexed="81"/>
            <rFont val="Tahoma"/>
            <family val="2"/>
            <charset val="186"/>
          </rPr>
          <t>Anne Altermann:</t>
        </r>
        <r>
          <rPr>
            <sz val="9"/>
            <color indexed="81"/>
            <rFont val="Tahoma"/>
            <family val="2"/>
            <charset val="186"/>
          </rPr>
          <t xml:space="preserve">
tehtud 04.10.12</t>
        </r>
      </text>
    </comment>
    <comment ref="A1120" authorId="7">
      <text>
        <r>
          <rPr>
            <b/>
            <sz val="8"/>
            <color indexed="81"/>
            <rFont val="Tahoma"/>
            <family val="2"/>
          </rPr>
          <t>Anne Altermann:</t>
        </r>
        <r>
          <rPr>
            <sz val="8"/>
            <color indexed="81"/>
            <rFont val="Tahoma"/>
            <family val="2"/>
          </rPr>
          <t xml:space="preserve">
tehtud 27.05.2014</t>
        </r>
      </text>
    </comment>
    <comment ref="A1121" authorId="7">
      <text>
        <r>
          <rPr>
            <b/>
            <sz val="8"/>
            <color indexed="81"/>
            <rFont val="Tahoma"/>
            <family val="2"/>
          </rPr>
          <t>Anne Altermann:</t>
        </r>
        <r>
          <rPr>
            <sz val="8"/>
            <color indexed="81"/>
            <rFont val="Tahoma"/>
            <family val="2"/>
          </rPr>
          <t xml:space="preserve">
tehtud 27.05.2014
</t>
        </r>
      </text>
    </comment>
    <comment ref="A1123" authorId="8">
      <text>
        <r>
          <rPr>
            <b/>
            <sz val="9"/>
            <color indexed="81"/>
            <rFont val="Tahoma"/>
            <family val="2"/>
            <charset val="186"/>
          </rPr>
          <t>Kristi Urmann:</t>
        </r>
        <r>
          <rPr>
            <sz val="9"/>
            <color indexed="81"/>
            <rFont val="Tahoma"/>
            <family val="2"/>
            <charset val="186"/>
          </rPr>
          <t xml:space="preserve">
Tehtud 14.05.2013</t>
        </r>
      </text>
    </comment>
    <comment ref="A1131" authorId="2">
      <text>
        <r>
          <rPr>
            <b/>
            <sz val="8"/>
            <color indexed="81"/>
            <rFont val="Tahoma"/>
            <family val="2"/>
            <charset val="186"/>
          </rPr>
          <t>valler:</t>
        </r>
        <r>
          <rPr>
            <sz val="8"/>
            <color indexed="81"/>
            <rFont val="Tahoma"/>
            <family val="2"/>
            <charset val="186"/>
          </rPr>
          <t xml:space="preserve">
tehtud 17.12.08</t>
        </r>
      </text>
    </comment>
    <comment ref="D1134" authorId="3">
      <text>
        <r>
          <rPr>
            <b/>
            <sz val="8"/>
            <color indexed="81"/>
            <rFont val="Tahoma"/>
            <family val="2"/>
            <charset val="186"/>
          </rPr>
          <t>ruusmann:</t>
        </r>
        <r>
          <rPr>
            <sz val="8"/>
            <color indexed="81"/>
            <rFont val="Tahoma"/>
            <family val="2"/>
            <charset val="186"/>
          </rPr>
          <t xml:space="preserve">
2010.  tegevuse sisu poolest tegemist heakorraga</t>
        </r>
      </text>
    </comment>
    <comment ref="A1135" authorId="8">
      <text>
        <r>
          <rPr>
            <b/>
            <sz val="9"/>
            <color indexed="81"/>
            <rFont val="Tahoma"/>
            <family val="2"/>
            <charset val="186"/>
          </rPr>
          <t>Kristi Urmann:</t>
        </r>
        <r>
          <rPr>
            <sz val="9"/>
            <color indexed="81"/>
            <rFont val="Tahoma"/>
            <family val="2"/>
            <charset val="186"/>
          </rPr>
          <t xml:space="preserve">
Tehtud 28.11.2014
</t>
        </r>
      </text>
    </comment>
    <comment ref="A1136" authorId="8">
      <text>
        <r>
          <rPr>
            <b/>
            <sz val="9"/>
            <color indexed="81"/>
            <rFont val="Tahoma"/>
            <family val="2"/>
            <charset val="186"/>
          </rPr>
          <t>Kristi Urmann:</t>
        </r>
        <r>
          <rPr>
            <sz val="9"/>
            <color indexed="81"/>
            <rFont val="Tahoma"/>
            <family val="2"/>
            <charset val="186"/>
          </rPr>
          <t xml:space="preserve">
Tehtud 30.03.2015</t>
        </r>
      </text>
    </comment>
    <comment ref="B1136" authorId="8">
      <text>
        <r>
          <rPr>
            <b/>
            <sz val="9"/>
            <color indexed="81"/>
            <rFont val="Tahoma"/>
            <family val="2"/>
            <charset val="186"/>
          </rPr>
          <t>Kristi Urmann:</t>
        </r>
        <r>
          <rPr>
            <sz val="9"/>
            <color indexed="81"/>
            <rFont val="Tahoma"/>
            <family val="2"/>
            <charset val="186"/>
          </rPr>
          <t xml:space="preserve">
Sisemin. Kesklinna Vabaajakeskusele.
</t>
        </r>
      </text>
    </comment>
    <comment ref="B1137" authorId="3">
      <text>
        <r>
          <rPr>
            <b/>
            <sz val="8"/>
            <color indexed="81"/>
            <rFont val="Tahoma"/>
            <family val="2"/>
            <charset val="186"/>
          </rPr>
          <t>ruusmann:</t>
        </r>
        <r>
          <rPr>
            <sz val="8"/>
            <color indexed="81"/>
            <rFont val="Tahoma"/>
            <family val="2"/>
            <charset val="186"/>
          </rPr>
          <t xml:space="preserve">
ülemfond 4253920000 Tallinna avamine merele
</t>
        </r>
      </text>
    </comment>
    <comment ref="B1139" authorId="3">
      <text>
        <r>
          <rPr>
            <b/>
            <sz val="8"/>
            <color indexed="81"/>
            <rFont val="Tahoma"/>
            <family val="2"/>
            <charset val="186"/>
          </rPr>
          <t>ruusmann:</t>
        </r>
        <r>
          <rPr>
            <sz val="8"/>
            <color indexed="81"/>
            <rFont val="Tahoma"/>
            <family val="2"/>
            <charset val="186"/>
          </rPr>
          <t xml:space="preserve">
Tehtud 04.10.2010.a.
</t>
        </r>
      </text>
    </comment>
    <comment ref="A1140" authorId="5">
      <text>
        <r>
          <rPr>
            <b/>
            <sz val="8"/>
            <color indexed="81"/>
            <rFont val="Tahoma"/>
            <family val="2"/>
            <charset val="186"/>
          </rPr>
          <t>altermann1:</t>
        </r>
        <r>
          <rPr>
            <sz val="8"/>
            <color indexed="81"/>
            <rFont val="Tahoma"/>
            <family val="2"/>
            <charset val="186"/>
          </rPr>
          <t xml:space="preserve">
thtud 24.11.11</t>
        </r>
      </text>
    </comment>
    <comment ref="A1141" authorId="6">
      <text>
        <r>
          <rPr>
            <b/>
            <sz val="9"/>
            <color indexed="81"/>
            <rFont val="Tahoma"/>
            <family val="2"/>
            <charset val="186"/>
          </rPr>
          <t>Anne A.:</t>
        </r>
        <r>
          <rPr>
            <sz val="9"/>
            <color indexed="81"/>
            <rFont val="Tahoma"/>
            <family val="2"/>
            <charset val="186"/>
          </rPr>
          <t xml:space="preserve">
tehtud 06.12.12</t>
        </r>
      </text>
    </comment>
    <comment ref="A1142" authorId="6">
      <text>
        <r>
          <rPr>
            <b/>
            <sz val="9"/>
            <color indexed="81"/>
            <rFont val="Tahoma"/>
            <family val="2"/>
            <charset val="186"/>
          </rPr>
          <t>Anne A.:</t>
        </r>
        <r>
          <rPr>
            <sz val="9"/>
            <color indexed="81"/>
            <rFont val="Tahoma"/>
            <family val="2"/>
            <charset val="186"/>
          </rPr>
          <t xml:space="preserve">
tehtud 17.09.2013</t>
        </r>
      </text>
    </comment>
    <comment ref="A1143" authorId="2">
      <text>
        <r>
          <rPr>
            <b/>
            <sz val="8"/>
            <color indexed="81"/>
            <rFont val="Tahoma"/>
            <family val="2"/>
            <charset val="186"/>
          </rPr>
          <t>valler:</t>
        </r>
        <r>
          <rPr>
            <sz val="8"/>
            <color indexed="81"/>
            <rFont val="Tahoma"/>
            <family val="2"/>
            <charset val="186"/>
          </rPr>
          <t xml:space="preserve">
tehtud 20.06.08</t>
        </r>
      </text>
    </comment>
    <comment ref="A1144" authorId="6">
      <text>
        <r>
          <rPr>
            <b/>
            <sz val="9"/>
            <color indexed="81"/>
            <rFont val="Tahoma"/>
            <family val="2"/>
            <charset val="186"/>
          </rPr>
          <t>Anne A.:</t>
        </r>
        <r>
          <rPr>
            <sz val="9"/>
            <color indexed="81"/>
            <rFont val="Tahoma"/>
            <family val="2"/>
            <charset val="186"/>
          </rPr>
          <t xml:space="preserve">
tehtud 25.02.2015</t>
        </r>
      </text>
    </comment>
    <comment ref="A1147" authorId="6">
      <text>
        <r>
          <rPr>
            <b/>
            <sz val="9"/>
            <color indexed="81"/>
            <rFont val="Tahoma"/>
            <family val="2"/>
            <charset val="186"/>
          </rPr>
          <t>Anne A.:</t>
        </r>
        <r>
          <rPr>
            <sz val="9"/>
            <color indexed="81"/>
            <rFont val="Tahoma"/>
            <family val="2"/>
            <charset val="186"/>
          </rPr>
          <t xml:space="preserve">
tehtud 21.12.12</t>
        </r>
      </text>
    </comment>
    <comment ref="B1147" authorId="6">
      <text>
        <r>
          <rPr>
            <b/>
            <sz val="9"/>
            <color indexed="81"/>
            <rFont val="Tahoma"/>
            <family val="2"/>
            <charset val="186"/>
          </rPr>
          <t>Anne A.:</t>
        </r>
        <r>
          <rPr>
            <sz val="9"/>
            <color indexed="81"/>
            <rFont val="Tahoma"/>
            <family val="2"/>
            <charset val="186"/>
          </rPr>
          <t xml:space="preserve">
Kesklinna Valitsus skulptuur "Märka sõltuvust"</t>
        </r>
      </text>
    </comment>
    <comment ref="A1153" authorId="1">
      <text>
        <r>
          <rPr>
            <b/>
            <sz val="9"/>
            <color indexed="81"/>
            <rFont val="Tahoma"/>
            <family val="2"/>
            <charset val="186"/>
          </rPr>
          <t>kibur:</t>
        </r>
        <r>
          <rPr>
            <sz val="9"/>
            <color indexed="81"/>
            <rFont val="Tahoma"/>
            <family val="2"/>
            <charset val="186"/>
          </rPr>
          <t xml:space="preserve">
tehtud 31.03.2011</t>
        </r>
      </text>
    </comment>
    <comment ref="A1155" authorId="1">
      <text>
        <r>
          <rPr>
            <b/>
            <sz val="9"/>
            <color indexed="81"/>
            <rFont val="Tahoma"/>
            <family val="2"/>
            <charset val="186"/>
          </rPr>
          <t>kibur:</t>
        </r>
        <r>
          <rPr>
            <sz val="9"/>
            <color indexed="81"/>
            <rFont val="Tahoma"/>
            <family val="2"/>
            <charset val="186"/>
          </rPr>
          <t xml:space="preserve">
tehtud 29.10.2010</t>
        </r>
      </text>
    </comment>
    <comment ref="A1157" authorId="0">
      <text>
        <r>
          <rPr>
            <b/>
            <sz val="9"/>
            <color indexed="81"/>
            <rFont val="Tahoma"/>
            <family val="2"/>
            <charset val="186"/>
          </rPr>
          <t>Krista Kibur:</t>
        </r>
        <r>
          <rPr>
            <sz val="9"/>
            <color indexed="81"/>
            <rFont val="Tahoma"/>
            <family val="2"/>
            <charset val="186"/>
          </rPr>
          <t xml:space="preserve">
tehtud 03.02.2014 (I LEA)</t>
        </r>
      </text>
    </comment>
    <comment ref="A1158" authorId="0">
      <text>
        <r>
          <rPr>
            <b/>
            <sz val="9"/>
            <color indexed="81"/>
            <rFont val="Tahoma"/>
            <family val="2"/>
            <charset val="186"/>
          </rPr>
          <t>Krista Kibur:</t>
        </r>
        <r>
          <rPr>
            <sz val="9"/>
            <color indexed="81"/>
            <rFont val="Tahoma"/>
            <family val="2"/>
            <charset val="186"/>
          </rPr>
          <t xml:space="preserve">
10.11.2014 II LEA</t>
        </r>
      </text>
    </comment>
    <comment ref="A1160" authorId="0">
      <text>
        <r>
          <rPr>
            <b/>
            <sz val="9"/>
            <color indexed="81"/>
            <rFont val="Tahoma"/>
            <family val="2"/>
            <charset val="186"/>
          </rPr>
          <t>Krista Kibur:</t>
        </r>
        <r>
          <rPr>
            <sz val="9"/>
            <color indexed="81"/>
            <rFont val="Tahoma"/>
            <family val="2"/>
            <charset val="186"/>
          </rPr>
          <t xml:space="preserve">
2013 I LEA</t>
        </r>
      </text>
    </comment>
    <comment ref="A1163" authorId="0">
      <text>
        <r>
          <rPr>
            <b/>
            <sz val="8"/>
            <color indexed="81"/>
            <rFont val="Tahoma"/>
            <family val="2"/>
            <charset val="186"/>
          </rPr>
          <t>Krista Kibur:</t>
        </r>
        <r>
          <rPr>
            <sz val="8"/>
            <color indexed="81"/>
            <rFont val="Tahoma"/>
            <family val="2"/>
            <charset val="186"/>
          </rPr>
          <t xml:space="preserve">
25.05.2015</t>
        </r>
      </text>
    </comment>
    <comment ref="A1166" authorId="1">
      <text>
        <r>
          <rPr>
            <b/>
            <sz val="9"/>
            <color indexed="81"/>
            <rFont val="Tahoma"/>
            <family val="2"/>
            <charset val="186"/>
          </rPr>
          <t>kibur:</t>
        </r>
        <r>
          <rPr>
            <sz val="9"/>
            <color indexed="81"/>
            <rFont val="Tahoma"/>
            <family val="2"/>
            <charset val="186"/>
          </rPr>
          <t xml:space="preserve">
tehtud 29.10.2010
</t>
        </r>
      </text>
    </comment>
    <comment ref="A1169" authorId="0">
      <text>
        <r>
          <rPr>
            <b/>
            <sz val="9"/>
            <color indexed="81"/>
            <rFont val="Tahoma"/>
            <family val="2"/>
            <charset val="186"/>
          </rPr>
          <t>Krista Kibur:</t>
        </r>
        <r>
          <rPr>
            <sz val="9"/>
            <color indexed="81"/>
            <rFont val="Tahoma"/>
            <family val="2"/>
            <charset val="186"/>
          </rPr>
          <t xml:space="preserve">
10.11.2014 II LEA</t>
        </r>
      </text>
    </comment>
    <comment ref="A1172" authorId="0">
      <text>
        <r>
          <rPr>
            <b/>
            <sz val="9"/>
            <color indexed="81"/>
            <rFont val="Tahoma"/>
            <family val="2"/>
            <charset val="186"/>
          </rPr>
          <t>Krista Kibur:</t>
        </r>
        <r>
          <rPr>
            <sz val="9"/>
            <color indexed="81"/>
            <rFont val="Tahoma"/>
            <family val="2"/>
            <charset val="186"/>
          </rPr>
          <t xml:space="preserve">
10.11.2014 II LEA</t>
        </r>
      </text>
    </comment>
    <comment ref="A1173" authorId="1">
      <text>
        <r>
          <rPr>
            <b/>
            <sz val="9"/>
            <color indexed="81"/>
            <rFont val="Tahoma"/>
            <family val="2"/>
            <charset val="186"/>
          </rPr>
          <t>kibur:</t>
        </r>
        <r>
          <rPr>
            <sz val="9"/>
            <color indexed="81"/>
            <rFont val="Tahoma"/>
            <family val="2"/>
            <charset val="186"/>
          </rPr>
          <t xml:space="preserve">
tehtud 16.11.2010 seoses II LEA-ga</t>
        </r>
      </text>
    </comment>
    <comment ref="A1174" authorId="0">
      <text>
        <r>
          <rPr>
            <b/>
            <sz val="9"/>
            <color indexed="81"/>
            <rFont val="Tahoma"/>
            <family val="2"/>
            <charset val="186"/>
          </rPr>
          <t>Krista Kibur:</t>
        </r>
        <r>
          <rPr>
            <sz val="9"/>
            <color indexed="81"/>
            <rFont val="Tahoma"/>
            <family val="2"/>
            <charset val="186"/>
          </rPr>
          <t xml:space="preserve">
tehtud 10.12.12. 2013 eelarve</t>
        </r>
      </text>
    </comment>
    <comment ref="A1175" authorId="0">
      <text>
        <r>
          <rPr>
            <b/>
            <sz val="9"/>
            <color indexed="81"/>
            <rFont val="Tahoma"/>
            <family val="2"/>
            <charset val="186"/>
          </rPr>
          <t>Krista Kibur:</t>
        </r>
        <r>
          <rPr>
            <sz val="9"/>
            <color indexed="81"/>
            <rFont val="Tahoma"/>
            <family val="2"/>
            <charset val="186"/>
          </rPr>
          <t xml:space="preserve">
tehtud 10.12.12. 2013 eelarvesse
</t>
        </r>
      </text>
    </comment>
    <comment ref="A1176" authorId="1">
      <text>
        <r>
          <rPr>
            <b/>
            <sz val="9"/>
            <color indexed="81"/>
            <rFont val="Tahoma"/>
            <family val="2"/>
            <charset val="186"/>
          </rPr>
          <t>kibur:</t>
        </r>
        <r>
          <rPr>
            <sz val="9"/>
            <color indexed="81"/>
            <rFont val="Tahoma"/>
            <family val="2"/>
            <charset val="186"/>
          </rPr>
          <t xml:space="preserve">
tehtud 23.11.2011
</t>
        </r>
      </text>
    </comment>
    <comment ref="A1178" authorId="1">
      <text>
        <r>
          <rPr>
            <b/>
            <sz val="9"/>
            <color indexed="81"/>
            <rFont val="Tahoma"/>
            <family val="2"/>
            <charset val="186"/>
          </rPr>
          <t>kibur:</t>
        </r>
        <r>
          <rPr>
            <sz val="9"/>
            <color indexed="81"/>
            <rFont val="Tahoma"/>
            <family val="2"/>
            <charset val="186"/>
          </rPr>
          <t xml:space="preserve">
tehtud 12.01.2012</t>
        </r>
      </text>
    </comment>
    <comment ref="A1179" authorId="1">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181" authorId="0">
      <text>
        <r>
          <rPr>
            <b/>
            <sz val="9"/>
            <color indexed="81"/>
            <rFont val="Tahoma"/>
            <family val="2"/>
            <charset val="186"/>
          </rPr>
          <t>Krista Kibur:</t>
        </r>
        <r>
          <rPr>
            <sz val="9"/>
            <color indexed="81"/>
            <rFont val="Tahoma"/>
            <family val="2"/>
            <charset val="186"/>
          </rPr>
          <t xml:space="preserve">
tehtud 10.12.12. 2013 eelarve</t>
        </r>
      </text>
    </comment>
    <comment ref="A1182" authorId="0">
      <text>
        <r>
          <rPr>
            <b/>
            <sz val="9"/>
            <color indexed="81"/>
            <rFont val="Tahoma"/>
            <family val="2"/>
            <charset val="186"/>
          </rPr>
          <t>Krista Kibur:</t>
        </r>
        <r>
          <rPr>
            <sz val="9"/>
            <color indexed="81"/>
            <rFont val="Tahoma"/>
            <family val="2"/>
            <charset val="186"/>
          </rPr>
          <t xml:space="preserve">
tehtud 01.04.2014 (I lEA ettesisestus)</t>
        </r>
      </text>
    </comment>
    <comment ref="A1188" authorId="10">
      <text>
        <r>
          <rPr>
            <b/>
            <sz val="8"/>
            <color indexed="81"/>
            <rFont val="Tahoma"/>
            <family val="2"/>
            <charset val="186"/>
          </rPr>
          <t>treimann:</t>
        </r>
        <r>
          <rPr>
            <sz val="8"/>
            <color indexed="81"/>
            <rFont val="Tahoma"/>
            <family val="2"/>
            <charset val="186"/>
          </rPr>
          <t xml:space="preserve">
Tehtud 17.01.2011</t>
        </r>
      </text>
    </comment>
    <comment ref="A1189" authorId="0">
      <text>
        <r>
          <rPr>
            <b/>
            <sz val="9"/>
            <color indexed="81"/>
            <rFont val="Tahoma"/>
            <family val="2"/>
            <charset val="186"/>
          </rPr>
          <t>Krista Kibur:</t>
        </r>
        <r>
          <rPr>
            <sz val="9"/>
            <color indexed="81"/>
            <rFont val="Tahoma"/>
            <family val="2"/>
            <charset val="186"/>
          </rPr>
          <t xml:space="preserve">
2013 ÜK tehtud uus fond (vanal puudus sisetellimus
</t>
        </r>
      </text>
    </comment>
    <comment ref="A1190" authorId="2">
      <text>
        <r>
          <rPr>
            <b/>
            <sz val="9"/>
            <color indexed="81"/>
            <rFont val="Tahoma"/>
            <family val="2"/>
            <charset val="186"/>
          </rPr>
          <t>valler:</t>
        </r>
        <r>
          <rPr>
            <sz val="9"/>
            <color indexed="81"/>
            <rFont val="Tahoma"/>
            <family val="2"/>
            <charset val="186"/>
          </rPr>
          <t xml:space="preserve">
sisetellimus puudub, fondi ei kasutata</t>
        </r>
      </text>
    </comment>
    <comment ref="A1197" authorId="0">
      <text>
        <r>
          <rPr>
            <b/>
            <sz val="9"/>
            <color indexed="81"/>
            <rFont val="Tahoma"/>
            <family val="2"/>
            <charset val="186"/>
          </rPr>
          <t>Krista Kibur:</t>
        </r>
        <r>
          <rPr>
            <sz val="9"/>
            <color indexed="81"/>
            <rFont val="Tahoma"/>
            <family val="2"/>
            <charset val="186"/>
          </rPr>
          <t xml:space="preserve">
11.06.2013</t>
        </r>
      </text>
    </comment>
    <comment ref="A1200" authorId="2">
      <text>
        <r>
          <rPr>
            <b/>
            <sz val="8"/>
            <color indexed="81"/>
            <rFont val="Tahoma"/>
            <family val="2"/>
            <charset val="186"/>
          </rPr>
          <t>valler:</t>
        </r>
        <r>
          <rPr>
            <sz val="8"/>
            <color indexed="81"/>
            <rFont val="Tahoma"/>
            <family val="2"/>
            <charset val="186"/>
          </rPr>
          <t xml:space="preserve">
tehtud 08.12.08
</t>
        </r>
      </text>
    </comment>
    <comment ref="A1202" authorId="0">
      <text>
        <r>
          <rPr>
            <b/>
            <sz val="8"/>
            <color indexed="81"/>
            <rFont val="Tahoma"/>
            <family val="2"/>
            <charset val="186"/>
          </rPr>
          <t>Krista Kibur:</t>
        </r>
        <r>
          <rPr>
            <sz val="8"/>
            <color indexed="81"/>
            <rFont val="Tahoma"/>
            <family val="2"/>
            <charset val="186"/>
          </rPr>
          <t xml:space="preserve">
25.05.2015</t>
        </r>
      </text>
    </comment>
    <comment ref="A1203" authorId="0">
      <text>
        <r>
          <rPr>
            <b/>
            <sz val="9"/>
            <color indexed="81"/>
            <rFont val="Tahoma"/>
            <family val="2"/>
            <charset val="186"/>
          </rPr>
          <t>Krista Kibur:</t>
        </r>
        <r>
          <rPr>
            <sz val="9"/>
            <color indexed="81"/>
            <rFont val="Tahoma"/>
            <family val="2"/>
            <charset val="186"/>
          </rPr>
          <t xml:space="preserve">
2013 I LEA</t>
        </r>
      </text>
    </comment>
    <comment ref="A1214" authorId="4">
      <text>
        <r>
          <rPr>
            <b/>
            <sz val="9"/>
            <color indexed="81"/>
            <rFont val="Tahoma"/>
            <family val="2"/>
            <charset val="186"/>
          </rPr>
          <t>viinapuu:</t>
        </r>
        <r>
          <rPr>
            <sz val="9"/>
            <color indexed="81"/>
            <rFont val="Tahoma"/>
            <family val="2"/>
            <charset val="186"/>
          </rPr>
          <t xml:space="preserve">
tehtud 22.11.2011
</t>
        </r>
      </text>
    </comment>
    <comment ref="A1217" authorId="4">
      <text>
        <r>
          <rPr>
            <b/>
            <sz val="9"/>
            <color indexed="81"/>
            <rFont val="Tahoma"/>
            <family val="2"/>
            <charset val="186"/>
          </rPr>
          <t>viinapuu:</t>
        </r>
        <r>
          <rPr>
            <sz val="9"/>
            <color indexed="81"/>
            <rFont val="Tahoma"/>
            <family val="2"/>
            <charset val="186"/>
          </rPr>
          <t xml:space="preserve">
tehtud 24.11.2011</t>
        </r>
      </text>
    </comment>
    <comment ref="A1222" authorId="4">
      <text>
        <r>
          <rPr>
            <b/>
            <sz val="9"/>
            <color indexed="81"/>
            <rFont val="Tahoma"/>
            <family val="2"/>
            <charset val="186"/>
          </rPr>
          <t>viinapuu:</t>
        </r>
        <r>
          <rPr>
            <sz val="9"/>
            <color indexed="81"/>
            <rFont val="Tahoma"/>
            <family val="2"/>
            <charset val="186"/>
          </rPr>
          <t xml:space="preserve">
tehtud 15.12.2008</t>
        </r>
      </text>
    </comment>
    <comment ref="A1225" authorId="4">
      <text>
        <r>
          <rPr>
            <b/>
            <sz val="8"/>
            <color indexed="81"/>
            <rFont val="Tahoma"/>
            <family val="2"/>
            <charset val="186"/>
          </rPr>
          <t>viinapuu:</t>
        </r>
        <r>
          <rPr>
            <sz val="8"/>
            <color indexed="81"/>
            <rFont val="Tahoma"/>
            <family val="2"/>
            <charset val="186"/>
          </rPr>
          <t xml:space="preserve">
tehtud 05.09.08
</t>
        </r>
      </text>
    </comment>
    <comment ref="A1229" authorId="4">
      <text>
        <r>
          <rPr>
            <b/>
            <sz val="9"/>
            <color indexed="81"/>
            <rFont val="Tahoma"/>
            <family val="2"/>
            <charset val="186"/>
          </rPr>
          <t>viinapuu:</t>
        </r>
        <r>
          <rPr>
            <sz val="9"/>
            <color indexed="81"/>
            <rFont val="Tahoma"/>
            <family val="2"/>
            <charset val="186"/>
          </rPr>
          <t xml:space="preserve">
tehtud 14.12.11
</t>
        </r>
      </text>
    </comment>
    <comment ref="A1230" authorId="8">
      <text>
        <r>
          <rPr>
            <b/>
            <sz val="9"/>
            <color indexed="81"/>
            <rFont val="Tahoma"/>
            <family val="2"/>
            <charset val="186"/>
          </rPr>
          <t>Kristi Urmann:</t>
        </r>
        <r>
          <rPr>
            <sz val="9"/>
            <color indexed="81"/>
            <rFont val="Tahoma"/>
            <family val="2"/>
            <charset val="186"/>
          </rPr>
          <t xml:space="preserve">
Tehtud 26.05.2015</t>
        </r>
      </text>
    </comment>
    <comment ref="A1233" authorId="11">
      <text>
        <r>
          <rPr>
            <b/>
            <sz val="9"/>
            <color indexed="81"/>
            <rFont val="Tahoma"/>
            <family val="2"/>
            <charset val="186"/>
          </rPr>
          <t>Kaidi Oja:</t>
        </r>
        <r>
          <rPr>
            <sz val="9"/>
            <color indexed="81"/>
            <rFont val="Tahoma"/>
            <family val="2"/>
            <charset val="186"/>
          </rPr>
          <t xml:space="preserve">
loodud 04.10.2012</t>
        </r>
      </text>
    </comment>
    <comment ref="A1240" authorId="4">
      <text>
        <r>
          <rPr>
            <b/>
            <sz val="9"/>
            <color indexed="81"/>
            <rFont val="Tahoma"/>
            <family val="2"/>
            <charset val="186"/>
          </rPr>
          <t>viinapuu:</t>
        </r>
        <r>
          <rPr>
            <sz val="9"/>
            <color indexed="81"/>
            <rFont val="Tahoma"/>
            <family val="2"/>
            <charset val="186"/>
          </rPr>
          <t xml:space="preserve">
tehtud 04.12.08</t>
        </r>
      </text>
    </comment>
    <comment ref="A1241" authorId="4">
      <text>
        <r>
          <rPr>
            <b/>
            <sz val="9"/>
            <color indexed="81"/>
            <rFont val="Tahoma"/>
            <family val="2"/>
            <charset val="186"/>
          </rPr>
          <t>viinapuu:</t>
        </r>
        <r>
          <rPr>
            <sz val="9"/>
            <color indexed="81"/>
            <rFont val="Tahoma"/>
            <family val="2"/>
            <charset val="186"/>
          </rPr>
          <t xml:space="preserve">
tehtud 04.12.08
</t>
        </r>
      </text>
    </comment>
    <comment ref="A1249" authorId="4">
      <text>
        <r>
          <rPr>
            <b/>
            <sz val="9"/>
            <color indexed="81"/>
            <rFont val="Tahoma"/>
            <family val="2"/>
            <charset val="186"/>
          </rPr>
          <t>viinapuu:</t>
        </r>
        <r>
          <rPr>
            <sz val="9"/>
            <color indexed="81"/>
            <rFont val="Tahoma"/>
            <family val="2"/>
            <charset val="186"/>
          </rPr>
          <t xml:space="preserve">
tehtud 24.11.2011</t>
        </r>
      </text>
    </comment>
    <comment ref="A1250" authorId="4">
      <text>
        <r>
          <rPr>
            <b/>
            <sz val="9"/>
            <color indexed="81"/>
            <rFont val="Tahoma"/>
            <family val="2"/>
            <charset val="186"/>
          </rPr>
          <t>viinapuu:</t>
        </r>
        <r>
          <rPr>
            <sz val="9"/>
            <color indexed="81"/>
            <rFont val="Tahoma"/>
            <family val="2"/>
            <charset val="186"/>
          </rPr>
          <t xml:space="preserve">
tehtud 04.12.08</t>
        </r>
      </text>
    </comment>
    <comment ref="A1251" authorId="4">
      <text>
        <r>
          <rPr>
            <b/>
            <sz val="9"/>
            <color indexed="81"/>
            <rFont val="Tahoma"/>
            <family val="2"/>
            <charset val="186"/>
          </rPr>
          <t>viinapuu:</t>
        </r>
        <r>
          <rPr>
            <sz val="9"/>
            <color indexed="81"/>
            <rFont val="Tahoma"/>
            <family val="2"/>
            <charset val="186"/>
          </rPr>
          <t xml:space="preserve">
tehtud 09.01.2009</t>
        </r>
      </text>
    </comment>
    <comment ref="A1253" authorId="12">
      <text>
        <r>
          <rPr>
            <b/>
            <sz val="9"/>
            <color indexed="81"/>
            <rFont val="Tahoma"/>
            <family val="2"/>
            <charset val="186"/>
          </rPr>
          <t>Anne Viinapuu:</t>
        </r>
        <r>
          <rPr>
            <sz val="9"/>
            <color indexed="81"/>
            <rFont val="Tahoma"/>
            <family val="2"/>
            <charset val="186"/>
          </rPr>
          <t xml:space="preserve">
tehtud 10.11.2014</t>
        </r>
      </text>
    </comment>
    <comment ref="A1255" authorId="4">
      <text>
        <r>
          <rPr>
            <b/>
            <sz val="9"/>
            <color indexed="81"/>
            <rFont val="Tahoma"/>
            <family val="2"/>
            <charset val="186"/>
          </rPr>
          <t>viinapuu:</t>
        </r>
        <r>
          <rPr>
            <sz val="9"/>
            <color indexed="81"/>
            <rFont val="Tahoma"/>
            <family val="2"/>
            <charset val="186"/>
          </rPr>
          <t xml:space="preserve">
tehtud 08.03.2012</t>
        </r>
      </text>
    </comment>
    <comment ref="A1257" authorId="12">
      <text>
        <r>
          <rPr>
            <b/>
            <sz val="9"/>
            <color indexed="81"/>
            <rFont val="Tahoma"/>
            <family val="2"/>
            <charset val="186"/>
          </rPr>
          <t>Anne Viinapuu:</t>
        </r>
        <r>
          <rPr>
            <sz val="9"/>
            <color indexed="81"/>
            <rFont val="Tahoma"/>
            <family val="2"/>
            <charset val="186"/>
          </rPr>
          <t xml:space="preserve">
tehtud 10.04.2015
</t>
        </r>
      </text>
    </comment>
    <comment ref="A1263" authorId="12">
      <text>
        <r>
          <rPr>
            <b/>
            <sz val="9"/>
            <color indexed="81"/>
            <rFont val="Tahoma"/>
            <family val="2"/>
            <charset val="186"/>
          </rPr>
          <t>Anne Viinapuu:</t>
        </r>
        <r>
          <rPr>
            <sz val="9"/>
            <color indexed="81"/>
            <rFont val="Tahoma"/>
            <family val="2"/>
            <charset val="186"/>
          </rPr>
          <t xml:space="preserve">
Alates 01.01.2015
</t>
        </r>
      </text>
    </comment>
    <comment ref="A1268" authorId="4">
      <text>
        <r>
          <rPr>
            <b/>
            <sz val="9"/>
            <color indexed="81"/>
            <rFont val="Tahoma"/>
            <family val="2"/>
            <charset val="186"/>
          </rPr>
          <t>viinapuu:</t>
        </r>
        <r>
          <rPr>
            <sz val="9"/>
            <color indexed="81"/>
            <rFont val="Tahoma"/>
            <family val="2"/>
            <charset val="186"/>
          </rPr>
          <t xml:space="preserve">
tehtud 07.10.2011
</t>
        </r>
      </text>
    </comment>
    <comment ref="A1269" authorId="12">
      <text>
        <r>
          <rPr>
            <b/>
            <sz val="9"/>
            <color indexed="81"/>
            <rFont val="Tahoma"/>
            <family val="2"/>
            <charset val="186"/>
          </rPr>
          <t>Anne Viinapuu:</t>
        </r>
        <r>
          <rPr>
            <sz val="9"/>
            <color indexed="81"/>
            <rFont val="Tahoma"/>
            <family val="2"/>
            <charset val="186"/>
          </rPr>
          <t xml:space="preserve">
tehtud 17.03.2014
</t>
        </r>
      </text>
    </comment>
    <comment ref="A1288" authorId="2">
      <text>
        <r>
          <rPr>
            <b/>
            <sz val="8"/>
            <color indexed="81"/>
            <rFont val="Tahoma"/>
            <family val="2"/>
            <charset val="186"/>
          </rPr>
          <t>valler:</t>
        </r>
        <r>
          <rPr>
            <sz val="8"/>
            <color indexed="81"/>
            <rFont val="Tahoma"/>
            <family val="2"/>
            <charset val="186"/>
          </rPr>
          <t xml:space="preserve">
tehtud 08.12.08
</t>
        </r>
      </text>
    </comment>
    <comment ref="A1289" authorId="2">
      <text>
        <r>
          <rPr>
            <b/>
            <sz val="8"/>
            <color indexed="81"/>
            <rFont val="Tahoma"/>
            <family val="2"/>
            <charset val="186"/>
          </rPr>
          <t>valler:</t>
        </r>
        <r>
          <rPr>
            <sz val="8"/>
            <color indexed="81"/>
            <rFont val="Tahoma"/>
            <family val="2"/>
            <charset val="186"/>
          </rPr>
          <t xml:space="preserve">
tehtud 08.12.08
</t>
        </r>
      </text>
    </comment>
    <comment ref="A1290" authorId="2">
      <text>
        <r>
          <rPr>
            <b/>
            <sz val="8"/>
            <color indexed="81"/>
            <rFont val="Tahoma"/>
            <family val="2"/>
            <charset val="186"/>
          </rPr>
          <t>valler:</t>
        </r>
        <r>
          <rPr>
            <sz val="8"/>
            <color indexed="81"/>
            <rFont val="Tahoma"/>
            <family val="2"/>
            <charset val="186"/>
          </rPr>
          <t xml:space="preserve">
tehtud 08.12.08
</t>
        </r>
      </text>
    </comment>
    <comment ref="A1291" authorId="2">
      <text>
        <r>
          <rPr>
            <b/>
            <sz val="8"/>
            <color indexed="81"/>
            <rFont val="Tahoma"/>
            <family val="2"/>
            <charset val="186"/>
          </rPr>
          <t>valler:</t>
        </r>
        <r>
          <rPr>
            <sz val="8"/>
            <color indexed="81"/>
            <rFont val="Tahoma"/>
            <family val="2"/>
            <charset val="186"/>
          </rPr>
          <t xml:space="preserve">
tehtud 08.12.08
</t>
        </r>
      </text>
    </comment>
    <comment ref="A1292" authorId="2">
      <text>
        <r>
          <rPr>
            <b/>
            <sz val="8"/>
            <color indexed="81"/>
            <rFont val="Tahoma"/>
            <family val="2"/>
            <charset val="186"/>
          </rPr>
          <t>valler:</t>
        </r>
        <r>
          <rPr>
            <sz val="8"/>
            <color indexed="81"/>
            <rFont val="Tahoma"/>
            <family val="2"/>
            <charset val="186"/>
          </rPr>
          <t xml:space="preserve">
tehtud 08.12.08
</t>
        </r>
      </text>
    </comment>
    <comment ref="A1295" authorId="2">
      <text>
        <r>
          <rPr>
            <b/>
            <sz val="8"/>
            <color indexed="81"/>
            <rFont val="Tahoma"/>
            <family val="2"/>
            <charset val="186"/>
          </rPr>
          <t>valler:</t>
        </r>
        <r>
          <rPr>
            <sz val="8"/>
            <color indexed="81"/>
            <rFont val="Tahoma"/>
            <family val="2"/>
            <charset val="186"/>
          </rPr>
          <t xml:space="preserve">
tehtud 05.12.08</t>
        </r>
      </text>
    </comment>
    <comment ref="A1296" authorId="5">
      <text>
        <r>
          <rPr>
            <b/>
            <sz val="9"/>
            <color indexed="81"/>
            <rFont val="Tahoma"/>
            <family val="2"/>
            <charset val="186"/>
          </rPr>
          <t>altermann1:</t>
        </r>
        <r>
          <rPr>
            <sz val="9"/>
            <color indexed="81"/>
            <rFont val="Tahoma"/>
            <family val="2"/>
            <charset val="186"/>
          </rPr>
          <t xml:space="preserve">
Tehtud 17.12.09</t>
        </r>
      </text>
    </comment>
    <comment ref="A1298" authorId="5">
      <text>
        <r>
          <rPr>
            <b/>
            <sz val="9"/>
            <color indexed="81"/>
            <rFont val="Tahoma"/>
            <family val="2"/>
            <charset val="186"/>
          </rPr>
          <t>Anne A:</t>
        </r>
        <r>
          <rPr>
            <sz val="9"/>
            <color indexed="81"/>
            <rFont val="Tahoma"/>
            <family val="2"/>
            <charset val="186"/>
          </rPr>
          <t xml:space="preserve">
Tehtud 13.05.10</t>
        </r>
      </text>
    </comment>
    <comment ref="A1299" authorId="12">
      <text>
        <r>
          <rPr>
            <b/>
            <sz val="9"/>
            <color indexed="81"/>
            <rFont val="Tahoma"/>
            <family val="2"/>
            <charset val="186"/>
          </rPr>
          <t>Anne Viinapuu:</t>
        </r>
        <r>
          <rPr>
            <sz val="9"/>
            <color indexed="81"/>
            <rFont val="Tahoma"/>
            <family val="2"/>
            <charset val="186"/>
          </rPr>
          <t xml:space="preserve">
tehtud 14.04.2014
</t>
        </r>
      </text>
    </comment>
    <comment ref="A1304" authorId="12">
      <text>
        <r>
          <rPr>
            <b/>
            <sz val="9"/>
            <color indexed="81"/>
            <rFont val="Tahoma"/>
            <family val="2"/>
            <charset val="186"/>
          </rPr>
          <t>Anne Viinapuu:</t>
        </r>
        <r>
          <rPr>
            <sz val="9"/>
            <color indexed="81"/>
            <rFont val="Tahoma"/>
            <family val="2"/>
            <charset val="186"/>
          </rPr>
          <t xml:space="preserve">
tehtud 09.09.2013
</t>
        </r>
      </text>
    </comment>
    <comment ref="A1306" authorId="12">
      <text>
        <r>
          <rPr>
            <b/>
            <sz val="9"/>
            <color indexed="81"/>
            <rFont val="Tahoma"/>
            <family val="2"/>
            <charset val="186"/>
          </rPr>
          <t>Anne Viinapuu:</t>
        </r>
        <r>
          <rPr>
            <sz val="9"/>
            <color indexed="81"/>
            <rFont val="Tahoma"/>
            <family val="2"/>
            <charset val="186"/>
          </rPr>
          <t xml:space="preserve">
tehtud 22.05.2014</t>
        </r>
      </text>
    </comment>
    <comment ref="A1309" authorId="8">
      <text>
        <r>
          <rPr>
            <b/>
            <sz val="9"/>
            <color indexed="81"/>
            <rFont val="Tahoma"/>
            <family val="2"/>
            <charset val="186"/>
          </rPr>
          <t>Kristi Urmann:</t>
        </r>
        <r>
          <rPr>
            <sz val="9"/>
            <color indexed="81"/>
            <rFont val="Tahoma"/>
            <family val="2"/>
            <charset val="186"/>
          </rPr>
          <t xml:space="preserve">
Tehtud 30.05.2014</t>
        </r>
      </text>
    </comment>
    <comment ref="A1310" authorId="8">
      <text>
        <r>
          <rPr>
            <b/>
            <sz val="9"/>
            <color indexed="81"/>
            <rFont val="Tahoma"/>
            <family val="2"/>
            <charset val="186"/>
          </rPr>
          <t>Kristi Urmann:</t>
        </r>
        <r>
          <rPr>
            <sz val="9"/>
            <color indexed="81"/>
            <rFont val="Tahoma"/>
            <family val="2"/>
            <charset val="186"/>
          </rPr>
          <t xml:space="preserve">
Tehtud 29.05.2015</t>
        </r>
      </text>
    </comment>
    <comment ref="B1310" authorId="8">
      <text>
        <r>
          <rPr>
            <b/>
            <sz val="9"/>
            <color indexed="81"/>
            <rFont val="Tahoma"/>
            <family val="2"/>
            <charset val="186"/>
          </rPr>
          <t>Kristi Urmann:</t>
        </r>
        <r>
          <rPr>
            <sz val="9"/>
            <color indexed="81"/>
            <rFont val="Tahoma"/>
            <family val="2"/>
            <charset val="186"/>
          </rPr>
          <t xml:space="preserve">
Tallinna Kesklinna Valitsus</t>
        </r>
      </text>
    </comment>
    <comment ref="A1327" authorId="4">
      <text>
        <r>
          <rPr>
            <b/>
            <sz val="9"/>
            <color indexed="81"/>
            <rFont val="Tahoma"/>
            <family val="2"/>
            <charset val="186"/>
          </rPr>
          <t>viinapuu:</t>
        </r>
        <r>
          <rPr>
            <sz val="9"/>
            <color indexed="81"/>
            <rFont val="Tahoma"/>
            <family val="2"/>
            <charset val="186"/>
          </rPr>
          <t xml:space="preserve">
tehtud 15.02.2011</t>
        </r>
      </text>
    </comment>
    <comment ref="A1334" authorId="10">
      <text>
        <r>
          <rPr>
            <b/>
            <sz val="8"/>
            <color indexed="81"/>
            <rFont val="Tahoma"/>
            <family val="2"/>
            <charset val="186"/>
          </rPr>
          <t>treimann:</t>
        </r>
        <r>
          <rPr>
            <sz val="8"/>
            <color indexed="81"/>
            <rFont val="Tahoma"/>
            <family val="2"/>
            <charset val="186"/>
          </rPr>
          <t xml:space="preserve">
tehtud 25.07.2011
</t>
        </r>
      </text>
    </comment>
    <comment ref="A1340" authorId="2">
      <text>
        <r>
          <rPr>
            <b/>
            <sz val="8"/>
            <color indexed="81"/>
            <rFont val="Tahoma"/>
            <family val="2"/>
            <charset val="186"/>
          </rPr>
          <t>valler:</t>
        </r>
        <r>
          <rPr>
            <sz val="8"/>
            <color indexed="81"/>
            <rFont val="Tahoma"/>
            <family val="2"/>
            <charset val="186"/>
          </rPr>
          <t xml:space="preserve">
tehtud 17.12.08</t>
        </r>
      </text>
    </comment>
    <comment ref="A1350" authorId="2">
      <text>
        <r>
          <rPr>
            <b/>
            <sz val="8"/>
            <color indexed="81"/>
            <rFont val="Tahoma"/>
            <family val="2"/>
            <charset val="186"/>
          </rPr>
          <t>valler:</t>
        </r>
        <r>
          <rPr>
            <sz val="8"/>
            <color indexed="81"/>
            <rFont val="Tahoma"/>
            <family val="2"/>
            <charset val="186"/>
          </rPr>
          <t xml:space="preserve">
tehtud 05.12.08</t>
        </r>
      </text>
    </comment>
    <comment ref="A1352" authorId="2">
      <text>
        <r>
          <rPr>
            <b/>
            <sz val="8"/>
            <color indexed="81"/>
            <rFont val="Tahoma"/>
            <family val="2"/>
            <charset val="186"/>
          </rPr>
          <t>valler:</t>
        </r>
        <r>
          <rPr>
            <sz val="8"/>
            <color indexed="81"/>
            <rFont val="Tahoma"/>
            <family val="2"/>
            <charset val="186"/>
          </rPr>
          <t xml:space="preserve">
tehtud 05.12.08</t>
        </r>
      </text>
    </comment>
    <comment ref="A1353" authorId="2">
      <text>
        <r>
          <rPr>
            <b/>
            <sz val="8"/>
            <color indexed="81"/>
            <rFont val="Tahoma"/>
            <family val="2"/>
            <charset val="186"/>
          </rPr>
          <t>valler:</t>
        </r>
        <r>
          <rPr>
            <sz val="8"/>
            <color indexed="81"/>
            <rFont val="Tahoma"/>
            <family val="2"/>
            <charset val="186"/>
          </rPr>
          <t xml:space="preserve">
tehtud 05.12.08</t>
        </r>
      </text>
    </comment>
    <comment ref="A1355" authorId="2">
      <text>
        <r>
          <rPr>
            <b/>
            <sz val="8"/>
            <color indexed="81"/>
            <rFont val="Tahoma"/>
            <family val="2"/>
            <charset val="186"/>
          </rPr>
          <t>valler:</t>
        </r>
        <r>
          <rPr>
            <sz val="8"/>
            <color indexed="81"/>
            <rFont val="Tahoma"/>
            <family val="2"/>
            <charset val="186"/>
          </rPr>
          <t xml:space="preserve">
tehtud 05.12.08</t>
        </r>
      </text>
    </comment>
    <comment ref="A1376" authorId="8">
      <text>
        <r>
          <rPr>
            <b/>
            <sz val="9"/>
            <color indexed="81"/>
            <rFont val="Tahoma"/>
            <family val="2"/>
            <charset val="186"/>
          </rPr>
          <t>Kristi Urmann:</t>
        </r>
        <r>
          <rPr>
            <sz val="9"/>
            <color indexed="81"/>
            <rFont val="Tahoma"/>
            <family val="2"/>
            <charset val="186"/>
          </rPr>
          <t xml:space="preserve">
06.05.2014
</t>
        </r>
      </text>
    </comment>
    <comment ref="B1376" authorId="8">
      <text>
        <r>
          <rPr>
            <b/>
            <sz val="9"/>
            <color indexed="81"/>
            <rFont val="Tahoma"/>
            <family val="2"/>
            <charset val="186"/>
          </rPr>
          <t>Kristi Urmann:</t>
        </r>
        <r>
          <rPr>
            <sz val="9"/>
            <color indexed="81"/>
            <rFont val="Tahoma"/>
            <family val="2"/>
            <charset val="186"/>
          </rPr>
          <t xml:space="preserve">
Haabersti Linnaosa Valitsus
</t>
        </r>
      </text>
    </comment>
    <comment ref="A1377" authorId="8">
      <text>
        <r>
          <rPr>
            <b/>
            <sz val="9"/>
            <color indexed="81"/>
            <rFont val="Tahoma"/>
            <family val="2"/>
            <charset val="186"/>
          </rPr>
          <t>Kristi Urmann:</t>
        </r>
        <r>
          <rPr>
            <sz val="9"/>
            <color indexed="81"/>
            <rFont val="Tahoma"/>
            <family val="2"/>
            <charset val="186"/>
          </rPr>
          <t xml:space="preserve">
Tehtud 17.03.2015
</t>
        </r>
      </text>
    </comment>
    <comment ref="B1377" authorId="8">
      <text>
        <r>
          <rPr>
            <b/>
            <sz val="9"/>
            <color indexed="81"/>
            <rFont val="Tahoma"/>
            <family val="2"/>
            <charset val="186"/>
          </rPr>
          <t>Kristi Urmann:</t>
        </r>
        <r>
          <rPr>
            <sz val="9"/>
            <color indexed="81"/>
            <rFont val="Tahoma"/>
            <family val="2"/>
            <charset val="186"/>
          </rPr>
          <t xml:space="preserve">
Sisemin.-lt Haabersti LOVile</t>
        </r>
      </text>
    </comment>
    <comment ref="A1378" authorId="2">
      <text>
        <r>
          <rPr>
            <b/>
            <sz val="8"/>
            <color indexed="81"/>
            <rFont val="Tahoma"/>
            <family val="2"/>
            <charset val="186"/>
          </rPr>
          <t>valler:</t>
        </r>
        <r>
          <rPr>
            <sz val="8"/>
            <color indexed="81"/>
            <rFont val="Tahoma"/>
            <family val="2"/>
            <charset val="186"/>
          </rPr>
          <t xml:space="preserve">
tehtud 04.12.08 </t>
        </r>
      </text>
    </comment>
    <comment ref="A1381" authorId="8">
      <text>
        <r>
          <rPr>
            <b/>
            <sz val="9"/>
            <color indexed="81"/>
            <rFont val="Tahoma"/>
            <family val="2"/>
            <charset val="186"/>
          </rPr>
          <t>Kristi Urmann:</t>
        </r>
        <r>
          <rPr>
            <sz val="9"/>
            <color indexed="81"/>
            <rFont val="Tahoma"/>
            <family val="2"/>
            <charset val="186"/>
          </rPr>
          <t xml:space="preserve">
Tehtud 12.05.2014</t>
        </r>
      </text>
    </comment>
    <comment ref="A1382" authorId="8">
      <text>
        <r>
          <rPr>
            <b/>
            <sz val="9"/>
            <color indexed="81"/>
            <rFont val="Tahoma"/>
            <family val="2"/>
            <charset val="186"/>
          </rPr>
          <t>Kristi Urmann:</t>
        </r>
        <r>
          <rPr>
            <sz val="9"/>
            <color indexed="81"/>
            <rFont val="Tahoma"/>
            <family val="2"/>
            <charset val="186"/>
          </rPr>
          <t xml:space="preserve">
Tehtud 17.03.2015</t>
        </r>
      </text>
    </comment>
    <comment ref="B1382" authorId="8">
      <text>
        <r>
          <rPr>
            <b/>
            <sz val="9"/>
            <color indexed="81"/>
            <rFont val="Tahoma"/>
            <family val="2"/>
            <charset val="186"/>
          </rPr>
          <t>Kristi Urmann:</t>
        </r>
        <r>
          <rPr>
            <sz val="9"/>
            <color indexed="81"/>
            <rFont val="Tahoma"/>
            <family val="2"/>
            <charset val="186"/>
          </rPr>
          <t xml:space="preserve">
Sisemin. leping</t>
        </r>
      </text>
    </comment>
    <comment ref="A1384" authorId="8">
      <text>
        <r>
          <rPr>
            <b/>
            <sz val="9"/>
            <color indexed="81"/>
            <rFont val="Tahoma"/>
            <family val="2"/>
            <charset val="186"/>
          </rPr>
          <t>Kristi Urmann:</t>
        </r>
        <r>
          <rPr>
            <sz val="9"/>
            <color indexed="81"/>
            <rFont val="Tahoma"/>
            <family val="2"/>
            <charset val="186"/>
          </rPr>
          <t xml:space="preserve">
Tehtud 12.05.2014</t>
        </r>
      </text>
    </comment>
    <comment ref="A1386" authorId="1">
      <text>
        <r>
          <rPr>
            <b/>
            <sz val="9"/>
            <color indexed="81"/>
            <rFont val="Tahoma"/>
            <family val="2"/>
            <charset val="186"/>
          </rPr>
          <t>kibur:</t>
        </r>
        <r>
          <rPr>
            <sz val="9"/>
            <color indexed="81"/>
            <rFont val="Tahoma"/>
            <family val="2"/>
            <charset val="186"/>
          </rPr>
          <t xml:space="preserve">
tehtud 08.06.2012 I lEA</t>
        </r>
      </text>
    </comment>
    <comment ref="B1395" authorId="6">
      <text>
        <r>
          <rPr>
            <b/>
            <sz val="9"/>
            <color indexed="81"/>
            <rFont val="Tahoma"/>
            <family val="2"/>
            <charset val="186"/>
          </rPr>
          <t>Anne A.:</t>
        </r>
        <r>
          <rPr>
            <sz val="9"/>
            <color indexed="81"/>
            <rFont val="Tahoma"/>
            <family val="2"/>
            <charset val="186"/>
          </rPr>
          <t xml:space="preserve">
Muutus valdkond - uus on kultuur, olemas ka uus fond</t>
        </r>
      </text>
    </comment>
    <comment ref="A1412" authorId="12">
      <text>
        <r>
          <rPr>
            <b/>
            <sz val="9"/>
            <color indexed="81"/>
            <rFont val="Tahoma"/>
            <family val="2"/>
            <charset val="186"/>
          </rPr>
          <t>Anne Viinapuu:</t>
        </r>
        <r>
          <rPr>
            <sz val="9"/>
            <color indexed="81"/>
            <rFont val="Tahoma"/>
            <family val="2"/>
            <charset val="186"/>
          </rPr>
          <t xml:space="preserve">
tehtud 02.07.2013
</t>
        </r>
      </text>
    </comment>
    <comment ref="A1440" authorId="8">
      <text>
        <r>
          <rPr>
            <b/>
            <sz val="9"/>
            <color indexed="81"/>
            <rFont val="Tahoma"/>
            <family val="2"/>
            <charset val="186"/>
          </rPr>
          <t>Kristi Urmann:</t>
        </r>
        <r>
          <rPr>
            <sz val="9"/>
            <color indexed="81"/>
            <rFont val="Tahoma"/>
            <family val="2"/>
            <charset val="186"/>
          </rPr>
          <t xml:space="preserve">
Tehtud 30.03.2015</t>
        </r>
      </text>
    </comment>
    <comment ref="B1440" authorId="8">
      <text>
        <r>
          <rPr>
            <b/>
            <sz val="9"/>
            <color indexed="81"/>
            <rFont val="Tahoma"/>
            <family val="2"/>
            <charset val="186"/>
          </rPr>
          <t>Kristi Urmann:</t>
        </r>
        <r>
          <rPr>
            <sz val="9"/>
            <color indexed="81"/>
            <rFont val="Tahoma"/>
            <family val="2"/>
            <charset val="186"/>
          </rPr>
          <t xml:space="preserve">
Sisemin. eraldis</t>
        </r>
      </text>
    </comment>
    <comment ref="A1444" authorId="11">
      <text>
        <r>
          <rPr>
            <b/>
            <sz val="9"/>
            <color indexed="81"/>
            <rFont val="Tahoma"/>
            <family val="2"/>
            <charset val="186"/>
          </rPr>
          <t>Kaidi Oja:</t>
        </r>
        <r>
          <rPr>
            <sz val="9"/>
            <color indexed="81"/>
            <rFont val="Tahoma"/>
            <family val="2"/>
            <charset val="186"/>
          </rPr>
          <t xml:space="preserve">
loodud 04.10.2012</t>
        </r>
      </text>
    </comment>
    <comment ref="A1657" authorId="2">
      <text>
        <r>
          <rPr>
            <b/>
            <sz val="8"/>
            <color indexed="81"/>
            <rFont val="Tahoma"/>
            <family val="2"/>
            <charset val="186"/>
          </rPr>
          <t>valler:</t>
        </r>
        <r>
          <rPr>
            <sz val="8"/>
            <color indexed="81"/>
            <rFont val="Tahoma"/>
            <family val="2"/>
            <charset val="186"/>
          </rPr>
          <t xml:space="preserve">
tehtud 08.12.08</t>
        </r>
      </text>
    </comment>
    <comment ref="A1680" authorId="8">
      <text>
        <r>
          <rPr>
            <b/>
            <sz val="9"/>
            <color indexed="81"/>
            <rFont val="Tahoma"/>
            <family val="2"/>
            <charset val="186"/>
          </rPr>
          <t>Kristi Urmann:</t>
        </r>
        <r>
          <rPr>
            <sz val="9"/>
            <color indexed="81"/>
            <rFont val="Tahoma"/>
            <family val="2"/>
            <charset val="186"/>
          </rPr>
          <t xml:space="preserve">
Tehtud 17.03.2015
</t>
        </r>
      </text>
    </comment>
    <comment ref="A1681" authorId="8">
      <text>
        <r>
          <rPr>
            <b/>
            <sz val="9"/>
            <color indexed="81"/>
            <rFont val="Tahoma"/>
            <family val="2"/>
            <charset val="186"/>
          </rPr>
          <t>Kristi Urmann:</t>
        </r>
        <r>
          <rPr>
            <sz val="9"/>
            <color indexed="81"/>
            <rFont val="Tahoma"/>
            <family val="2"/>
            <charset val="186"/>
          </rPr>
          <t xml:space="preserve">
Tehtud 17.03.2015
</t>
        </r>
      </text>
    </comment>
    <comment ref="A1682" authorId="8">
      <text>
        <r>
          <rPr>
            <b/>
            <sz val="9"/>
            <color indexed="81"/>
            <rFont val="Tahoma"/>
            <family val="2"/>
            <charset val="186"/>
          </rPr>
          <t>Kristi Urmann:</t>
        </r>
        <r>
          <rPr>
            <sz val="9"/>
            <color indexed="81"/>
            <rFont val="Tahoma"/>
            <family val="2"/>
            <charset val="186"/>
          </rPr>
          <t xml:space="preserve">
Tehtud 17.03.2015
</t>
        </r>
      </text>
    </comment>
    <comment ref="A1683" authorId="8">
      <text>
        <r>
          <rPr>
            <b/>
            <sz val="9"/>
            <color indexed="81"/>
            <rFont val="Tahoma"/>
            <family val="2"/>
            <charset val="186"/>
          </rPr>
          <t>Kristi Urmann:</t>
        </r>
        <r>
          <rPr>
            <sz val="9"/>
            <color indexed="81"/>
            <rFont val="Tahoma"/>
            <family val="2"/>
            <charset val="186"/>
          </rPr>
          <t xml:space="preserve">
Tehtud 26.05.2015</t>
        </r>
      </text>
    </comment>
    <comment ref="A1703" authorId="1">
      <text>
        <r>
          <rPr>
            <b/>
            <sz val="9"/>
            <color indexed="81"/>
            <rFont val="Tahoma"/>
            <family val="2"/>
            <charset val="186"/>
          </rPr>
          <t>kibur:</t>
        </r>
        <r>
          <rPr>
            <sz val="9"/>
            <color indexed="81"/>
            <rFont val="Tahoma"/>
            <family val="2"/>
            <charset val="186"/>
          </rPr>
          <t xml:space="preserve">
tehtud 18.07.2012 projekt KIK- "Põhja-raunjala ja ..." 
</t>
        </r>
      </text>
    </comment>
    <comment ref="B1703" authorId="1">
      <text>
        <r>
          <rPr>
            <b/>
            <sz val="9"/>
            <color indexed="81"/>
            <rFont val="Tahoma"/>
            <family val="2"/>
            <charset val="186"/>
          </rPr>
          <t>kibur:</t>
        </r>
        <r>
          <rPr>
            <sz val="9"/>
            <color indexed="81"/>
            <rFont val="Tahoma"/>
            <family val="2"/>
            <charset val="186"/>
          </rPr>
          <t xml:space="preserve">
ekslikult 423 all (ja jääb ka nii), peaks olema 425</t>
        </r>
      </text>
    </comment>
    <comment ref="A1718" authorId="2">
      <text>
        <r>
          <rPr>
            <b/>
            <sz val="8"/>
            <color indexed="81"/>
            <rFont val="Tahoma"/>
            <family val="2"/>
            <charset val="186"/>
          </rPr>
          <t>valler:</t>
        </r>
        <r>
          <rPr>
            <sz val="8"/>
            <color indexed="81"/>
            <rFont val="Tahoma"/>
            <family val="2"/>
            <charset val="186"/>
          </rPr>
          <t xml:space="preserve">
tehtud 18.03.09</t>
        </r>
      </text>
    </comment>
    <comment ref="A1731" authorId="4">
      <text>
        <r>
          <rPr>
            <b/>
            <sz val="9"/>
            <color indexed="81"/>
            <rFont val="Tahoma"/>
            <family val="2"/>
            <charset val="186"/>
          </rPr>
          <t>viinapuu:</t>
        </r>
        <r>
          <rPr>
            <sz val="9"/>
            <color indexed="81"/>
            <rFont val="Tahoma"/>
            <family val="2"/>
            <charset val="186"/>
          </rPr>
          <t xml:space="preserve">
tehtud 08.12.09</t>
        </r>
      </text>
    </comment>
    <comment ref="A1733" authorId="4">
      <text>
        <r>
          <rPr>
            <b/>
            <sz val="9"/>
            <color indexed="81"/>
            <rFont val="Tahoma"/>
            <family val="2"/>
            <charset val="186"/>
          </rPr>
          <t>viinapuu:</t>
        </r>
        <r>
          <rPr>
            <sz val="9"/>
            <color indexed="81"/>
            <rFont val="Tahoma"/>
            <family val="2"/>
            <charset val="186"/>
          </rPr>
          <t xml:space="preserve">
tehtud 06.01.2011</t>
        </r>
      </text>
    </comment>
    <comment ref="A1739" authorId="4">
      <text>
        <r>
          <rPr>
            <b/>
            <sz val="9"/>
            <color indexed="81"/>
            <rFont val="Tahoma"/>
            <family val="2"/>
            <charset val="186"/>
          </rPr>
          <t>viinapuu:</t>
        </r>
        <r>
          <rPr>
            <sz val="9"/>
            <color indexed="81"/>
            <rFont val="Tahoma"/>
            <family val="2"/>
            <charset val="186"/>
          </rPr>
          <t xml:space="preserve">
tehtud 10.12.09</t>
        </r>
      </text>
    </comment>
    <comment ref="A1741" authorId="4">
      <text>
        <r>
          <rPr>
            <b/>
            <sz val="9"/>
            <color indexed="81"/>
            <rFont val="Tahoma"/>
            <family val="2"/>
            <charset val="186"/>
          </rPr>
          <t>viinapuu:</t>
        </r>
        <r>
          <rPr>
            <sz val="9"/>
            <color indexed="81"/>
            <rFont val="Tahoma"/>
            <family val="2"/>
            <charset val="186"/>
          </rPr>
          <t xml:space="preserve">
tehtud 05.12.08</t>
        </r>
      </text>
    </comment>
    <comment ref="A1742" authorId="4">
      <text>
        <r>
          <rPr>
            <b/>
            <sz val="9"/>
            <color indexed="81"/>
            <rFont val="Tahoma"/>
            <family val="2"/>
            <charset val="186"/>
          </rPr>
          <t>viinapuu:</t>
        </r>
        <r>
          <rPr>
            <sz val="9"/>
            <color indexed="81"/>
            <rFont val="Tahoma"/>
            <family val="2"/>
            <charset val="186"/>
          </rPr>
          <t xml:space="preserve">
tehtud 05.12.08
</t>
        </r>
      </text>
    </comment>
    <comment ref="A1745" authorId="1">
      <text>
        <r>
          <rPr>
            <b/>
            <sz val="9"/>
            <color indexed="81"/>
            <rFont val="Tahoma"/>
            <family val="2"/>
            <charset val="186"/>
          </rPr>
          <t>kibur:</t>
        </r>
        <r>
          <rPr>
            <sz val="9"/>
            <color indexed="81"/>
            <rFont val="Tahoma"/>
            <family val="2"/>
            <charset val="186"/>
          </rPr>
          <t xml:space="preserve">
Tiit tegi 02.02.2011</t>
        </r>
      </text>
    </comment>
    <comment ref="A1752" authorId="2">
      <text>
        <r>
          <rPr>
            <b/>
            <sz val="8"/>
            <color indexed="81"/>
            <rFont val="Tahoma"/>
            <family val="2"/>
            <charset val="186"/>
          </rPr>
          <t>valler:</t>
        </r>
        <r>
          <rPr>
            <sz val="8"/>
            <color indexed="81"/>
            <rFont val="Tahoma"/>
            <family val="2"/>
            <charset val="186"/>
          </rPr>
          <t xml:space="preserve">
lisatud 09.01.09</t>
        </r>
      </text>
    </comment>
    <comment ref="A1770" authorId="1">
      <text>
        <r>
          <rPr>
            <b/>
            <sz val="8"/>
            <color indexed="81"/>
            <rFont val="Tahoma"/>
            <family val="2"/>
            <charset val="186"/>
          </rPr>
          <t>kibur:</t>
        </r>
        <r>
          <rPr>
            <sz val="8"/>
            <color indexed="81"/>
            <rFont val="Tahoma"/>
            <family val="2"/>
            <charset val="186"/>
          </rPr>
          <t xml:space="preserve">
tehtud 13.01.2010
</t>
        </r>
      </text>
    </comment>
  </commentList>
</comments>
</file>

<file path=xl/comments7.xml><?xml version="1.0" encoding="utf-8"?>
<comments xmlns="http://schemas.openxmlformats.org/spreadsheetml/2006/main">
  <authors>
    <author>Anne A.</author>
    <author>altermann1</author>
  </authors>
  <commentList>
    <comment ref="H44" authorId="0">
      <text>
        <r>
          <rPr>
            <b/>
            <sz val="9"/>
            <color indexed="81"/>
            <rFont val="Tahoma"/>
            <family val="2"/>
            <charset val="186"/>
          </rPr>
          <t>Anne A.:</t>
        </r>
        <r>
          <rPr>
            <sz val="9"/>
            <color indexed="81"/>
            <rFont val="Tahoma"/>
            <family val="2"/>
            <charset val="186"/>
          </rPr>
          <t xml:space="preserve">
varem oli 09220
</t>
        </r>
      </text>
    </comment>
    <comment ref="H72" authorId="1">
      <text>
        <r>
          <rPr>
            <b/>
            <sz val="9"/>
            <color indexed="81"/>
            <rFont val="Tahoma"/>
            <family val="2"/>
            <charset val="186"/>
          </rPr>
          <t>altermann1:</t>
        </r>
        <r>
          <rPr>
            <sz val="9"/>
            <color indexed="81"/>
            <rFont val="Tahoma"/>
            <family val="2"/>
            <charset val="186"/>
          </rPr>
          <t xml:space="preserve">
Fondi kasutatakse alates 01.01.2014, varem oli 8410199000 - jaotamata</t>
        </r>
      </text>
    </comment>
    <comment ref="E76" authorId="0">
      <text>
        <r>
          <rPr>
            <b/>
            <sz val="9"/>
            <color indexed="81"/>
            <rFont val="Tahoma"/>
            <family val="2"/>
            <charset val="186"/>
          </rPr>
          <t>Anne A.:</t>
        </r>
        <r>
          <rPr>
            <sz val="9"/>
            <color indexed="81"/>
            <rFont val="Tahoma"/>
            <family val="2"/>
            <charset val="186"/>
          </rPr>
          <t xml:space="preserve">
alates 2014 ei kasuta - tegemist KK halduskuluga</t>
        </r>
      </text>
    </comment>
    <comment ref="F77" authorId="0">
      <text>
        <r>
          <rPr>
            <b/>
            <sz val="9"/>
            <color indexed="81"/>
            <rFont val="Tahoma"/>
            <family val="2"/>
            <charset val="186"/>
          </rPr>
          <t>Anne A.:</t>
        </r>
        <r>
          <rPr>
            <sz val="9"/>
            <color indexed="81"/>
            <rFont val="Tahoma"/>
            <family val="2"/>
            <charset val="186"/>
          </rPr>
          <t xml:space="preserve">
alates 2014 ei kasuta - tegemist KK halduskuluga</t>
        </r>
      </text>
    </comment>
    <comment ref="E86" author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8" author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91" authorId="0">
      <text>
        <r>
          <rPr>
            <b/>
            <sz val="9"/>
            <color indexed="81"/>
            <rFont val="Tahoma"/>
            <family val="2"/>
            <charset val="186"/>
          </rPr>
          <t>Anne A.:</t>
        </r>
        <r>
          <rPr>
            <sz val="9"/>
            <color indexed="81"/>
            <rFont val="Tahoma"/>
            <family val="2"/>
            <charset val="186"/>
          </rPr>
          <t xml:space="preserve">
tehtud 05.05.2014</t>
        </r>
      </text>
    </comment>
    <comment ref="D99" authorId="0">
      <text>
        <r>
          <rPr>
            <b/>
            <sz val="9"/>
            <color indexed="81"/>
            <rFont val="Tahoma"/>
            <family val="2"/>
            <charset val="186"/>
          </rPr>
          <t>Anne A.:</t>
        </r>
        <r>
          <rPr>
            <sz val="9"/>
            <color indexed="81"/>
            <rFont val="Tahoma"/>
            <family val="2"/>
            <charset val="186"/>
          </rPr>
          <t xml:space="preserve">
Tehtud 25.06.2014</t>
        </r>
      </text>
    </comment>
    <comment ref="F99" authorId="0">
      <text>
        <r>
          <rPr>
            <b/>
            <sz val="9"/>
            <color indexed="81"/>
            <rFont val="Tahoma"/>
            <family val="2"/>
            <charset val="186"/>
          </rPr>
          <t>Anne A.:</t>
        </r>
        <r>
          <rPr>
            <sz val="9"/>
            <color indexed="81"/>
            <rFont val="Tahoma"/>
            <family val="2"/>
            <charset val="186"/>
          </rPr>
          <t xml:space="preserve">
Tallinna Spordi- ja Noorsooameti MTT toetus 3000€ (01.07 - 30.09
.2014)</t>
        </r>
      </text>
    </comment>
    <comment ref="C100" authorId="0">
      <text>
        <r>
          <rPr>
            <b/>
            <sz val="9"/>
            <color indexed="81"/>
            <rFont val="Tahoma"/>
            <family val="2"/>
            <charset val="186"/>
          </rPr>
          <t>Anne A.:</t>
        </r>
        <r>
          <rPr>
            <sz val="9"/>
            <color indexed="81"/>
            <rFont val="Tahoma"/>
            <family val="2"/>
            <charset val="186"/>
          </rPr>
          <t xml:space="preserve">
tehtud 05.05.2014</t>
        </r>
      </text>
    </comment>
    <comment ref="D105" authorId="0">
      <text>
        <r>
          <rPr>
            <b/>
            <sz val="9"/>
            <color indexed="81"/>
            <rFont val="Tahoma"/>
            <family val="2"/>
            <charset val="186"/>
          </rPr>
          <t>Anne A.:</t>
        </r>
        <r>
          <rPr>
            <sz val="9"/>
            <color indexed="81"/>
            <rFont val="Tahoma"/>
            <family val="2"/>
            <charset val="186"/>
          </rPr>
          <t xml:space="preserve">
teenib omatulu</t>
        </r>
      </text>
    </comment>
    <comment ref="D115" authorId="0">
      <text>
        <r>
          <rPr>
            <b/>
            <sz val="9"/>
            <color indexed="81"/>
            <rFont val="Tahoma"/>
            <family val="2"/>
            <charset val="186"/>
          </rPr>
          <t>Anne A.:</t>
        </r>
        <r>
          <rPr>
            <sz val="9"/>
            <color indexed="81"/>
            <rFont val="Tahoma"/>
            <family val="2"/>
            <charset val="186"/>
          </rPr>
          <t xml:space="preserve">
osalemine projektides</t>
        </r>
      </text>
    </comment>
    <comment ref="D148" authorId="0">
      <text>
        <r>
          <rPr>
            <b/>
            <sz val="9"/>
            <color indexed="81"/>
            <rFont val="Tahoma"/>
            <family val="2"/>
            <charset val="186"/>
          </rPr>
          <t>Anne A.:</t>
        </r>
        <r>
          <rPr>
            <sz val="9"/>
            <color indexed="81"/>
            <rFont val="Tahoma"/>
            <family val="2"/>
            <charset val="186"/>
          </rPr>
          <t xml:space="preserve">
tehtud 05.05.2014</t>
        </r>
      </text>
    </comment>
    <comment ref="F154" authorId="0">
      <text>
        <r>
          <rPr>
            <b/>
            <sz val="9"/>
            <color indexed="81"/>
            <rFont val="Tahoma"/>
            <family val="2"/>
            <charset val="186"/>
          </rPr>
          <t>Anne A.:</t>
        </r>
        <r>
          <rPr>
            <sz val="9"/>
            <color indexed="81"/>
            <rFont val="Tahoma"/>
            <family val="2"/>
            <charset val="186"/>
          </rPr>
          <t xml:space="preserve">
Tallinna Spordi- ja Noorsooameti MTT toetus 3000€ (01.07 - 30.09.2014)</t>
        </r>
      </text>
    </comment>
    <comment ref="F155" authorId="0">
      <text>
        <r>
          <rPr>
            <b/>
            <sz val="9"/>
            <color indexed="81"/>
            <rFont val="Tahoma"/>
            <family val="2"/>
            <charset val="186"/>
          </rPr>
          <t>Anne A.:</t>
        </r>
        <r>
          <rPr>
            <sz val="9"/>
            <color indexed="81"/>
            <rFont val="Tahoma"/>
            <family val="2"/>
            <charset val="186"/>
          </rPr>
          <t xml:space="preserve">
KULKA</t>
        </r>
      </text>
    </comment>
    <comment ref="F156" authorId="0">
      <text>
        <r>
          <rPr>
            <b/>
            <sz val="9"/>
            <color indexed="81"/>
            <rFont val="Tahoma"/>
            <family val="2"/>
            <charset val="186"/>
          </rPr>
          <t>Anne A.:</t>
        </r>
        <r>
          <rPr>
            <sz val="9"/>
            <color indexed="81"/>
            <rFont val="Tahoma"/>
            <family val="2"/>
            <charset val="186"/>
          </rPr>
          <t xml:space="preserve">
Eraldaja Goethe-Institut</t>
        </r>
      </text>
    </comment>
    <comment ref="F171" author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List>
</comments>
</file>

<file path=xl/comments8.xml><?xml version="1.0" encoding="utf-8"?>
<comments xmlns="http://schemas.openxmlformats.org/spreadsheetml/2006/main">
  <authors>
    <author>altermann1</author>
    <author>Anne A.</author>
    <author>valler</author>
  </authors>
  <commentList>
    <comment ref="B11" authorId="0">
      <text>
        <r>
          <rPr>
            <sz val="9"/>
            <color indexed="81"/>
            <rFont val="Tahoma"/>
            <family val="2"/>
            <charset val="186"/>
          </rPr>
          <t>Endine Lasnamäe Lasteaed-Algkool.
Tuule lasteaed alates 01.09.2010.a.</t>
        </r>
        <r>
          <rPr>
            <sz val="9"/>
            <color indexed="81"/>
            <rFont val="Tahoma"/>
            <family val="2"/>
            <charset val="186"/>
          </rPr>
          <t xml:space="preserve">
</t>
        </r>
      </text>
    </comment>
    <comment ref="B13" authorId="1">
      <text>
        <r>
          <rPr>
            <sz val="9"/>
            <color indexed="81"/>
            <rFont val="Tahoma"/>
            <family val="2"/>
            <charset val="186"/>
          </rPr>
          <t>Endine Tallinna Mustamäe 1. Lasteaed-Algkool.
Tallinna Tammetõru Lasteaed alates 01.09.2014.</t>
        </r>
      </text>
    </comment>
    <comment ref="B25" authorId="1">
      <text>
        <r>
          <rPr>
            <sz val="9"/>
            <color indexed="81"/>
            <rFont val="Tahoma"/>
            <family val="2"/>
            <charset val="186"/>
          </rPr>
          <t>Asutus loodud 01.05.2013.a.</t>
        </r>
      </text>
    </comment>
    <comment ref="B29" authorId="1">
      <text>
        <r>
          <rPr>
            <b/>
            <sz val="9"/>
            <color indexed="81"/>
            <rFont val="Tahoma"/>
            <family val="2"/>
            <charset val="186"/>
          </rPr>
          <t>Anne A.:</t>
        </r>
        <r>
          <rPr>
            <sz val="9"/>
            <color indexed="81"/>
            <rFont val="Tahoma"/>
            <family val="2"/>
            <charset val="186"/>
          </rPr>
          <t xml:space="preserve">
Siisikese Lasteaed (FK 111099) liidetud Tallinna Mürakaru Lasteaiaga alates 01.03.2015.
</t>
        </r>
      </text>
    </comment>
    <comment ref="B30" authorId="1">
      <text>
        <r>
          <rPr>
            <b/>
            <sz val="9"/>
            <color indexed="81"/>
            <rFont val="Tahoma"/>
            <family val="2"/>
            <charset val="186"/>
          </rPr>
          <t xml:space="preserve">Anne A.:
</t>
        </r>
        <r>
          <rPr>
            <sz val="9"/>
            <color indexed="81"/>
            <rFont val="Tahoma"/>
            <family val="2"/>
            <charset val="186"/>
          </rPr>
          <t>Siisikese Lasteaed liidetud Tallinna Mürakaru Lasteaiaga alates 01.03.2015.
Siisikese Lasteaia tegevus lõpetatud.</t>
        </r>
      </text>
    </comment>
    <comment ref="B45" authorId="0">
      <text>
        <r>
          <rPr>
            <sz val="9"/>
            <color indexed="81"/>
            <rFont val="Tahoma"/>
            <family val="2"/>
            <charset val="186"/>
          </rPr>
          <t>Tallinna Kaisukaru Lasteaia (FK125099)  ja Tallinna Liivalossi Lasteaia ümberkorraldamine Tallinna Liivalossi Lasteaiaks alates 30.09.2010</t>
        </r>
      </text>
    </comment>
    <comment ref="B46" authorId="1">
      <text>
        <r>
          <rPr>
            <b/>
            <sz val="9"/>
            <color indexed="81"/>
            <rFont val="Tahoma"/>
            <family val="2"/>
            <charset val="186"/>
          </rPr>
          <t>Anne A.:</t>
        </r>
        <r>
          <rPr>
            <sz val="9"/>
            <color indexed="81"/>
            <rFont val="Tahoma"/>
            <family val="2"/>
            <charset val="186"/>
          </rPr>
          <t xml:space="preserve">
Liita Tallinna Liivalaia Lasteaed (FK 132099) Tallinna Päikesejänku Lasteaiaga alates 01.03.2015. </t>
        </r>
      </text>
    </comment>
    <comment ref="B48" authorId="2">
      <text>
        <r>
          <rPr>
            <b/>
            <sz val="9"/>
            <color indexed="81"/>
            <rFont val="Tahoma"/>
            <family val="2"/>
            <charset val="186"/>
          </rPr>
          <t>valler:</t>
        </r>
        <r>
          <rPr>
            <sz val="9"/>
            <color indexed="81"/>
            <rFont val="Tahoma"/>
            <family val="2"/>
            <charset val="186"/>
          </rPr>
          <t xml:space="preserve">
Nime muutmine Tallinna Linnavolikogu 19.02.2015 otsusega nr 29. Varem Tallinna 26. Lasteaed</t>
        </r>
      </text>
    </comment>
    <comment ref="B49" authorId="1">
      <text>
        <r>
          <rPr>
            <b/>
            <sz val="9"/>
            <color indexed="81"/>
            <rFont val="Tahoma"/>
            <family val="2"/>
            <charset val="186"/>
          </rPr>
          <t>Anne A.:</t>
        </r>
        <r>
          <rPr>
            <sz val="9"/>
            <color indexed="81"/>
            <rFont val="Tahoma"/>
            <family val="2"/>
            <charset val="186"/>
          </rPr>
          <t xml:space="preserve">
Liita Tallinna Liivalaia Lasteaed Tallinna Päikesejänku Lasteaiaga alates 01.03.2015.
Lõpetada Tallinna Liivalaia Lasteaia tegevus.</t>
        </r>
      </text>
    </comment>
    <comment ref="B132" authorId="0">
      <text>
        <r>
          <rPr>
            <sz val="9"/>
            <color indexed="81"/>
            <rFont val="Tahoma"/>
            <family val="2"/>
            <charset val="186"/>
          </rPr>
          <t>Lastesõime Pöialpoiss (FK206099) ja Lasteaia Mudila ümberkorraldamine Tallinna Lasteaiaks Mudila alates 01.09.2009.a.</t>
        </r>
      </text>
    </comment>
    <comment ref="B144" authorId="1">
      <text>
        <r>
          <rPr>
            <sz val="9"/>
            <color indexed="81"/>
            <rFont val="Tahoma"/>
            <family val="2"/>
            <charset val="186"/>
          </rPr>
          <t xml:space="preserve">
endine Mahtra Gümnaasium (al. 01.09.2014 Mahtra Põhikool)</t>
        </r>
      </text>
    </comment>
    <comment ref="B145" authorId="1">
      <text>
        <r>
          <rPr>
            <b/>
            <sz val="9"/>
            <color indexed="81"/>
            <rFont val="Tahoma"/>
            <family val="2"/>
            <charset val="186"/>
          </rPr>
          <t>Anne A.:</t>
        </r>
        <r>
          <rPr>
            <sz val="9"/>
            <color indexed="81"/>
            <rFont val="Tahoma"/>
            <family val="2"/>
            <charset val="186"/>
          </rPr>
          <t xml:space="preserve">
Tallinna Linnavolikogu 20.03.2014 otsusega nr 54 on alates 1. septembrist 2014 Lasnamäe Üldgümnaasium korraldatud ümber põhikooliks ning kooli uus nimetus Tallinna Merekalda Kool.</t>
        </r>
      </text>
    </comment>
    <comment ref="B152"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54"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61" authorId="0">
      <text>
        <r>
          <rPr>
            <b/>
            <sz val="9"/>
            <color indexed="81"/>
            <rFont val="Tahoma"/>
            <family val="2"/>
            <charset val="186"/>
          </rPr>
          <t>altermann1:</t>
        </r>
        <r>
          <rPr>
            <sz val="9"/>
            <color indexed="81"/>
            <rFont val="Tahoma"/>
            <family val="2"/>
            <charset val="186"/>
          </rPr>
          <t xml:space="preserve">
Tallinna Väike-Õismäe Gümnaasium (021099) ja Tallinna Õismäe Humanitaargümnaasium (020099) reorganiseeriti ümber Tallinna Õismäe Gümnaasiumiks alates 01.09.2010.a. </t>
        </r>
      </text>
    </comment>
    <comment ref="B162" authorId="1">
      <text>
        <r>
          <rPr>
            <sz val="9"/>
            <color indexed="81"/>
            <rFont val="Tahoma"/>
            <family val="2"/>
            <charset val="186"/>
          </rPr>
          <t xml:space="preserve">Tallinna Väike-Õismäe Gümnaasium (FK021099) ja Tallinna Õismäe Humanitaargümnaasium (FK020099) reorganiseeriti ümber Tallinna Õismäe Gümnaasiumiks alates 01.09.2010.a. </t>
        </r>
      </text>
    </comment>
    <comment ref="B169" authorId="1">
      <text>
        <r>
          <rPr>
            <sz val="9"/>
            <color indexed="81"/>
            <rFont val="Tahoma"/>
            <family val="2"/>
            <charset val="186"/>
          </rPr>
          <t xml:space="preserve">Alates 1. septembrist 2014 Tallinna Juhkentali Gümnaasium </t>
        </r>
        <r>
          <rPr>
            <i/>
            <sz val="8"/>
            <color indexed="81"/>
            <rFont val="Tahoma"/>
            <family val="2"/>
            <charset val="186"/>
          </rPr>
          <t>(FK 033099)</t>
        </r>
        <r>
          <rPr>
            <sz val="9"/>
            <color indexed="81"/>
            <rFont val="Tahoma"/>
            <family val="2"/>
            <charset val="186"/>
          </rPr>
          <t xml:space="preserve"> liidetud Tallinna Kesklinna Vene Gümnaasiumiga. </t>
        </r>
      </text>
    </comment>
    <comment ref="B174" authorId="1">
      <text>
        <r>
          <rPr>
            <sz val="9"/>
            <color indexed="81"/>
            <rFont val="Tahoma"/>
            <family val="2"/>
            <charset val="186"/>
          </rPr>
          <t>Alates 1. septembrist 2014 Tallinna Juhkentali Gümnaasium liidetud Tallinna Kesklinna Vene Gümnaasiumiga.</t>
        </r>
        <r>
          <rPr>
            <b/>
            <sz val="9"/>
            <color indexed="81"/>
            <rFont val="Tahoma"/>
            <family val="2"/>
            <charset val="186"/>
          </rPr>
          <t xml:space="preserve"> </t>
        </r>
        <r>
          <rPr>
            <sz val="9"/>
            <color indexed="81"/>
            <rFont val="Tahoma"/>
            <family val="2"/>
            <charset val="186"/>
          </rPr>
          <t xml:space="preserve">
</t>
        </r>
      </text>
    </comment>
    <comment ref="B177" authorId="1">
      <text>
        <r>
          <rPr>
            <b/>
            <sz val="9"/>
            <color indexed="81"/>
            <rFont val="Tahoma"/>
            <family val="2"/>
            <charset val="186"/>
          </rPr>
          <t>Anne A.:</t>
        </r>
        <r>
          <rPr>
            <sz val="9"/>
            <color indexed="81"/>
            <rFont val="Tahoma"/>
            <family val="2"/>
            <charset val="186"/>
          </rPr>
          <t xml:space="preserve">
Endine Liivalaia Gümnaasium (kuni 01.09.2013)</t>
        </r>
      </text>
    </comment>
    <comment ref="B191" authorId="1">
      <text>
        <r>
          <rPr>
            <sz val="9"/>
            <color indexed="81"/>
            <rFont val="Tahoma"/>
            <family val="2"/>
            <charset val="186"/>
          </rPr>
          <t>Alates 1. septembrist 2014 Lasnamäe Üldgümnaasium korraldatud ümber põhikooliks ning kooli uus nimetus Tallinna Merekalda Kool</t>
        </r>
      </text>
    </comment>
    <comment ref="B195" authorId="1">
      <text>
        <r>
          <rPr>
            <sz val="9"/>
            <color indexed="81"/>
            <rFont val="Tahoma"/>
            <family val="2"/>
            <charset val="186"/>
          </rPr>
          <t xml:space="preserve">Alates 1. septembrist 2014 Tallinna 37. Keskkool likvideeritud.
</t>
        </r>
      </text>
    </comment>
    <comment ref="B208" authorId="0">
      <text>
        <r>
          <rPr>
            <sz val="9"/>
            <color indexed="81"/>
            <rFont val="Tahoma"/>
            <family val="2"/>
            <charset val="186"/>
          </rPr>
          <t xml:space="preserve">Sõle Põhikool (FK091099) ja Pelgulinna Gümnaasium reorganiseeriti ümber Pelgulinna Gümnaasiumiks alates 01.09.2010.a. </t>
        </r>
      </text>
    </comment>
    <comment ref="B209" authorId="1">
      <text>
        <r>
          <rPr>
            <sz val="9"/>
            <color indexed="81"/>
            <rFont val="Tahoma"/>
            <family val="2"/>
            <charset val="186"/>
          </rPr>
          <t xml:space="preserve">Alates 1. septembrist 2014 Tallinna Ranniku Gümnaasium liidetud Ehte Humanitaargümnaasiumiga.
</t>
        </r>
      </text>
    </comment>
    <comment ref="B210" authorId="0">
      <text>
        <r>
          <rPr>
            <sz val="9"/>
            <color indexed="81"/>
            <rFont val="Tahoma"/>
            <family val="2"/>
            <charset val="186"/>
          </rPr>
          <t>Pelguranna Põhikool (FK099099) ja Karjamaa Gümnaasium reorganiseeriti ümber Karjamaa Gümnaasiumiks alates 01.09.2010</t>
        </r>
      </text>
    </comment>
    <comment ref="B211" authorId="1">
      <text>
        <r>
          <rPr>
            <sz val="9"/>
            <color indexed="81"/>
            <rFont val="Tahoma"/>
            <family val="2"/>
            <charset val="186"/>
          </rPr>
          <t xml:space="preserve">Alates 1. septembrist 2014 Tallinna Ranniku Gümnaasium </t>
        </r>
        <r>
          <rPr>
            <i/>
            <sz val="8"/>
            <color indexed="81"/>
            <rFont val="Tahoma"/>
            <family val="2"/>
            <charset val="186"/>
          </rPr>
          <t>(FK 096099)</t>
        </r>
        <r>
          <rPr>
            <sz val="9"/>
            <color indexed="81"/>
            <rFont val="Tahoma"/>
            <family val="2"/>
            <charset val="186"/>
          </rPr>
          <t xml:space="preserve"> liidetud Ehte Humanitaargümnaasiumiga. </t>
        </r>
      </text>
    </comment>
    <comment ref="B214" authorId="0">
      <text>
        <r>
          <rPr>
            <b/>
            <sz val="9"/>
            <color indexed="81"/>
            <rFont val="Tahoma"/>
            <family val="2"/>
            <charset val="186"/>
          </rPr>
          <t>Anne A:</t>
        </r>
        <r>
          <rPr>
            <sz val="9"/>
            <color indexed="81"/>
            <rFont val="Tahoma"/>
            <family val="2"/>
            <charset val="186"/>
          </rPr>
          <t xml:space="preserve">
Nime muutus alates 01.09.2013. Varem Õismäe Kool</t>
        </r>
      </text>
    </comment>
    <comment ref="B215" authorId="0">
      <text>
        <r>
          <rPr>
            <b/>
            <sz val="9"/>
            <color indexed="81"/>
            <rFont val="Tahoma"/>
            <family val="2"/>
            <charset val="186"/>
          </rPr>
          <t>Anne A:</t>
        </r>
        <r>
          <rPr>
            <sz val="9"/>
            <color indexed="81"/>
            <rFont val="Tahoma"/>
            <family val="2"/>
            <charset val="186"/>
          </rPr>
          <t xml:space="preserve">
Põhikool. Endine nimi Tallinna 1. Internaatkool. Alates 01.09.2011 Tallinna Tondi Põhikool</t>
        </r>
      </text>
    </comment>
  </commentList>
</comments>
</file>

<file path=xl/sharedStrings.xml><?xml version="1.0" encoding="utf-8"?>
<sst xmlns="http://schemas.openxmlformats.org/spreadsheetml/2006/main" count="17317" uniqueCount="11506">
  <si>
    <r>
      <t>projekti "Extra Curricular activities for improved key competences through creative learning environments and cooperations (Extrakey) teostamiseks</t>
    </r>
    <r>
      <rPr>
        <sz val="11"/>
        <color indexed="18"/>
        <rFont val="Calibri"/>
        <family val="2"/>
        <charset val="186"/>
      </rPr>
      <t xml:space="preserve"> </t>
    </r>
  </si>
  <si>
    <t>12 64 23 104 0</t>
  </si>
  <si>
    <t>12 89 23 025 0</t>
  </si>
  <si>
    <t>12 67 23 030 0</t>
  </si>
  <si>
    <t>Ülelinnalised kultuuriüritused</t>
  </si>
  <si>
    <t xml:space="preserve">Kodumaiste subsiidiumite vahendamine </t>
  </si>
  <si>
    <t>Riigikogu</t>
  </si>
  <si>
    <t>Vabariigi Valitsuse reserv</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</si>
  <si>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</si>
  <si>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</si>
  <si>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</si>
  <si>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</si>
  <si>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</si>
  <si>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</si>
  <si>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</si>
  <si>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</si>
  <si>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</si>
  <si>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</si>
  <si>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</si>
  <si>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</si>
  <si>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</si>
  <si>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</si>
  <si>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</si>
  <si>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</si>
  <si>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</si>
  <si>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</si>
  <si>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</si>
  <si>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</si>
  <si>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</si>
  <si>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</si>
  <si>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Lasnamäe Sulgpallihall</t>
  </si>
  <si>
    <t>Lasnamäe Sulgpallihalli renoveerimine</t>
  </si>
  <si>
    <t>12 65 23 030 0</t>
  </si>
  <si>
    <t>248 12 12 00 0</t>
  </si>
  <si>
    <t>248 12 12 01 0</t>
  </si>
  <si>
    <t>Tln Heleni Kooli õpilaskodu juurdeehitus</t>
  </si>
  <si>
    <t>Tallinna Ranniku Gümnaasium</t>
  </si>
  <si>
    <r>
      <t>tulekahjusignalisatsiooni paigaldamine</t>
    </r>
    <r>
      <rPr>
        <sz val="10"/>
        <rFont val="Calibri"/>
        <family val="2"/>
        <charset val="186"/>
      </rPr>
      <t xml:space="preserve"> </t>
    </r>
  </si>
  <si>
    <t xml:space="preserve">Merivälja Kool </t>
  </si>
  <si>
    <t xml:space="preserve">gaasiküttele üleviimine                                                                                                                                      </t>
  </si>
  <si>
    <t xml:space="preserve">Tallinna Kunstigümnaasium </t>
  </si>
  <si>
    <r>
      <t xml:space="preserve">SA Keskkonnainvesteeringute Keskus </t>
    </r>
    <r>
      <rPr>
        <b/>
        <sz val="10"/>
        <rFont val="Arial"/>
        <family val="2"/>
        <charset val="186"/>
      </rPr>
      <t>(KIK)</t>
    </r>
  </si>
  <si>
    <t>12 67 23 031 0</t>
  </si>
  <si>
    <t>12 67 23 032 0</t>
  </si>
  <si>
    <t>12 67 23 033 0</t>
  </si>
  <si>
    <t>Maakondlik keskkonnateadlikkuse programm (Kopli Ametikool)</t>
  </si>
  <si>
    <t>Projekt nr 1326-konkursi "Süsinik alustab ja lõpetab" läbiviimine (Mustamäe Gümn)</t>
  </si>
  <si>
    <t>Projekt "Põhja-raunjala ja ida-kiviürdi ex situatsioonis säilitamine liigikaitse eesmärgil TBA-s"</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</si>
  <si>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</si>
  <si>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</si>
  <si>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</si>
  <si>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</si>
  <si>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</si>
  <si>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</si>
  <si>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</si>
  <si>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</si>
  <si>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võlakirjade emiteerimine valitsussektorisiseselt</t>
  </si>
  <si>
    <t>302 02 00 00 0</t>
  </si>
  <si>
    <t>võlakirjade emiteerimine muudele residentidele</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</si>
  <si>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</si>
  <si>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</si>
  <si>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</si>
  <si>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</si>
  <si>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</si>
  <si>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</si>
  <si>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</si>
  <si>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</si>
  <si>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</si>
  <si>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</si>
  <si>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</si>
  <si>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</si>
  <si>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</si>
  <si>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</si>
  <si>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</si>
  <si>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</si>
  <si>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</si>
  <si>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</si>
  <si>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</si>
  <si>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</si>
  <si>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</si>
  <si>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</si>
  <si>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</si>
  <si>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</si>
  <si>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</si>
  <si>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</si>
  <si>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</si>
  <si>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</si>
  <si>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</si>
  <si>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</si>
  <si>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</si>
  <si>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</si>
  <si>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</si>
  <si>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228 30 02 00 0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</si>
  <si>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</si>
  <si>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</si>
  <si>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</si>
  <si>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</si>
  <si>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</si>
  <si>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</si>
  <si>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</si>
  <si>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</si>
  <si>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</si>
  <si>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</si>
  <si>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</si>
  <si>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</si>
  <si>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</si>
  <si>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</si>
  <si>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</si>
  <si>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</si>
  <si>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</si>
  <si>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</si>
  <si>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</si>
  <si>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</si>
  <si>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</si>
  <si>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</si>
  <si>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</si>
  <si>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</si>
  <si>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</si>
  <si>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</si>
  <si>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</si>
  <si>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</si>
  <si>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</si>
  <si>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</si>
  <si>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</si>
  <si>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</si>
  <si>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</si>
  <si>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</si>
  <si>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</si>
  <si>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</si>
  <si>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</si>
  <si>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</si>
  <si>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</si>
  <si>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</si>
  <si>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</si>
  <si>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</si>
  <si>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</si>
  <si>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</si>
  <si>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</si>
  <si>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</si>
  <si>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</si>
  <si>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</si>
  <si>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</si>
  <si>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</si>
  <si>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</si>
  <si>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</si>
  <si>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</si>
  <si>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</si>
  <si>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</si>
  <si>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</si>
  <si>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</si>
  <si>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</si>
  <si>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</si>
  <si>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</si>
  <si>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</si>
  <si>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</si>
  <si>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</si>
  <si>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</si>
  <si>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</si>
  <si>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</si>
  <si>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</si>
  <si>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</si>
  <si>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</si>
  <si>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</si>
  <si>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</si>
  <si>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</si>
  <si>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</si>
  <si>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</si>
  <si>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</si>
  <si>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</si>
  <si>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</si>
  <si>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</si>
  <si>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</si>
  <si>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</si>
  <si>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</si>
  <si>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</si>
  <si>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</si>
  <si>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</si>
  <si>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</si>
  <si>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</si>
  <si>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</si>
  <si>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</si>
  <si>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</si>
  <si>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Tallinna Kanutiaia Noortemaja fassaadi remont;</t>
  </si>
  <si>
    <t>12 65 23 016 0</t>
  </si>
  <si>
    <t>227 21 14 00 0</t>
  </si>
  <si>
    <t xml:space="preserve">225 05 00 00 0 </t>
  </si>
  <si>
    <t>Piirkondlikud kultuuriüritused</t>
  </si>
  <si>
    <r>
      <t>fassaadi rekonstrueerimine</t>
    </r>
    <r>
      <rPr>
        <sz val="10"/>
        <rFont val="Calibri"/>
        <family val="2"/>
        <charset val="186"/>
      </rPr>
      <t xml:space="preserve"> </t>
    </r>
  </si>
  <si>
    <r>
      <t>Tallinna Pae Lasteaed – mänguväljak</t>
    </r>
    <r>
      <rPr>
        <sz val="11"/>
        <rFont val="Calibri"/>
        <family val="2"/>
      </rPr>
      <t xml:space="preserve"> </t>
    </r>
  </si>
  <si>
    <r>
      <t xml:space="preserve">Tallinna Suitsupääsupesa Lasteaed </t>
    </r>
    <r>
      <rPr>
        <sz val="11"/>
        <rFont val="Calibri"/>
        <family val="2"/>
      </rPr>
      <t xml:space="preserve">– piirdeaed </t>
    </r>
  </si>
  <si>
    <r>
      <t>põranda remont</t>
    </r>
    <r>
      <rPr>
        <sz val="10"/>
        <rFont val="Calibri"/>
        <family val="2"/>
        <charset val="186"/>
      </rPr>
      <t xml:space="preserve"> </t>
    </r>
  </si>
  <si>
    <t>Nõmme turuhoone taastamine</t>
  </si>
  <si>
    <t>Tallinna Lindakivi Lasteaed</t>
  </si>
  <si>
    <t>Katuse avariiremont</t>
  </si>
  <si>
    <t>Soojaturustiku isoleerimine</t>
  </si>
  <si>
    <t xml:space="preserve">fassaadi avariiremont                                                                   </t>
  </si>
  <si>
    <r>
      <t>elektrikilbi vahetus ja maanduse väljaehitamine              </t>
    </r>
    <r>
      <rPr>
        <sz val="10"/>
        <rFont val="Calibri"/>
        <family val="2"/>
        <charset val="186"/>
      </rPr>
      <t xml:space="preserve"> </t>
    </r>
  </si>
  <si>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</si>
  <si>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</si>
  <si>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</si>
  <si>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</si>
  <si>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</si>
  <si>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</si>
  <si>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</si>
  <si>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</si>
  <si>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</si>
  <si>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</si>
  <si>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</si>
  <si>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</si>
  <si>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</si>
  <si>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</si>
  <si>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</si>
  <si>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</si>
  <si>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</si>
  <si>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</si>
  <si>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</si>
  <si>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</si>
  <si>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</si>
  <si>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</si>
  <si>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</si>
  <si>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</si>
  <si>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</si>
  <si>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</si>
  <si>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</si>
  <si>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</si>
  <si>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</si>
  <si>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</si>
  <si>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</si>
  <si>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</si>
  <si>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</si>
  <si>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</si>
  <si>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</si>
  <si>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</si>
  <si>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</si>
  <si>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</si>
  <si>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</si>
  <si>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</si>
  <si>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</si>
  <si>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</si>
  <si>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</si>
  <si>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</si>
  <si>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</si>
  <si>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</si>
  <si>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</si>
  <si>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</si>
  <si>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</si>
  <si>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</si>
  <si>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</si>
  <si>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</si>
  <si>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</si>
  <si>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</si>
  <si>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</si>
  <si>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</si>
  <si>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</si>
  <si>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</si>
  <si>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</si>
  <si>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</si>
  <si>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</si>
  <si>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</si>
  <si>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</si>
  <si>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</si>
  <si>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</si>
  <si>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</si>
  <si>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</si>
  <si>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</si>
  <si>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</si>
  <si>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</si>
  <si>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</si>
  <si>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</si>
  <si>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</si>
  <si>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</si>
  <si>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</si>
  <si>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</si>
  <si>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</si>
  <si>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</si>
  <si>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</si>
  <si>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</si>
  <si>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</si>
  <si>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</si>
  <si>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</si>
  <si>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Tallinna Noorte Spordikeskuse katuse remont;</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</si>
  <si>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</si>
  <si>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</si>
  <si>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</si>
  <si>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</si>
  <si>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</si>
  <si>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</si>
  <si>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</si>
  <si>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</si>
  <si>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</si>
  <si>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</si>
  <si>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</si>
  <si>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</si>
  <si>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</si>
  <si>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</si>
  <si>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</si>
  <si>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</si>
  <si>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</si>
  <si>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</si>
  <si>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</si>
  <si>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</si>
  <si>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</si>
  <si>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</si>
  <si>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</si>
  <si>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</si>
  <si>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</si>
  <si>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</si>
  <si>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</si>
  <si>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</si>
  <si>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</si>
  <si>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</si>
  <si>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</si>
  <si>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</si>
  <si>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</si>
  <si>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</si>
  <si>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Õismäe Kooli renoveerimine</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</si>
  <si>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</si>
  <si>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</si>
  <si>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</si>
  <si>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</si>
  <si>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</si>
  <si>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</si>
  <si>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</si>
  <si>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</si>
  <si>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</si>
  <si>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</si>
  <si>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</si>
  <si>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</si>
  <si>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</si>
  <si>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</si>
  <si>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</si>
  <si>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</si>
  <si>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</si>
  <si>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</si>
  <si>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</si>
  <si>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</si>
  <si>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</si>
  <si>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</si>
  <si>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</si>
  <si>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</si>
  <si>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</si>
  <si>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</si>
  <si>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</si>
  <si>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</si>
  <si>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</si>
  <si>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</si>
  <si>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</si>
  <si>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</si>
  <si>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</si>
  <si>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</si>
  <si>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</si>
  <si>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</si>
  <si>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</si>
  <si>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</si>
  <si>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</si>
  <si>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</si>
  <si>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</si>
  <si>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115 95 00 00 0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</si>
  <si>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</si>
  <si>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</si>
  <si>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</si>
  <si>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</si>
  <si>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</si>
  <si>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</si>
  <si>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</si>
  <si>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</si>
  <si>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</si>
  <si>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</si>
  <si>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</si>
  <si>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</si>
  <si>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</si>
  <si>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</si>
  <si>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</si>
  <si>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</si>
  <si>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</si>
  <si>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</si>
  <si>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</si>
  <si>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</si>
  <si>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</si>
  <si>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</si>
  <si>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</si>
  <si>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</si>
  <si>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</si>
  <si>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</si>
  <si>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</si>
  <si>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</si>
  <si>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</si>
  <si>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</si>
  <si>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</si>
  <si>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</si>
  <si>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</si>
  <si>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</si>
  <si>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</si>
  <si>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</si>
  <si>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</si>
  <si>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</si>
  <si>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</si>
  <si>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</si>
  <si>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</si>
  <si>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</si>
  <si>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</si>
  <si>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</si>
  <si>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</si>
  <si>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</si>
  <si>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</si>
  <si>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</si>
  <si>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</si>
  <si>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</si>
  <si>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</si>
  <si>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</si>
  <si>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</si>
  <si>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</si>
  <si>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</si>
  <si>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</si>
  <si>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</si>
  <si>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</si>
  <si>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</si>
  <si>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</si>
  <si>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</si>
  <si>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</si>
  <si>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Autokompensatsioon piirmääras</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</si>
  <si>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</si>
  <si>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</si>
  <si>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</si>
  <si>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</si>
  <si>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</si>
  <si>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</si>
  <si>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</si>
  <si>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</si>
  <si>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</si>
  <si>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</si>
  <si>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</si>
  <si>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</si>
  <si>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</si>
  <si>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</si>
  <si>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</si>
  <si>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</si>
  <si>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</si>
  <si>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</si>
  <si>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</si>
  <si>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</si>
  <si>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</si>
  <si>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</si>
  <si>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</si>
  <si>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</si>
  <si>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</si>
  <si>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</si>
  <si>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</si>
  <si>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</si>
  <si>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</si>
  <si>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</si>
  <si>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</si>
  <si>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</si>
  <si>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</si>
  <si>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</si>
  <si>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</si>
  <si>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</si>
  <si>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</si>
  <si>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</si>
  <si>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</si>
  <si>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</si>
  <si>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</si>
  <si>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</si>
  <si>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</si>
  <si>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</si>
  <si>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ülelinnalised spordivõistlused</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</si>
  <si>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</si>
  <si>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</si>
  <si>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</si>
  <si>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</si>
  <si>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</si>
  <si>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</si>
  <si>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</si>
  <si>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</si>
  <si>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</si>
  <si>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</si>
  <si>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</si>
  <si>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</si>
  <si>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</si>
  <si>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</si>
  <si>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</si>
  <si>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</si>
  <si>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</si>
  <si>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</si>
  <si>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</si>
  <si>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</si>
  <si>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</si>
  <si>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</si>
  <si>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</si>
  <si>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</si>
  <si>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</si>
  <si>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</si>
  <si>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</si>
  <si>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</si>
  <si>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rpojekt "Veebipõhise noorteraadio www.noorteraadio.ee venekeelse programmi käivitamine Lasnamäe noortekeskuses"</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</si>
  <si>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</si>
  <si>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</si>
  <si>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</si>
  <si>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</si>
  <si>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</si>
  <si>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</si>
  <si>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</si>
  <si>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</si>
  <si>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</si>
  <si>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</si>
  <si>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</si>
  <si>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</si>
  <si>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</si>
  <si>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</si>
  <si>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</si>
  <si>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</si>
  <si>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</si>
  <si>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</si>
  <si>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</si>
  <si>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</si>
  <si>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</si>
  <si>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</si>
  <si>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</si>
  <si>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</si>
  <si>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</si>
  <si>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</si>
  <si>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</si>
  <si>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</si>
  <si>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</si>
  <si>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</si>
  <si>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</si>
  <si>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</si>
  <si>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</si>
  <si>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</si>
  <si>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</si>
  <si>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</si>
  <si>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Loomaaia muud soetused</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</si>
  <si>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</si>
  <si>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</si>
  <si>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</si>
  <si>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</si>
  <si>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</si>
  <si>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</si>
  <si>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</si>
  <si>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</si>
  <si>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</si>
  <si>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</si>
  <si>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</si>
  <si>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</si>
  <si>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</si>
  <si>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</si>
  <si>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</si>
  <si>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</si>
  <si>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</si>
  <si>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</si>
  <si>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</si>
  <si>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</si>
  <si>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</si>
  <si>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</si>
  <si>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</si>
  <si>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</si>
  <si>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</si>
  <si>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</si>
  <si>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</si>
  <si>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</si>
  <si>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</si>
  <si>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</si>
  <si>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</si>
  <si>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</si>
  <si>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</si>
  <si>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</si>
  <si>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</si>
  <si>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</si>
  <si>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</si>
  <si>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</si>
  <si>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</si>
  <si>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</si>
  <si>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</si>
  <si>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</si>
  <si>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</si>
  <si>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</si>
  <si>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</si>
  <si>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</si>
  <si>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</si>
  <si>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</si>
  <si>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</si>
  <si>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</si>
  <si>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</si>
  <si>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</si>
  <si>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</si>
  <si>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</si>
  <si>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</si>
  <si>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</si>
  <si>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</si>
  <si>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</si>
  <si>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</si>
  <si>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</si>
  <si>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</si>
  <si>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</si>
  <si>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</si>
  <si>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</si>
  <si>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</si>
  <si>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</si>
  <si>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</si>
  <si>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</si>
  <si>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</si>
  <si>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</si>
  <si>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</si>
  <si>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</si>
  <si>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</si>
  <si>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</si>
  <si>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</si>
  <si>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</si>
  <si>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</si>
  <si>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</si>
  <si>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</si>
  <si>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</si>
  <si>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</si>
  <si>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</si>
  <si>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</si>
  <si>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</si>
  <si>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</si>
  <si>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</si>
  <si>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</si>
  <si>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</si>
  <si>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</si>
  <si>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</si>
  <si>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</si>
  <si>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</si>
  <si>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</si>
  <si>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</si>
  <si>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</si>
  <si>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</si>
  <si>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</si>
  <si>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</si>
  <si>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</si>
  <si>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</si>
  <si>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</si>
  <si>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</si>
  <si>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</si>
  <si>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</si>
  <si>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</si>
  <si>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</si>
  <si>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</si>
  <si>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</si>
  <si>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</si>
  <si>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</si>
  <si>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</si>
  <si>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</si>
  <si>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</si>
  <si>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</si>
  <si>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</si>
  <si>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</si>
  <si>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</si>
  <si>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Huvialakoolide osaline remont</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</si>
  <si>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</si>
  <si>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</si>
  <si>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</si>
  <si>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</si>
  <si>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</si>
  <si>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</si>
  <si>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</si>
  <si>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</si>
  <si>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</si>
  <si>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</si>
  <si>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</si>
  <si>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</si>
  <si>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</si>
  <si>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</si>
  <si>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</si>
  <si>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</si>
  <si>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</si>
  <si>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</si>
  <si>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</si>
  <si>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</si>
  <si>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</si>
  <si>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</si>
  <si>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</si>
  <si>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</si>
  <si>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</si>
  <si>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</si>
  <si>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</si>
  <si>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</si>
  <si>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</si>
  <si>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</si>
  <si>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</si>
  <si>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keskkonda naftareostusest hoiatav monitooringsüsteem</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</si>
  <si>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</si>
  <si>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</si>
  <si>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</si>
  <si>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</si>
  <si>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</si>
  <si>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</si>
  <si>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</si>
  <si>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</si>
  <si>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</si>
  <si>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</si>
  <si>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</si>
  <si>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</si>
  <si>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Noteerimata aktsiad ja muud omakapitaliinstrumendid</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</si>
  <si>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</si>
  <si>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</si>
  <si>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</si>
  <si>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</si>
  <si>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</si>
  <si>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</si>
  <si>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</si>
  <si>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</si>
  <si>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</si>
  <si>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</si>
  <si>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</si>
  <si>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</si>
  <si>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</si>
  <si>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</si>
  <si>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</si>
  <si>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</si>
  <si>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</si>
  <si>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</si>
  <si>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</si>
  <si>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</si>
  <si>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</si>
  <si>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</si>
  <si>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</si>
  <si>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</si>
  <si>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</si>
  <si>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</si>
  <si>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</si>
  <si>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</si>
  <si>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</si>
  <si>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</si>
  <si>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</si>
  <si>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</si>
  <si>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</si>
  <si>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</si>
  <si>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</si>
  <si>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</si>
  <si>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</si>
  <si>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</si>
  <si>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</si>
  <si>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</si>
  <si>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</si>
  <si>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</si>
  <si>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</si>
  <si>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</si>
  <si>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</si>
  <si>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</si>
  <si>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</si>
  <si>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</si>
  <si>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</si>
  <si>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</si>
  <si>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</si>
  <si>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</si>
  <si>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</si>
  <si>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</si>
  <si>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</si>
  <si>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</si>
  <si>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</si>
  <si>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</si>
  <si>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</si>
  <si>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</si>
  <si>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</si>
  <si>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</si>
  <si>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</si>
  <si>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</si>
  <si>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</si>
  <si>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</si>
  <si>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</si>
  <si>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</si>
  <si>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</si>
  <si>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</si>
  <si>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</si>
  <si>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</si>
  <si>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</si>
  <si>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</si>
  <si>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</si>
  <si>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</si>
  <si>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</si>
  <si>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</si>
  <si>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</si>
  <si>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</si>
  <si>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</si>
  <si>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</si>
  <si>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</si>
  <si>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</si>
  <si>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</si>
  <si>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</si>
  <si>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teede ja tänavate korrashoiuks (jooksvaks remondiks)</t>
  </si>
  <si>
    <t>12 07 30 002 0</t>
  </si>
  <si>
    <t>teede ja tänavate kapitaalremondiks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</si>
  <si>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</si>
  <si>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</si>
  <si>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</si>
  <si>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</si>
  <si>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</si>
  <si>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</si>
  <si>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</si>
  <si>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</si>
  <si>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</si>
  <si>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</si>
  <si>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</si>
  <si>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</si>
  <si>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</si>
  <si>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</si>
  <si>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</si>
  <si>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</si>
  <si>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</si>
  <si>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</si>
  <si>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</si>
  <si>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</si>
  <si>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</si>
  <si>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</si>
  <si>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</si>
  <si>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</si>
  <si>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</si>
  <si>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</si>
  <si>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</si>
  <si>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</si>
  <si>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</si>
  <si>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</si>
  <si>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</si>
  <si>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</si>
  <si>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</si>
  <si>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</si>
  <si>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</si>
  <si>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</si>
  <si>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</si>
  <si>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</si>
  <si>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</si>
  <si>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</si>
  <si>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</si>
  <si>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</si>
  <si>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</si>
  <si>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</si>
  <si>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</si>
  <si>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</si>
  <si>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</si>
  <si>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</si>
  <si>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</si>
  <si>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</si>
  <si>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</si>
  <si>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</si>
  <si>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</si>
  <si>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</si>
  <si>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</si>
  <si>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</si>
  <si>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</si>
  <si>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</si>
  <si>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</si>
  <si>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Valdeku tn 13 hoone rekonstrueerimise projekt (sh saun)</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</si>
  <si>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</si>
  <si>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</si>
  <si>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</si>
  <si>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</si>
  <si>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</si>
  <si>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</si>
  <si>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</si>
  <si>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</si>
  <si>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</si>
  <si>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</si>
  <si>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</si>
  <si>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</si>
  <si>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</si>
  <si>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</si>
  <si>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</si>
  <si>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</si>
  <si>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</si>
  <si>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</si>
  <si>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</si>
  <si>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</si>
  <si>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</si>
  <si>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</si>
  <si>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</si>
  <si>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</si>
  <si>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</si>
  <si>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</si>
  <si>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</si>
  <si>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</si>
  <si>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</si>
  <si>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</si>
  <si>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</si>
  <si>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</si>
  <si>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</si>
  <si>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</si>
  <si>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</si>
  <si>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</si>
  <si>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</si>
  <si>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</si>
  <si>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</si>
  <si>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</si>
  <si>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</si>
  <si>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</si>
  <si>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</si>
  <si>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</si>
  <si>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</si>
  <si>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</si>
  <si>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</si>
  <si>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</si>
  <si>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</si>
  <si>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</si>
  <si>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</si>
  <si>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</si>
  <si>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</si>
  <si>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</si>
  <si>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</si>
  <si>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</si>
  <si>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</si>
  <si>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</si>
  <si>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</si>
  <si>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</si>
  <si>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</si>
  <si>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</si>
  <si>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</si>
  <si>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</si>
  <si>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</si>
  <si>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</si>
  <si>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</si>
  <si>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</si>
  <si>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</si>
  <si>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</si>
  <si>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</si>
  <si>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</si>
  <si>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</si>
  <si>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</si>
  <si>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</si>
  <si>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</si>
  <si>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</si>
  <si>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Lasnamäe Muusikakool - automaatse tulekahjusignalisatsiooni paigaldamine</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</si>
  <si>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</si>
  <si>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</si>
  <si>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</si>
  <si>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</si>
  <si>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</si>
  <si>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</si>
  <si>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841 11 10 00 0</t>
  </si>
  <si>
    <t>301 01 00 00 0</t>
  </si>
  <si>
    <t>08208</t>
  </si>
  <si>
    <t>08201</t>
  </si>
  <si>
    <t>08202</t>
  </si>
  <si>
    <t>08203</t>
  </si>
  <si>
    <t>projekti "Koos on parem olla" teostamiseks</t>
  </si>
  <si>
    <r>
      <t xml:space="preserve">kapitaliliisingu maksed </t>
    </r>
    <r>
      <rPr>
        <i/>
        <sz val="10"/>
        <rFont val="Arial"/>
        <family val="2"/>
      </rPr>
      <t>(rahaline)</t>
    </r>
  </si>
  <si>
    <t>tele- ja raadiosaated</t>
  </si>
  <si>
    <t>12 64 23 037 0</t>
  </si>
  <si>
    <t>12 64 23 038 0</t>
  </si>
  <si>
    <t>12 64 23 039 0</t>
  </si>
  <si>
    <t>12 64 23 040 0</t>
  </si>
  <si>
    <t>võetud laenude tagasimaksmine valitsussektorisiseselt</t>
  </si>
  <si>
    <t>311 02 00 00 0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</si>
  <si>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</si>
  <si>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</si>
  <si>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</si>
  <si>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</si>
  <si>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</si>
  <si>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</si>
  <si>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</si>
  <si>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</si>
  <si>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</si>
  <si>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</si>
  <si>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</si>
  <si>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</si>
  <si>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</si>
  <si>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</si>
  <si>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</si>
  <si>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</si>
  <si>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</si>
  <si>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</si>
  <si>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</si>
  <si>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r>
      <t xml:space="preserve">Reostunud maa-alade riskihinnangud </t>
    </r>
    <r>
      <rPr>
        <i/>
        <sz val="9"/>
        <rFont val="Arial"/>
        <family val="2"/>
        <charset val="186"/>
      </rPr>
      <t>(BECOSI)</t>
    </r>
  </si>
  <si>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</si>
  <si>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</si>
  <si>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</si>
  <si>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</si>
  <si>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</si>
  <si>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</si>
  <si>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</si>
  <si>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</si>
  <si>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</si>
  <si>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</si>
  <si>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</si>
  <si>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</si>
  <si>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</si>
  <si>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</si>
  <si>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</si>
  <si>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</si>
  <si>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</si>
  <si>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</si>
  <si>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</si>
  <si>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</si>
  <si>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</si>
  <si>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</si>
  <si>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</si>
  <si>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</si>
  <si>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</si>
  <si>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</si>
  <si>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</si>
  <si>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</si>
  <si>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</si>
  <si>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</si>
  <si>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</si>
  <si>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</si>
  <si>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</si>
  <si>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</si>
  <si>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</si>
  <si>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</si>
  <si>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</si>
  <si>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</si>
  <si>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</si>
  <si>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</si>
  <si>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</si>
  <si>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</si>
  <si>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</si>
  <si>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</si>
  <si>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</si>
  <si>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</si>
  <si>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</si>
  <si>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</si>
  <si>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</si>
  <si>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</si>
  <si>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</si>
  <si>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</si>
  <si>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</si>
  <si>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</si>
  <si>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</si>
  <si>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</si>
  <si>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</si>
  <si>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</si>
  <si>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</si>
  <si>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</si>
  <si>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</si>
  <si>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</si>
  <si>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</si>
  <si>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</si>
  <si>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</si>
  <si>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</si>
  <si>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</si>
  <si>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</si>
  <si>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</si>
  <si>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</si>
  <si>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</si>
  <si>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</si>
  <si>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</si>
  <si>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</si>
  <si>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</si>
  <si>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</si>
  <si>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</si>
  <si>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</si>
  <si>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</si>
  <si>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</si>
  <si>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</si>
  <si>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</si>
  <si>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</si>
  <si>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</si>
  <si>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</si>
  <si>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</si>
  <si>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</si>
  <si>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</si>
  <si>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</si>
  <si>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</si>
  <si>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</si>
  <si>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</si>
  <si>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</si>
  <si>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</si>
  <si>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</si>
  <si>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</si>
  <si>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</si>
  <si>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</si>
  <si>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</si>
  <si>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</si>
  <si>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</si>
  <si>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</si>
  <si>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</si>
  <si>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</si>
  <si>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</si>
  <si>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</si>
  <si>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</si>
  <si>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</si>
  <si>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</si>
  <si>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</si>
  <si>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</si>
  <si>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</si>
  <si>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</si>
  <si>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</si>
  <si>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</si>
  <si>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</si>
  <si>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</si>
  <si>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</si>
  <si>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</si>
  <si>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</si>
  <si>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</si>
  <si>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</si>
  <si>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</si>
  <si>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</si>
  <si>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</si>
  <si>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</si>
  <si>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</si>
  <si>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</si>
  <si>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</si>
  <si>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</si>
  <si>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</si>
  <si>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</si>
  <si>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</si>
  <si>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</si>
  <si>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</si>
  <si>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</si>
  <si>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</si>
  <si>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</si>
  <si>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</si>
  <si>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</si>
  <si>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</si>
  <si>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</si>
  <si>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</si>
  <si>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</si>
  <si>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</si>
  <si>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</si>
  <si>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</si>
  <si>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</si>
  <si>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</si>
  <si>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</si>
  <si>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</si>
  <si>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</si>
  <si>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</si>
  <si>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</si>
  <si>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</si>
  <si>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</si>
  <si>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</si>
  <si>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</si>
  <si>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</si>
  <si>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</si>
  <si>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</si>
  <si>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</si>
  <si>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</si>
  <si>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</si>
  <si>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</si>
  <si>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</si>
  <si>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</si>
  <si>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</si>
  <si>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</si>
  <si>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</si>
  <si>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</si>
  <si>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</si>
  <si>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</si>
  <si>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</si>
  <si>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</si>
  <si>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</si>
  <si>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</si>
  <si>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</si>
  <si>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</si>
  <si>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</si>
  <si>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</si>
  <si>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</si>
  <si>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</si>
  <si>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</si>
  <si>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</si>
  <si>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</si>
  <si>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</si>
  <si>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</si>
  <si>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</si>
  <si>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</si>
  <si>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</si>
  <si>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</si>
  <si>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</si>
  <si>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</si>
  <si>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</si>
  <si>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</si>
  <si>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</si>
  <si>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</si>
  <si>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</si>
  <si>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</si>
  <si>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</si>
  <si>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</si>
  <si>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</si>
  <si>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</si>
  <si>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</si>
  <si>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</si>
  <si>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</si>
  <si>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</si>
  <si>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</si>
  <si>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</si>
  <si>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</si>
  <si>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</si>
  <si>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</si>
  <si>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</si>
  <si>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</si>
  <si>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</si>
  <si>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</si>
  <si>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</si>
  <si>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</si>
  <si>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</si>
  <si>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</si>
  <si>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</si>
  <si>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</si>
  <si>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</si>
  <si>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</si>
  <si>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</si>
  <si>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</si>
  <si>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</si>
  <si>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</si>
  <si>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</si>
  <si>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</si>
  <si>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</si>
  <si>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</si>
  <si>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</si>
  <si>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</si>
  <si>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</si>
  <si>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</si>
  <si>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</si>
  <si>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</si>
  <si>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</si>
  <si>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</si>
  <si>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</si>
  <si>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</si>
  <si>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</si>
  <si>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</si>
  <si>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</si>
  <si>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</si>
  <si>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</si>
  <si>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</si>
  <si>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</si>
  <si>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</si>
  <si>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</si>
  <si>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</si>
  <si>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</si>
  <si>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</si>
  <si>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</si>
  <si>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</si>
  <si>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</si>
  <si>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</si>
  <si>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</si>
  <si>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</si>
  <si>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</si>
  <si>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</si>
  <si>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</si>
  <si>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</si>
  <si>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</si>
  <si>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</si>
  <si>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</si>
  <si>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</si>
  <si>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</si>
  <si>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</si>
  <si>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</si>
  <si>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</si>
  <si>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</si>
  <si>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</si>
  <si>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</si>
  <si>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</si>
  <si>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</si>
  <si>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</si>
  <si>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</si>
  <si>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</si>
  <si>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</si>
  <si>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</si>
  <si>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</si>
  <si>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</si>
  <si>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</si>
  <si>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</si>
  <si>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</si>
  <si>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</si>
  <si>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</si>
  <si>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</si>
  <si>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</si>
  <si>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</si>
  <si>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</si>
  <si>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</si>
  <si>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</si>
  <si>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Tallinna Huvikeskus Kullo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</si>
  <si>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</si>
  <si>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</si>
  <si>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</si>
  <si>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</si>
  <si>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</si>
  <si>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</si>
  <si>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</si>
  <si>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</si>
  <si>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</si>
  <si>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</si>
  <si>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</si>
  <si>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</si>
  <si>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</si>
  <si>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Lasnamäe Muusikakool-sadeveetorustiku avariiremont</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</si>
  <si>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</si>
  <si>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</si>
  <si>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</si>
  <si>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</si>
  <si>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</si>
  <si>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</si>
  <si>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</si>
  <si>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</si>
  <si>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</si>
  <si>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</si>
  <si>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</si>
  <si>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</si>
  <si>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</si>
  <si>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</si>
  <si>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</si>
  <si>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</si>
  <si>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</si>
  <si>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</si>
  <si>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</si>
  <si>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</si>
  <si>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</si>
  <si>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</si>
  <si>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</si>
  <si>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</si>
  <si>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</si>
  <si>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</si>
  <si>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</si>
  <si>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</si>
  <si>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</si>
  <si>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</si>
  <si>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</si>
  <si>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</si>
  <si>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</si>
  <si>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</si>
  <si>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</si>
  <si>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</si>
  <si>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</si>
  <si>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</si>
  <si>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</si>
  <si>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</si>
  <si>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</si>
  <si>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</si>
  <si>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</si>
  <si>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</si>
  <si>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</si>
  <si>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</si>
  <si>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</si>
  <si>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</si>
  <si>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</si>
  <si>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</si>
  <si>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</si>
  <si>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</si>
  <si>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</si>
  <si>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</si>
  <si>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</si>
  <si>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</si>
  <si>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</si>
  <si>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</si>
  <si>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</si>
  <si>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</si>
  <si>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</si>
  <si>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</si>
  <si>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</si>
  <si>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</si>
  <si>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</si>
  <si>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</si>
  <si>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</si>
  <si>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</si>
  <si>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</si>
  <si>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</si>
  <si>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</si>
  <si>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</si>
  <si>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</si>
  <si>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</si>
  <si>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</si>
  <si>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</si>
  <si>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</si>
  <si>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</si>
  <si>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</si>
  <si>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</si>
  <si>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</si>
  <si>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</si>
  <si>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</si>
  <si>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</si>
  <si>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</si>
  <si>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r>
      <t>Aidsi Tugikeskusele</t>
    </r>
    <r>
      <rPr>
        <sz val="10"/>
        <rFont val="Arial"/>
        <family val="2"/>
        <charset val="186"/>
      </rPr>
      <t xml:space="preserve"> </t>
    </r>
  </si>
  <si>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</si>
  <si>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</si>
  <si>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</si>
  <si>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</si>
  <si>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</si>
  <si>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</si>
  <si>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</si>
  <si>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</si>
  <si>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</si>
  <si>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</si>
  <si>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</si>
  <si>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</si>
  <si>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</si>
  <si>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</si>
  <si>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</si>
  <si>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</si>
  <si>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</si>
  <si>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</si>
  <si>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</si>
  <si>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</si>
  <si>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</si>
  <si>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</si>
  <si>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</si>
  <si>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</si>
  <si>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</si>
  <si>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</si>
  <si>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</si>
  <si>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</si>
  <si>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</si>
  <si>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</si>
  <si>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</si>
  <si>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Lasnamäe Muusikakool - põhivara soetamine</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</si>
  <si>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</si>
  <si>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</si>
  <si>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</si>
  <si>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</si>
  <si>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</si>
  <si>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</si>
  <si>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</si>
  <si>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</si>
  <si>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</si>
  <si>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</si>
  <si>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</si>
  <si>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</si>
  <si>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</si>
  <si>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</si>
  <si>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</si>
  <si>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</si>
  <si>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</si>
  <si>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</si>
  <si>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</si>
  <si>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</si>
  <si>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</si>
  <si>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</si>
  <si>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</si>
  <si>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</si>
  <si>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</si>
  <si>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</si>
  <si>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</si>
  <si>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</si>
  <si>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</si>
  <si>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</si>
  <si>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</si>
  <si>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</si>
  <si>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</si>
  <si>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</si>
  <si>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</si>
  <si>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</si>
  <si>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</si>
  <si>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</si>
  <si>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</si>
  <si>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</si>
  <si>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</si>
  <si>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</si>
  <si>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</si>
  <si>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</si>
  <si>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</si>
  <si>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</si>
  <si>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</si>
  <si>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</si>
  <si>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</si>
  <si>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</si>
  <si>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</si>
  <si>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</si>
  <si>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</si>
  <si>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</si>
  <si>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Kopli Ametikooli bürootehnika</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</si>
  <si>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</si>
  <si>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</si>
  <si>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</si>
  <si>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</si>
  <si>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</si>
  <si>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</si>
  <si>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</si>
  <si>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</si>
  <si>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</si>
  <si>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Kaasani Jumalaema kirik</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</si>
  <si>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</si>
  <si>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</si>
  <si>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</si>
  <si>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</si>
  <si>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</si>
  <si>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</si>
  <si>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</si>
  <si>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miljööalade kaitse</t>
  </si>
  <si>
    <t>225 37 00 00 0</t>
  </si>
  <si>
    <t>225 37 11 00 0</t>
  </si>
  <si>
    <t>piirkondlikud noorsooüritused (Haabersti linnaosa)</t>
  </si>
  <si>
    <t>12 02 23 036 0</t>
  </si>
  <si>
    <t>112 70 01 00 0</t>
  </si>
  <si>
    <t>Tallinna Õismäe Kool - el.kombi ahi</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</si>
  <si>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</si>
  <si>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</si>
  <si>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</si>
  <si>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</si>
  <si>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</si>
  <si>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</si>
  <si>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</si>
  <si>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</si>
  <si>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</si>
  <si>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</si>
  <si>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</si>
  <si>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</si>
  <si>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</si>
  <si>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</si>
  <si>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</si>
  <si>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</si>
  <si>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</si>
  <si>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</si>
  <si>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</si>
  <si>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</si>
  <si>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</si>
  <si>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</si>
  <si>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</si>
  <si>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</si>
  <si>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</si>
  <si>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</si>
  <si>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</si>
  <si>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</si>
  <si>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</si>
  <si>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</si>
  <si>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</si>
  <si>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</si>
  <si>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</si>
  <si>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</si>
  <si>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</si>
  <si>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</si>
  <si>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</si>
  <si>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</si>
  <si>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</si>
  <si>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</si>
  <si>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</si>
  <si>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</si>
  <si>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</si>
  <si>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</si>
  <si>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</si>
  <si>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</si>
  <si>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</si>
  <si>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</si>
  <si>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</si>
  <si>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</si>
  <si>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</si>
  <si>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</si>
  <si>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</si>
  <si>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</si>
  <si>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</si>
  <si>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</si>
  <si>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</si>
  <si>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</si>
  <si>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</si>
  <si>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</si>
  <si>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</si>
  <si>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</si>
  <si>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</si>
  <si>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</si>
  <si>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</si>
  <si>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</si>
  <si>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</si>
  <si>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</si>
  <si>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</si>
  <si>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</si>
  <si>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</si>
  <si>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</si>
  <si>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</si>
  <si>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</si>
  <si>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</si>
  <si>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</si>
  <si>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</si>
  <si>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</si>
  <si>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</si>
  <si>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</si>
  <si>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</si>
  <si>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</si>
  <si>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</si>
  <si>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</si>
  <si>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</si>
  <si>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</si>
  <si>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</si>
  <si>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</si>
  <si>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</si>
  <si>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</si>
  <si>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</si>
  <si>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</si>
  <si>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</si>
  <si>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</si>
  <si>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</si>
  <si>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</si>
  <si>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</si>
  <si>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</si>
  <si>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</si>
  <si>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</si>
  <si>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</si>
  <si>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</si>
  <si>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</si>
  <si>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</si>
  <si>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</si>
  <si>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</si>
  <si>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r>
      <t>Tallinna Kammerorkestri osalemine A.Rudini festivalil Tretjakovi galeriis</t>
    </r>
    <r>
      <rPr>
        <sz val="10"/>
        <rFont val="Arial"/>
        <family val="2"/>
        <charset val="186"/>
      </rPr>
      <t xml:space="preserve"> </t>
    </r>
  </si>
  <si>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</si>
  <si>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</si>
  <si>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</si>
  <si>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</si>
  <si>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</si>
  <si>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</si>
  <si>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</si>
  <si>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</si>
  <si>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</si>
  <si>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</si>
  <si>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</si>
  <si>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</si>
  <si>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</si>
  <si>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</si>
  <si>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</si>
  <si>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</si>
  <si>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</si>
  <si>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</si>
  <si>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</si>
  <si>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</si>
  <si>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</si>
  <si>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</si>
  <si>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</si>
  <si>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</si>
  <si>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</si>
  <si>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</si>
  <si>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</si>
  <si>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</si>
  <si>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</si>
  <si>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</si>
  <si>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</si>
  <si>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</si>
  <si>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</si>
  <si>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</si>
  <si>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</si>
  <si>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</si>
  <si>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</si>
  <si>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</si>
  <si>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</si>
  <si>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</si>
  <si>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</si>
  <si>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</si>
  <si>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</si>
  <si>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</si>
  <si>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</si>
  <si>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</si>
  <si>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</si>
  <si>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</si>
  <si>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</si>
  <si>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</si>
  <si>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</si>
  <si>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</si>
  <si>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</si>
  <si>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</si>
  <si>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</si>
  <si>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</si>
  <si>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</si>
  <si>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</si>
  <si>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</si>
  <si>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</si>
  <si>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</si>
  <si>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</si>
  <si>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</si>
  <si>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</si>
  <si>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</si>
  <si>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</si>
  <si>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</si>
  <si>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</si>
  <si>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</si>
  <si>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</si>
  <si>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</si>
  <si>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</si>
  <si>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</si>
  <si>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</si>
  <si>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</si>
  <si>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</si>
  <si>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</si>
  <si>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222 00 00 00 0</t>
  </si>
  <si>
    <t>Loomaaia keskkonnahariduse keskus   </t>
  </si>
  <si>
    <r>
      <t>Linnatänav Katlas</t>
    </r>
    <r>
      <rPr>
        <sz val="12"/>
        <rFont val="Times New Roman"/>
        <family val="1"/>
        <charset val="186"/>
      </rPr>
      <t xml:space="preserve"> </t>
    </r>
  </si>
  <si>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</si>
  <si>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</si>
  <si>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</si>
  <si>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</si>
  <si>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</si>
  <si>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</si>
  <si>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</si>
  <si>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</si>
  <si>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</si>
  <si>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</si>
  <si>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</si>
  <si>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</si>
  <si>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</si>
  <si>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</si>
  <si>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</si>
  <si>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</si>
  <si>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</si>
  <si>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</si>
  <si>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</si>
  <si>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</si>
  <si>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</si>
  <si>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</si>
  <si>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</si>
  <si>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</si>
  <si>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</si>
  <si>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</si>
  <si>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</si>
  <si>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</si>
  <si>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</si>
  <si>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</si>
  <si>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</si>
  <si>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</si>
  <si>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</si>
  <si>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</si>
  <si>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</si>
  <si>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</si>
  <si>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</si>
  <si>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</si>
  <si>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</si>
  <si>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</si>
  <si>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</si>
  <si>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</si>
  <si>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</si>
  <si>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</si>
  <si>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</si>
  <si>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</si>
  <si>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</si>
  <si>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</si>
  <si>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</si>
  <si>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</si>
  <si>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</si>
  <si>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</si>
  <si>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</si>
  <si>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</si>
  <si>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</si>
  <si>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</si>
  <si>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</si>
  <si>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</si>
  <si>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</si>
  <si>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</si>
  <si>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</si>
  <si>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</si>
  <si>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</si>
  <si>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</si>
  <si>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</si>
  <si>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</si>
  <si>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</si>
  <si>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</si>
  <si>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</si>
  <si>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</si>
  <si>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</si>
  <si>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</si>
  <si>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</si>
  <si>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</si>
  <si>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</si>
  <si>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</si>
  <si>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</si>
  <si>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</si>
  <si>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</si>
  <si>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</si>
  <si>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</si>
  <si>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</si>
  <si>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</si>
  <si>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</si>
  <si>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</si>
  <si>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</si>
  <si>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</si>
  <si>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eraldised Põhja-Eesti Päästekeskusele</t>
  </si>
  <si>
    <t>Eraldised Põhja-Eesti Päästekeskusele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</si>
  <si>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</si>
  <si>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</si>
  <si>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</si>
  <si>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</si>
  <si>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</si>
  <si>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</si>
  <si>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</si>
  <si>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</si>
  <si>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</si>
  <si>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</si>
  <si>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</si>
  <si>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</si>
  <si>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</si>
  <si>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</si>
  <si>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</si>
  <si>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</si>
  <si>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</si>
  <si>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</si>
  <si>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</si>
  <si>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</si>
  <si>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</si>
  <si>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</si>
  <si>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</si>
  <si>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</si>
  <si>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</si>
  <si>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</si>
  <si>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</si>
  <si>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</si>
  <si>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</si>
  <si>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</si>
  <si>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</si>
  <si>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</si>
  <si>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</si>
  <si>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</si>
  <si>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</si>
  <si>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</si>
  <si>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</si>
  <si>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</si>
  <si>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</si>
  <si>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</si>
  <si>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</si>
  <si>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</si>
  <si>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</si>
  <si>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</si>
  <si>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</si>
  <si>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</si>
  <si>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</si>
  <si>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r>
      <t>arvutiklass</t>
    </r>
    <r>
      <rPr>
        <sz val="10"/>
        <rFont val="Calibri"/>
        <family val="2"/>
        <charset val="186"/>
      </rPr>
      <t xml:space="preserve"> </t>
    </r>
  </si>
  <si>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</si>
  <si>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</si>
  <si>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</si>
  <si>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</si>
  <si>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</si>
  <si>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</si>
  <si>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</si>
  <si>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</si>
  <si>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2080.6.0</t>
  </si>
  <si>
    <t>Tln Liikuri LA - küttesüsteemi reguleerimine ja soojustustööd</t>
  </si>
  <si>
    <t>Kutseõppeasutuse tasulised teenused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</si>
  <si>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</si>
  <si>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</si>
  <si>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</si>
  <si>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</si>
  <si>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</si>
  <si>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</si>
  <si>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</si>
  <si>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</si>
  <si>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</si>
  <si>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</si>
  <si>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</si>
  <si>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</si>
  <si>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KULTUURIVÄÄRTUSTE AMET</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</si>
  <si>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</si>
  <si>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</si>
  <si>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</si>
  <si>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</si>
  <si>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</si>
  <si>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</si>
  <si>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</si>
  <si>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</si>
  <si>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</si>
  <si>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</si>
  <si>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</si>
  <si>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</si>
  <si>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</si>
  <si>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</si>
  <si>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</si>
  <si>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</si>
  <si>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</si>
  <si>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</si>
  <si>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</si>
  <si>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</si>
  <si>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</si>
  <si>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</si>
  <si>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</si>
  <si>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</si>
  <si>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</si>
  <si>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</si>
  <si>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</si>
  <si>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</si>
  <si>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</si>
  <si>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</si>
  <si>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</si>
  <si>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</si>
  <si>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</si>
  <si>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</si>
  <si>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</si>
  <si>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</si>
  <si>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</si>
  <si>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</si>
  <si>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</si>
  <si>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</si>
  <si>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</si>
  <si>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</si>
  <si>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</si>
  <si>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</si>
  <si>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</si>
  <si>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</si>
  <si>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</si>
  <si>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</si>
  <si>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</si>
  <si>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</si>
  <si>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</si>
  <si>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</si>
  <si>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</si>
  <si>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</si>
  <si>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</si>
  <si>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</si>
  <si>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</si>
  <si>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</si>
  <si>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</si>
  <si>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</si>
  <si>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</si>
  <si>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olümpiaadid</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</si>
  <si>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</si>
  <si>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</si>
  <si>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</si>
  <si>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</si>
  <si>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</si>
  <si>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</si>
  <si>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</si>
  <si>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</si>
  <si>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</si>
  <si>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</si>
  <si>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</si>
  <si>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</si>
  <si>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</si>
  <si>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</si>
  <si>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</si>
  <si>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</si>
  <si>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</si>
  <si>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</si>
  <si>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</si>
  <si>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</si>
  <si>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</si>
  <si>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</si>
  <si>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</si>
  <si>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 xml:space="preserve">Kopli Noortemaja </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</si>
  <si>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</si>
  <si>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</si>
  <si>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</si>
  <si>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</si>
  <si>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</si>
  <si>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</si>
  <si>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</si>
  <si>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</si>
  <si>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</si>
  <si>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</si>
  <si>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</si>
  <si>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</si>
  <si>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</si>
  <si>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</si>
  <si>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</si>
  <si>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</si>
  <si>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</si>
  <si>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</si>
  <si>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</si>
  <si>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</si>
  <si>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</si>
  <si>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</si>
  <si>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</si>
  <si>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</si>
  <si>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</si>
  <si>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</si>
  <si>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</si>
  <si>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</si>
  <si>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</si>
  <si>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</si>
  <si>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</si>
  <si>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</si>
  <si>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</si>
  <si>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</si>
  <si>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</si>
  <si>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</si>
  <si>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</si>
  <si>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</si>
  <si>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</si>
  <si>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</si>
  <si>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</si>
  <si>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</si>
  <si>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</si>
  <si>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</si>
  <si>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</si>
  <si>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</si>
  <si>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</si>
  <si>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</si>
  <si>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</si>
  <si>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</si>
  <si>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</si>
  <si>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</si>
  <si>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</si>
  <si>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</si>
  <si>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</si>
  <si>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</si>
  <si>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</si>
  <si>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</si>
  <si>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</si>
  <si>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</si>
  <si>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</si>
  <si>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</si>
  <si>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</si>
  <si>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</si>
  <si>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</si>
  <si>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</si>
  <si>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</si>
  <si>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</si>
  <si>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Arengu- ja koolitustegevus</t>
  </si>
  <si>
    <t>SA Tallinna Arengu- ja Koolituskeskus</t>
  </si>
  <si>
    <t>842 99 99 00 0</t>
  </si>
  <si>
    <t>kulud - jaotamata</t>
  </si>
  <si>
    <t>800 41 00 00 0</t>
  </si>
  <si>
    <t>lastejutustuse "Minu esimesed triibulised" õpitoa korraldamiseks</t>
  </si>
  <si>
    <t>Vene Kultuurikeskuse tõlkeseade</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</si>
  <si>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</si>
  <si>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</si>
  <si>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</si>
  <si>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</si>
  <si>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</si>
  <si>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</si>
  <si>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</si>
  <si>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</si>
  <si>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2080.6.8.</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</si>
  <si>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</si>
  <si>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</si>
  <si>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</si>
  <si>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</si>
  <si>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</si>
  <si>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</si>
  <si>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</si>
  <si>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 xml:space="preserve">Kultuurikatla üür ja rent   </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</si>
  <si>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</si>
  <si>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</si>
  <si>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</si>
  <si>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</si>
  <si>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</si>
  <si>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</si>
  <si>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</si>
  <si>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</si>
  <si>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</si>
  <si>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</si>
  <si>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</si>
  <si>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</si>
  <si>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</si>
  <si>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</si>
  <si>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</si>
  <si>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</si>
  <si>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</si>
  <si>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</si>
  <si>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</si>
  <si>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</si>
  <si>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</si>
  <si>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</si>
  <si>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</si>
  <si>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</si>
  <si>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</si>
  <si>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</si>
  <si>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</si>
  <si>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</si>
  <si>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</si>
  <si>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</si>
  <si>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</si>
  <si>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</si>
  <si>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</si>
  <si>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</si>
  <si>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</si>
  <si>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</si>
  <si>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</si>
  <si>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</si>
  <si>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</si>
  <si>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</si>
  <si>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</si>
  <si>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</si>
  <si>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</si>
  <si>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</si>
  <si>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 xml:space="preserve">KOHUSTUSED </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</si>
  <si>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</si>
  <si>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</si>
  <si>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</si>
  <si>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</si>
  <si>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</si>
  <si>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</si>
  <si>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</si>
  <si>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</si>
  <si>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</si>
  <si>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</si>
  <si>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</si>
  <si>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</si>
  <si>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</si>
  <si>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</si>
  <si>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</si>
  <si>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</si>
  <si>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</si>
  <si>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</si>
  <si>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</si>
  <si>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</si>
  <si>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</si>
  <si>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</si>
  <si>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</si>
  <si>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</si>
  <si>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</si>
  <si>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</si>
  <si>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</si>
  <si>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</si>
  <si>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</si>
  <si>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</si>
  <si>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</si>
  <si>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</si>
  <si>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</si>
  <si>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</si>
  <si>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</si>
  <si>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</si>
  <si>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</si>
  <si>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</si>
  <si>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</si>
  <si>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</si>
  <si>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</si>
  <si>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</si>
  <si>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</si>
  <si>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</si>
  <si>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</si>
  <si>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</si>
  <si>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</si>
  <si>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</si>
  <si>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</si>
  <si>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</si>
  <si>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</si>
  <si>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</si>
  <si>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</si>
  <si>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</si>
  <si>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</si>
  <si>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</si>
  <si>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</si>
  <si>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</si>
  <si>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</si>
  <si>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</si>
  <si>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</si>
  <si>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</si>
  <si>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</si>
  <si>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</si>
  <si>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</si>
  <si>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</si>
  <si>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</si>
  <si>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</si>
  <si>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Intressikulu muudelt kohustustelt</t>
  </si>
  <si>
    <t>integratsioonialane koolitus</t>
  </si>
  <si>
    <t>223 20 21 82 0</t>
  </si>
  <si>
    <t>erahuvialaringid</t>
  </si>
  <si>
    <t>Kasum/kahjum kauplemisportfelli võlakirjade ja muude võlainstrumentide ümberhindamisest</t>
  </si>
  <si>
    <t>12 06 25 027 0</t>
  </si>
  <si>
    <r>
      <t xml:space="preserve">muud riigilõivud </t>
    </r>
    <r>
      <rPr>
        <i/>
        <sz val="10"/>
        <rFont val="Arial"/>
        <family val="2"/>
      </rPr>
      <t>(jääk)</t>
    </r>
  </si>
  <si>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</si>
  <si>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</si>
  <si>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</si>
  <si>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</si>
  <si>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</si>
  <si>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</si>
  <si>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</si>
  <si>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</si>
  <si>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</si>
  <si>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</si>
  <si>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</si>
  <si>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</si>
  <si>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</si>
  <si>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</si>
  <si>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</si>
  <si>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</si>
  <si>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</si>
  <si>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</si>
  <si>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</si>
  <si>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</si>
  <si>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</si>
  <si>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</si>
  <si>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</si>
  <si>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</si>
  <si>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</si>
  <si>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</si>
  <si>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</si>
  <si>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</si>
  <si>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</si>
  <si>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</si>
  <si>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</si>
  <si>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</si>
  <si>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</si>
  <si>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</si>
  <si>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</si>
  <si>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</si>
  <si>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</si>
  <si>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</si>
  <si>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</si>
  <si>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</si>
  <si>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</si>
  <si>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</si>
  <si>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</si>
  <si>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</si>
  <si>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</si>
  <si>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</si>
  <si>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</si>
  <si>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</si>
  <si>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</si>
  <si>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</si>
  <si>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</si>
  <si>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</si>
  <si>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</si>
  <si>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</si>
  <si>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</si>
  <si>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</si>
  <si>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</si>
  <si>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ühistranspordiloa väljastamine</t>
  </si>
  <si>
    <t>12 06 25 018 0</t>
  </si>
  <si>
    <t>Harju tn jääväljak</t>
  </si>
  <si>
    <t>225 15 42 99 0</t>
  </si>
  <si>
    <t>Lasnamäe Muusikakooli fassaadi remont ja akende vahetus;</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</si>
  <si>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</si>
  <si>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</si>
  <si>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</si>
  <si>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</si>
  <si>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</si>
  <si>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</si>
  <si>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</si>
  <si>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</si>
  <si>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</si>
  <si>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</si>
  <si>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</si>
  <si>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</si>
  <si>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</si>
  <si>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</si>
  <si>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Õismäe Kooli kanalisatsioonikaevude remont</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</si>
  <si>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</si>
  <si>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</si>
  <si>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</si>
  <si>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</si>
  <si>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</si>
  <si>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</si>
  <si>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</si>
  <si>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</si>
  <si>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</si>
  <si>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</si>
  <si>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</si>
  <si>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</si>
  <si>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</si>
  <si>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</si>
  <si>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</si>
  <si>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</si>
  <si>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</si>
  <si>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</si>
  <si>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</si>
  <si>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</si>
  <si>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</si>
  <si>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</si>
  <si>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</si>
  <si>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</si>
  <si>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</si>
  <si>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</si>
  <si>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</si>
  <si>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</si>
  <si>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</si>
  <si>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</si>
  <si>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</si>
  <si>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</si>
  <si>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</si>
  <si>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</si>
  <si>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</si>
  <si>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</si>
  <si>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</si>
  <si>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</si>
  <si>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</si>
  <si>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</si>
  <si>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</si>
  <si>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</si>
  <si>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</si>
  <si>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</si>
  <si>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</si>
  <si>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</si>
  <si>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</si>
  <si>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</si>
  <si>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</si>
  <si>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</si>
  <si>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</si>
  <si>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</si>
  <si>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</si>
  <si>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</si>
  <si>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</si>
  <si>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</si>
  <si>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</si>
  <si>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</si>
  <si>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</si>
  <si>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</si>
  <si>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</si>
  <si>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</si>
  <si>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</si>
  <si>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</si>
  <si>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</si>
  <si>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</si>
  <si>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</si>
  <si>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</si>
  <si>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</si>
  <si>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</si>
  <si>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</si>
  <si>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</si>
  <si>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</si>
  <si>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</si>
  <si>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</si>
  <si>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</si>
  <si>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</si>
  <si>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</si>
  <si>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</si>
  <si>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</si>
  <si>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</si>
  <si>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</si>
  <si>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</si>
  <si>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</si>
  <si>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</si>
  <si>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</si>
  <si>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</si>
  <si>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</si>
  <si>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</si>
  <si>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</si>
  <si>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</si>
  <si>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</si>
  <si>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</si>
  <si>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</si>
  <si>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</si>
  <si>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</si>
  <si>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</si>
  <si>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</si>
  <si>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</si>
  <si>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</si>
  <si>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Kapitalirendikohustused</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</si>
  <si>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</si>
  <si>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</si>
  <si>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</si>
  <si>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</si>
  <si>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</si>
  <si>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</si>
  <si>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</si>
  <si>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</si>
  <si>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</si>
  <si>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</si>
  <si>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</si>
  <si>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</si>
  <si>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</si>
  <si>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</si>
  <si>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</si>
  <si>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</si>
  <si>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</si>
  <si>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</si>
  <si>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</si>
  <si>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</si>
  <si>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</si>
  <si>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</si>
  <si>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</si>
  <si>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</si>
  <si>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</si>
  <si>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</si>
  <si>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</si>
  <si>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</si>
  <si>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</si>
  <si>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</si>
  <si>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</si>
  <si>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</si>
  <si>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</si>
  <si>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</si>
  <si>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</si>
  <si>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</si>
  <si>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</si>
  <si>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</si>
  <si>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</si>
  <si>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</si>
  <si>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</si>
  <si>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</si>
  <si>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</si>
  <si>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</si>
  <si>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Tallinna Kunstikool - soojussõlme vahetus</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</si>
  <si>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</si>
  <si>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</si>
  <si>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</si>
  <si>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</si>
  <si>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</si>
  <si>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</si>
  <si>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</si>
  <si>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</si>
  <si>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</si>
  <si>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</si>
  <si>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</si>
  <si>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</si>
  <si>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</si>
  <si>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</si>
  <si>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</si>
  <si>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</si>
  <si>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</si>
  <si>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</si>
  <si>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</si>
  <si>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</si>
  <si>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</si>
  <si>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</si>
  <si>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</si>
  <si>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</si>
  <si>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</si>
  <si>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</si>
  <si>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</si>
  <si>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</si>
  <si>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</si>
  <si>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</si>
  <si>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</si>
  <si>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</si>
  <si>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</si>
  <si>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</si>
  <si>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</si>
  <si>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</si>
  <si>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</si>
  <si>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</si>
  <si>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</si>
  <si>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</si>
  <si>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</si>
  <si>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</si>
  <si>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</si>
  <si>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</si>
  <si>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</si>
  <si>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Parditiigi rekonstrueerimine</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</si>
  <si>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</si>
  <si>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</si>
  <si>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</si>
  <si>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</si>
  <si>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</si>
  <si>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</si>
  <si>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</si>
  <si>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</si>
  <si>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</si>
  <si>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</si>
  <si>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</si>
  <si>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</si>
  <si>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</si>
  <si>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</si>
  <si>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</si>
  <si>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</si>
  <si>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</si>
  <si>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</si>
  <si>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</si>
  <si>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Tallinna I Internaatkooli Tuisu tn 20 õppehoone kanalisatsioonitrassi remont ja sissesõidutee asfalteerimine</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</si>
  <si>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</si>
  <si>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</si>
  <si>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</si>
  <si>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</si>
  <si>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</si>
  <si>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</si>
  <si>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</si>
  <si>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</si>
  <si>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</si>
  <si>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</si>
  <si>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</si>
  <si>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</si>
  <si>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</si>
  <si>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</si>
  <si>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</si>
  <si>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</si>
  <si>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</si>
  <si>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võetud laenude tagasimaksmine mitteresidentidele</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</si>
  <si>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</si>
  <si>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</si>
  <si>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</si>
  <si>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</si>
  <si>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</si>
  <si>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</si>
  <si>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</si>
  <si>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</si>
  <si>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</si>
  <si>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</si>
  <si>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</si>
  <si>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</si>
  <si>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</si>
  <si>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</si>
  <si>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</si>
  <si>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228 30 03 00 0</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</si>
  <si>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</si>
  <si>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</si>
  <si>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</si>
  <si>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</si>
  <si>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</si>
  <si>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</si>
  <si>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</si>
  <si>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</si>
  <si>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</si>
  <si>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</si>
  <si>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</si>
  <si>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</si>
  <si>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</si>
  <si>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</si>
  <si>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</si>
  <si>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</si>
  <si>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</si>
  <si>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</si>
  <si>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</si>
  <si>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</si>
  <si>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huvialakooli tasulised teenused</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</si>
  <si>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</si>
  <si>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</si>
  <si>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</si>
  <si>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</si>
  <si>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</si>
  <si>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</si>
  <si>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</si>
  <si>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</si>
  <si>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</si>
  <si>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</si>
  <si>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</si>
  <si>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</si>
  <si>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</si>
  <si>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</si>
  <si>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</si>
  <si>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</si>
  <si>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</si>
  <si>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</si>
  <si>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</si>
  <si>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</si>
  <si>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</si>
  <si>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</si>
  <si>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</si>
  <si>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</si>
  <si>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</si>
  <si>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</si>
  <si>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</si>
  <si>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</si>
  <si>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</si>
  <si>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</si>
  <si>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</si>
  <si>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</si>
  <si>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</si>
  <si>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</si>
  <si>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</si>
  <si>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</si>
  <si>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</si>
  <si>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</si>
  <si>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</si>
  <si>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</si>
  <si>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</si>
  <si>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</si>
  <si>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</si>
  <si>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</si>
  <si>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</si>
  <si>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</si>
  <si>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</si>
  <si>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</si>
  <si>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</si>
  <si>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</si>
  <si>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</si>
  <si>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</si>
  <si>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</si>
  <si>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</si>
  <si>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</si>
  <si>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</si>
  <si>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</si>
  <si>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</si>
  <si>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</si>
  <si>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</si>
  <si>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</si>
  <si>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</si>
  <si>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</si>
  <si>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</si>
  <si>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</si>
  <si>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</si>
  <si>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</si>
  <si>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</si>
  <si>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Kultuurikilomeetri rajamine</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</si>
  <si>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</si>
  <si>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</si>
  <si>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</si>
  <si>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</si>
  <si>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</si>
  <si>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</si>
  <si>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</si>
  <si>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</si>
  <si>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</si>
  <si>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</si>
  <si>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</si>
  <si>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</si>
  <si>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</si>
  <si>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</si>
  <si>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</si>
  <si>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</si>
  <si>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</si>
  <si>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</si>
  <si>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</si>
  <si>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</si>
  <si>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Võlakirjad ja muud võlainstrumendid</t>
  </si>
  <si>
    <t>Tln Mustamäe Reaalgümnaasium - võimla remont</t>
  </si>
  <si>
    <t>"Traditsioonid ja kaasaegsus"</t>
  </si>
  <si>
    <t>rahuliku kooseksisteerimise programm - jaotamata</t>
  </si>
  <si>
    <t>227 22 99 01 0</t>
  </si>
  <si>
    <t>227 22 99 02 0</t>
  </si>
  <si>
    <t>227 22 07 00 0</t>
  </si>
  <si>
    <t>Trükised ja muud teavikud</t>
  </si>
  <si>
    <t xml:space="preserve">Pikaajaliste faktooringkohustuste lühiajaline osa </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</si>
  <si>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</si>
  <si>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</si>
  <si>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</si>
  <si>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</si>
  <si>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</si>
  <si>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</si>
  <si>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</si>
  <si>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</si>
  <si>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</si>
  <si>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</si>
  <si>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</si>
  <si>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</si>
  <si>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</si>
  <si>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</si>
  <si>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</si>
  <si>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</si>
  <si>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</si>
  <si>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</si>
  <si>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</si>
  <si>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</si>
  <si>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</si>
  <si>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</si>
  <si>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</si>
  <si>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</si>
  <si>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</si>
  <si>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</si>
  <si>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</si>
  <si>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</si>
  <si>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</si>
  <si>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</si>
  <si>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</si>
  <si>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</si>
  <si>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</si>
  <si>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</si>
  <si>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Tallinna Huvikeskus "Kullo" saali remondi lõpetamine;</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</si>
  <si>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</si>
  <si>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</si>
  <si>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</si>
  <si>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</si>
  <si>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</si>
  <si>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</si>
  <si>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</si>
  <si>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</si>
  <si>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</si>
  <si>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</si>
  <si>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</si>
  <si>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</si>
  <si>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</si>
  <si>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</si>
  <si>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</si>
  <si>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</si>
  <si>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</si>
  <si>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</si>
  <si>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</si>
  <si>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</si>
  <si>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</si>
  <si>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</si>
  <si>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</si>
  <si>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</si>
  <si>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</si>
  <si>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</si>
  <si>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</si>
  <si>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</si>
  <si>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</si>
  <si>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</si>
  <si>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</si>
  <si>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</si>
  <si>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</si>
  <si>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</si>
  <si>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</si>
  <si>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</si>
  <si>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</si>
  <si>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</si>
  <si>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</si>
  <si>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</si>
  <si>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</si>
  <si>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</si>
  <si>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</si>
  <si>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</si>
  <si>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sõidukikaardi väljastamine</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</si>
  <si>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</si>
  <si>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</si>
  <si>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</si>
  <si>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</si>
  <si>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</si>
  <si>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</si>
  <si>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</si>
  <si>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</si>
  <si>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</si>
  <si>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</si>
  <si>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</si>
  <si>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</si>
  <si>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</si>
  <si>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</si>
  <si>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</si>
  <si>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</si>
  <si>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</si>
  <si>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</si>
  <si>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</si>
  <si>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</si>
  <si>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</si>
  <si>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</si>
  <si>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</si>
  <si>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</si>
  <si>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</si>
  <si>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</si>
  <si>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r>
      <t>Tallinna Kammerorkesti kontserdid A.Pärdi muusikaga Mehhikos</t>
    </r>
    <r>
      <rPr>
        <sz val="10"/>
        <color indexed="18"/>
        <rFont val="Arial"/>
        <family val="2"/>
        <charset val="186"/>
      </rPr>
      <t> </t>
    </r>
  </si>
  <si>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</si>
  <si>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</si>
  <si>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</si>
  <si>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</si>
  <si>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</si>
  <si>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</si>
  <si>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</si>
  <si>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</si>
  <si>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</si>
  <si>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</si>
  <si>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</si>
  <si>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</si>
  <si>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</si>
  <si>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</si>
  <si>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</si>
  <si>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</si>
  <si>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</si>
  <si>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</si>
  <si>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</si>
  <si>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</si>
  <si>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</si>
  <si>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</si>
  <si>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</si>
  <si>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</si>
  <si>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</si>
  <si>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</si>
  <si>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</si>
  <si>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</si>
  <si>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</si>
  <si>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</si>
  <si>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</si>
  <si>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</si>
  <si>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</si>
  <si>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</si>
  <si>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</si>
  <si>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</si>
  <si>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</si>
  <si>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</si>
  <si>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</si>
  <si>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</si>
  <si>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</si>
  <si>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</si>
  <si>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</si>
  <si>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</si>
  <si>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</si>
  <si>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</si>
  <si>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</si>
  <si>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</si>
  <si>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</si>
  <si>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</si>
  <si>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</si>
  <si>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</si>
  <si>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</si>
  <si>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</si>
  <si>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</si>
  <si>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</si>
  <si>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</si>
  <si>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</si>
  <si>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</si>
  <si>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</si>
  <si>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</si>
  <si>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</si>
  <si>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</si>
  <si>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</si>
  <si>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</si>
  <si>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</si>
  <si>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</si>
  <si>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</si>
  <si>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</si>
  <si>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</si>
  <si>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</si>
  <si>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</si>
  <si>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</si>
  <si>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</si>
  <si>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</si>
  <si>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</si>
  <si>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</si>
  <si>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</si>
  <si>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</si>
  <si>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</si>
  <si>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</si>
  <si>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</si>
  <si>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</si>
  <si>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</si>
  <si>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</si>
  <si>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</si>
  <si>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</si>
  <si>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</si>
  <si>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</si>
  <si>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</si>
  <si>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</si>
  <si>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</si>
  <si>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</si>
  <si>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</si>
  <si>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</si>
  <si>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</si>
  <si>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</si>
  <si>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</si>
  <si>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</si>
  <si>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</si>
  <si>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</si>
  <si>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</si>
  <si>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Loomaaia elevandimaja ehituse jätkamine</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</si>
  <si>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</si>
  <si>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</si>
  <si>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</si>
  <si>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</si>
  <si>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</si>
  <si>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</si>
  <si>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</si>
  <si>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</si>
  <si>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</si>
  <si>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</si>
  <si>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</si>
  <si>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</si>
  <si>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</si>
  <si>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</si>
  <si>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</si>
  <si>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</si>
  <si>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</si>
  <si>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</si>
  <si>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</si>
  <si>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</si>
  <si>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</si>
  <si>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</si>
  <si>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</si>
  <si>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</si>
  <si>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</si>
  <si>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</si>
  <si>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</si>
  <si>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</si>
  <si>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</si>
  <si>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</si>
  <si>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</si>
  <si>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</si>
  <si>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</si>
  <si>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</si>
  <si>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</si>
  <si>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</si>
  <si>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</si>
  <si>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</si>
  <si>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</si>
  <si>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</si>
  <si>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</si>
  <si>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</si>
  <si>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</si>
  <si>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</si>
  <si>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</si>
  <si>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</si>
  <si>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</si>
  <si>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</si>
  <si>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</si>
  <si>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</si>
  <si>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</si>
  <si>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</si>
  <si>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</si>
  <si>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</si>
  <si>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</si>
  <si>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</si>
  <si>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</si>
  <si>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</si>
  <si>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</si>
  <si>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</si>
  <si>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</si>
  <si>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</si>
  <si>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</si>
  <si>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</si>
  <si>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</si>
  <si>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</si>
  <si>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</si>
  <si>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</si>
  <si>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</si>
  <si>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</si>
  <si>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</si>
  <si>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</si>
  <si>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</si>
  <si>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</si>
  <si>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</si>
  <si>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Mustamäe Laste Loomingu Maja elektrisüsteemi rekonstrueerimine;</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</si>
  <si>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</si>
  <si>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</si>
  <si>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</si>
  <si>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</si>
  <si>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</si>
  <si>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</si>
  <si>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</si>
  <si>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</si>
  <si>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</si>
  <si>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</si>
  <si>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</si>
  <si>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Linnateatri Panasonic DV kaamera</t>
  </si>
  <si>
    <t>Linnateatri digitaalklaver</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</si>
  <si>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</si>
  <si>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</si>
  <si>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</si>
  <si>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</si>
  <si>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</si>
  <si>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</si>
  <si>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</si>
  <si>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</si>
  <si>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</si>
  <si>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</si>
  <si>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</si>
  <si>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</si>
  <si>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</si>
  <si>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</si>
  <si>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</si>
  <si>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</si>
  <si>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</si>
  <si>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</si>
  <si>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</si>
  <si>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</si>
  <si>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</si>
  <si>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</si>
  <si>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</si>
  <si>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</si>
  <si>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</si>
  <si>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</si>
  <si>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</si>
  <si>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</si>
  <si>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</si>
  <si>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</si>
  <si>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</si>
  <si>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</si>
  <si>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</si>
  <si>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</si>
  <si>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</si>
  <si>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</si>
  <si>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</si>
  <si>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</si>
  <si>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</si>
  <si>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</si>
  <si>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</si>
  <si>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</si>
  <si>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</si>
  <si>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</si>
  <si>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</si>
  <si>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</si>
  <si>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</si>
  <si>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</si>
  <si>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</si>
  <si>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</si>
  <si>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</si>
  <si>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</si>
  <si>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</si>
  <si>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</si>
  <si>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</si>
  <si>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</si>
  <si>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</si>
  <si>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</si>
  <si>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</si>
  <si>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</si>
  <si>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</si>
  <si>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</si>
  <si>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</si>
  <si>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</si>
  <si>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</si>
  <si>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</si>
  <si>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</si>
  <si>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</si>
  <si>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</si>
  <si>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</si>
  <si>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</si>
  <si>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</si>
  <si>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r>
      <t>arendusprojekti "Tehnoloogia koolis" raames info- ja kommunikatsioonitehnoloogia vahendite soetamiseks</t>
    </r>
    <r>
      <rPr>
        <i/>
        <sz val="11"/>
        <color indexed="18"/>
        <rFont val="Calibri"/>
        <family val="2"/>
        <charset val="186"/>
      </rPr>
      <t xml:space="preserve"> </t>
    </r>
  </si>
  <si>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</si>
  <si>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</si>
  <si>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</si>
  <si>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</si>
  <si>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</si>
  <si>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</si>
  <si>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</si>
  <si>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</si>
  <si>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</si>
  <si>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</si>
  <si>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</si>
  <si>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</si>
  <si>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</si>
  <si>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</si>
  <si>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</si>
  <si>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</si>
  <si>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</si>
  <si>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</si>
  <si>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</si>
  <si>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</si>
  <si>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</si>
  <si>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</si>
  <si>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</si>
  <si>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</si>
  <si>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</si>
  <si>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</si>
  <si>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</si>
  <si>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võlakirjade emiteerimine mitteresidentidele</t>
  </si>
  <si>
    <t>311 00 00 00 0</t>
  </si>
  <si>
    <t>Laenude tagasimaksed</t>
  </si>
  <si>
    <t>311 01 00 00 0</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</si>
  <si>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</si>
  <si>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</si>
  <si>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</si>
  <si>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</si>
  <si>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</si>
  <si>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</si>
  <si>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</si>
  <si>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</si>
  <si>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</si>
  <si>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</si>
  <si>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</si>
  <si>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</si>
  <si>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</si>
  <si>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</si>
  <si>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</si>
  <si>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</si>
  <si>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</si>
  <si>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</si>
  <si>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</si>
  <si>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</si>
  <si>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</si>
  <si>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</si>
  <si>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</si>
  <si>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</si>
  <si>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</si>
  <si>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</si>
  <si>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</si>
  <si>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</si>
  <si>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</si>
  <si>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</si>
  <si>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</si>
  <si>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</si>
  <si>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</si>
  <si>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</si>
  <si>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</si>
  <si>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</si>
  <si>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</si>
  <si>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</si>
  <si>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</si>
  <si>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</si>
  <si>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</si>
  <si>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</si>
  <si>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laenude võtmine mitteresidentidelt</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</si>
  <si>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</si>
  <si>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</si>
  <si>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</si>
  <si>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</si>
  <si>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</si>
  <si>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</si>
  <si>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</si>
  <si>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</si>
  <si>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</si>
  <si>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</si>
  <si>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</si>
  <si>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</si>
  <si>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</si>
  <si>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</si>
  <si>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</si>
  <si>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</si>
  <si>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</si>
  <si>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</si>
  <si>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</si>
  <si>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</si>
  <si>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</si>
  <si>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</si>
  <si>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</si>
  <si>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</si>
  <si>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</si>
  <si>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</si>
  <si>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</si>
  <si>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</si>
  <si>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</si>
  <si>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</si>
  <si>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</si>
  <si>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</si>
  <si>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Muud erisoodustused</t>
  </si>
  <si>
    <t>Linnateatri projektori Sharp objektiiv</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</si>
  <si>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</si>
  <si>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</si>
  <si>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</si>
  <si>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</si>
  <si>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</si>
  <si>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</si>
  <si>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</si>
  <si>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</si>
  <si>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</si>
  <si>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</si>
  <si>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</si>
  <si>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</si>
  <si>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</si>
  <si>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</si>
  <si>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</si>
  <si>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</si>
  <si>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</si>
  <si>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</si>
  <si>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</si>
  <si>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</si>
  <si>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</si>
  <si>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</si>
  <si>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</si>
  <si>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Muuseumide ja näituste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</si>
  <si>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</si>
  <si>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</si>
  <si>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</si>
  <si>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</si>
  <si>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</si>
  <si>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</si>
  <si>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</si>
  <si>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</si>
  <si>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</si>
  <si>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</si>
  <si>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</si>
  <si>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</si>
  <si>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</si>
  <si>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</si>
  <si>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</si>
  <si>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</si>
  <si>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</si>
  <si>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</si>
  <si>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</si>
  <si>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</si>
  <si>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</si>
  <si>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</si>
  <si>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</si>
  <si>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</si>
  <si>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</si>
  <si>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</si>
  <si>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</si>
  <si>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</si>
  <si>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</si>
  <si>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</si>
  <si>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</si>
  <si>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</si>
  <si>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</si>
  <si>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</si>
  <si>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</si>
  <si>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</si>
  <si>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</si>
  <si>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</si>
  <si>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</si>
  <si>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</si>
  <si>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</si>
  <si>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</si>
  <si>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surnud isikute transport</t>
  </si>
  <si>
    <t>233 11 52 00 0</t>
  </si>
  <si>
    <t>omasteta isikute matmine</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</si>
  <si>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</si>
  <si>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</si>
  <si>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</si>
  <si>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</si>
  <si>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</si>
  <si>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</si>
  <si>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</si>
  <si>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</si>
  <si>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</si>
  <si>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</si>
  <si>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Turundus ja kommunikatsioon</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</si>
  <si>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</si>
  <si>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</si>
  <si>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</si>
  <si>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</si>
  <si>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</si>
  <si>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</si>
  <si>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</si>
  <si>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</si>
  <si>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</si>
  <si>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</si>
  <si>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</si>
  <si>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</si>
  <si>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Loomaaia soojustrass (CO2)</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</si>
  <si>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</si>
  <si>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</si>
  <si>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</si>
  <si>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</si>
  <si>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</si>
  <si>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</si>
  <si>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</si>
  <si>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</si>
  <si>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</si>
  <si>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</si>
  <si>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</si>
  <si>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</si>
  <si>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</si>
  <si>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</si>
  <si>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</si>
  <si>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</si>
  <si>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</si>
  <si>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</si>
  <si>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</si>
  <si>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</si>
  <si>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</si>
  <si>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</si>
  <si>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</si>
  <si>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r>
      <t xml:space="preserve">Programmi </t>
    </r>
    <r>
      <rPr>
        <b/>
        <sz val="10"/>
        <rFont val="Arial"/>
        <family val="2"/>
        <charset val="186"/>
      </rPr>
      <t>„</t>
    </r>
    <r>
      <rPr>
        <sz val="10"/>
        <rFont val="Arial"/>
        <family val="2"/>
        <charset val="186"/>
      </rPr>
      <t xml:space="preserve">Õppenõustamissüsteemi arendamine” (Euroopa Sotsiaalfond - ESF). </t>
    </r>
  </si>
  <si>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</si>
  <si>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</si>
  <si>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</si>
  <si>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</si>
  <si>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</si>
  <si>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</si>
  <si>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</si>
  <si>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</si>
  <si>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</si>
  <si>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</si>
  <si>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</si>
  <si>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</si>
  <si>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</si>
  <si>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</si>
  <si>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</si>
  <si>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</si>
  <si>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</si>
  <si>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</si>
  <si>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</si>
  <si>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</si>
  <si>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</si>
  <si>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</si>
  <si>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</si>
  <si>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</si>
  <si>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</si>
  <si>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</si>
  <si>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</si>
  <si>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</si>
  <si>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</si>
  <si>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</si>
  <si>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</si>
  <si>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</si>
  <si>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</si>
  <si>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</si>
  <si>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</si>
  <si>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</si>
  <si>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</si>
  <si>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</si>
  <si>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</si>
  <si>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</si>
  <si>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</si>
  <si>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</si>
  <si>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</si>
  <si>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</si>
  <si>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</si>
  <si>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</si>
  <si>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</si>
  <si>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</si>
  <si>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</si>
  <si>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</si>
  <si>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</si>
  <si>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</si>
  <si>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</si>
  <si>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</si>
  <si>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</si>
  <si>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302 01 00 00 0</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</si>
  <si>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</si>
  <si>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</si>
  <si>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</si>
  <si>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</si>
  <si>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</si>
  <si>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</si>
  <si>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</si>
  <si>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</si>
  <si>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</si>
  <si>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</si>
  <si>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</si>
  <si>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</si>
  <si>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</si>
  <si>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</si>
  <si>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</si>
  <si>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</si>
  <si>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</si>
  <si>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</si>
  <si>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</si>
  <si>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</si>
  <si>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</si>
  <si>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</si>
  <si>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</si>
  <si>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</si>
  <si>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</si>
  <si>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</si>
  <si>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</si>
  <si>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</si>
  <si>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</si>
  <si>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</si>
  <si>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</si>
  <si>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</si>
  <si>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841 06 50 00 0</t>
  </si>
  <si>
    <t>üldkommunikatsioon</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</si>
  <si>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</si>
  <si>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</si>
  <si>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</si>
  <si>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</si>
  <si>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</si>
  <si>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</si>
  <si>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</si>
  <si>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</si>
  <si>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</si>
  <si>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</si>
  <si>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</si>
  <si>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07200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</si>
  <si>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</si>
  <si>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</si>
  <si>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</si>
  <si>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</si>
  <si>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</si>
  <si>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</si>
  <si>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</si>
  <si>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</si>
  <si>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</si>
  <si>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</si>
  <si>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</si>
  <si>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</si>
  <si>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</si>
  <si>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</si>
  <si>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Tallinna Linnateatri Lai tn 25 remonttööd    </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</si>
  <si>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</si>
  <si>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</si>
  <si>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</si>
  <si>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</si>
  <si>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</si>
  <si>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</si>
  <si>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</si>
  <si>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</si>
  <si>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</si>
  <si>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</si>
  <si>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</si>
  <si>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</si>
  <si>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</si>
  <si>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</si>
  <si>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</si>
  <si>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</si>
  <si>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</si>
  <si>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</si>
  <si>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</si>
  <si>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</si>
  <si>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</si>
  <si>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</si>
  <si>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</si>
  <si>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</si>
  <si>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</si>
  <si>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</si>
  <si>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</si>
  <si>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</si>
  <si>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</si>
  <si>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</si>
  <si>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</si>
  <si>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</si>
  <si>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</si>
  <si>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</si>
  <si>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</si>
  <si>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</si>
  <si>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</si>
  <si>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</si>
  <si>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</si>
  <si>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</si>
  <si>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</si>
  <si>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</si>
  <si>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</si>
  <si>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</si>
  <si>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</si>
  <si>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</si>
  <si>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</si>
  <si>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</si>
  <si>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</si>
  <si>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</si>
  <si>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</si>
  <si>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</si>
  <si>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</si>
  <si>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</si>
  <si>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</si>
  <si>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</si>
  <si>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</si>
  <si>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</si>
  <si>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</si>
  <si>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</si>
  <si>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</si>
  <si>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</si>
  <si>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</si>
  <si>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</si>
  <si>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</si>
  <si>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</si>
  <si>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</si>
  <si>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</si>
  <si>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</si>
  <si>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</si>
  <si>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</si>
  <si>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</si>
  <si>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</si>
  <si>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</si>
  <si>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</si>
  <si>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</si>
  <si>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</si>
  <si>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</si>
  <si>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</si>
  <si>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</si>
  <si>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</si>
  <si>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</si>
  <si>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</si>
  <si>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</si>
  <si>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</si>
  <si>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</si>
  <si>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r>
      <t>projekti "Looduse vahetu kogemine ja avastamine Tallinna Lasteaed Sinilind loodusõpperajal" teostamiseks</t>
    </r>
    <r>
      <rPr>
        <sz val="11"/>
        <color indexed="18"/>
        <rFont val="Calibri"/>
        <family val="2"/>
        <charset val="186"/>
      </rPr>
      <t xml:space="preserve"> </t>
    </r>
  </si>
  <si>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</si>
  <si>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</si>
  <si>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</si>
  <si>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</si>
  <si>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</si>
  <si>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</si>
  <si>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</si>
  <si>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</si>
  <si>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r>
      <t>Projekti "Advendiaeg - päkapikud piiluvad" teostamiseks</t>
    </r>
    <r>
      <rPr>
        <sz val="11"/>
        <color indexed="18"/>
        <rFont val="Calibri"/>
        <family val="2"/>
        <charset val="186"/>
      </rPr>
      <t xml:space="preserve"> </t>
    </r>
  </si>
  <si>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</si>
  <si>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</si>
  <si>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</si>
  <si>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</si>
  <si>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</si>
  <si>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</si>
  <si>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</si>
  <si>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</si>
  <si>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</si>
  <si>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</si>
  <si>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</si>
  <si>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</si>
  <si>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</si>
  <si>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</si>
  <si>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üldhooldekodu teenused (Nõmme linnaosa)</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</si>
  <si>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</si>
  <si>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</si>
  <si>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</si>
  <si>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</si>
  <si>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</si>
  <si>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</si>
  <si>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</si>
  <si>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</si>
  <si>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</si>
  <si>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</si>
  <si>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</si>
  <si>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</si>
  <si>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</si>
  <si>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</si>
  <si>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</si>
  <si>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</si>
  <si>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</si>
  <si>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</si>
  <si>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</si>
  <si>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</si>
  <si>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</si>
  <si>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</si>
  <si>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</si>
  <si>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</si>
  <si>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</si>
  <si>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</si>
  <si>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</si>
  <si>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</si>
  <si>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</si>
  <si>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</si>
  <si>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</si>
  <si>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</si>
  <si>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</si>
  <si>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</si>
  <si>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</si>
  <si>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</si>
  <si>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Linnateatri Mikk Mikiveri portree</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</si>
  <si>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</si>
  <si>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</si>
  <si>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</si>
  <si>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</si>
  <si>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</si>
  <si>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</si>
  <si>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</si>
  <si>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</si>
  <si>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</si>
  <si>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</si>
  <si>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</si>
  <si>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</si>
  <si>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</si>
  <si>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</si>
  <si>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</si>
  <si>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</si>
  <si>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</si>
  <si>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</si>
  <si>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</si>
  <si>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</si>
  <si>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</si>
  <si>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</si>
  <si>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</si>
  <si>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</si>
  <si>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</si>
  <si>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</si>
  <si>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</si>
  <si>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</si>
  <si>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</si>
  <si>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</si>
  <si>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</si>
  <si>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</si>
  <si>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</si>
  <si>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</si>
  <si>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</si>
  <si>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</si>
  <si>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</si>
  <si>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</si>
  <si>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</si>
  <si>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 xml:space="preserve">huvialaringi osalustasu </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</si>
  <si>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</si>
  <si>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</si>
  <si>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</si>
  <si>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</si>
  <si>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</si>
  <si>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</si>
  <si>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</si>
  <si>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08108</t>
  </si>
  <si>
    <t>08209</t>
  </si>
  <si>
    <t>08207</t>
  </si>
  <si>
    <t>06200</t>
  </si>
  <si>
    <t>08400</t>
  </si>
  <si>
    <t>08300</t>
  </si>
  <si>
    <t>07300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</si>
  <si>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</si>
  <si>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</si>
  <si>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</si>
  <si>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</si>
  <si>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</si>
  <si>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</si>
  <si>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</si>
  <si>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</si>
  <si>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</si>
  <si>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</si>
  <si>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</si>
  <si>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</si>
  <si>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</si>
  <si>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</si>
  <si>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</si>
  <si>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</si>
  <si>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</si>
  <si>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</si>
  <si>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</si>
  <si>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</si>
  <si>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</si>
  <si>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</si>
  <si>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</si>
  <si>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</si>
  <si>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</si>
  <si>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</si>
  <si>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</si>
  <si>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</si>
  <si>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</si>
  <si>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</si>
  <si>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</si>
  <si>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</si>
  <si>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</si>
  <si>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</si>
  <si>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</si>
  <si>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</si>
  <si>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</si>
  <si>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</si>
  <si>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</si>
  <si>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</si>
  <si>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</si>
  <si>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</si>
  <si>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</si>
  <si>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</si>
  <si>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</si>
  <si>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</si>
  <si>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</si>
  <si>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</si>
  <si>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</si>
  <si>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</si>
  <si>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</si>
  <si>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</si>
  <si>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</si>
  <si>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</si>
  <si>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</si>
  <si>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</si>
  <si>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</si>
  <si>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</si>
  <si>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</si>
  <si>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</si>
  <si>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</si>
  <si>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</si>
  <si>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</si>
  <si>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</si>
  <si>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</si>
  <si>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</si>
  <si>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</si>
  <si>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</si>
  <si>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</si>
  <si>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</si>
  <si>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</si>
  <si>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</si>
  <si>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</si>
  <si>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</si>
  <si>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</si>
  <si>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</si>
  <si>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</si>
  <si>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</si>
  <si>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</si>
  <si>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</si>
  <si>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</si>
  <si>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</si>
  <si>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</si>
  <si>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</si>
  <si>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</si>
  <si>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</si>
  <si>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</si>
  <si>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</si>
  <si>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</si>
  <si>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</si>
  <si>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</si>
  <si>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</si>
  <si>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</si>
  <si>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</si>
  <si>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</si>
  <si>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</si>
  <si>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</si>
  <si>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</si>
  <si>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</si>
  <si>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</si>
  <si>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</si>
  <si>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</si>
  <si>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</si>
  <si>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</si>
  <si>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</si>
  <si>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</si>
  <si>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</si>
  <si>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</si>
  <si>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221 10 13 99 0</t>
  </si>
  <si>
    <t>reitingu uuendamine</t>
  </si>
  <si>
    <t>muu rahahaldus</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</si>
  <si>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</si>
  <si>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</si>
  <si>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</si>
  <si>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</si>
  <si>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</si>
  <si>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</si>
  <si>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</si>
  <si>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</si>
  <si>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</si>
  <si>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</si>
  <si>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</si>
  <si>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</si>
  <si>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</si>
  <si>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</si>
  <si>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</si>
  <si>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</si>
  <si>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</si>
  <si>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</si>
  <si>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</si>
  <si>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</si>
  <si>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</si>
  <si>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</si>
  <si>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</si>
  <si>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</si>
  <si>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</si>
  <si>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</si>
  <si>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</si>
  <si>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</si>
  <si>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</si>
  <si>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</si>
  <si>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</si>
  <si>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</si>
  <si>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</si>
  <si>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</si>
  <si>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</si>
  <si>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</si>
  <si>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</si>
  <si>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</si>
  <si>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</si>
  <si>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</si>
  <si>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</si>
  <si>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</si>
  <si>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</si>
  <si>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</si>
  <si>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</si>
  <si>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</si>
  <si>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</si>
  <si>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</si>
  <si>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</si>
  <si>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</si>
  <si>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</si>
  <si>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</si>
  <si>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</si>
  <si>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</si>
  <si>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</si>
  <si>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</si>
  <si>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</si>
  <si>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</si>
  <si>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</si>
  <si>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</si>
  <si>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</si>
  <si>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</si>
  <si>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</si>
  <si>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</si>
  <si>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</si>
  <si>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Ehitusseaduse alusel teostatavatelt toimingutelt</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</si>
  <si>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</si>
  <si>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</si>
  <si>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</si>
  <si>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</si>
  <si>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</si>
  <si>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</si>
  <si>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</si>
  <si>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</si>
  <si>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</si>
  <si>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</si>
  <si>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</si>
  <si>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</si>
  <si>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</si>
  <si>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</si>
  <si>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</si>
  <si>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Annetus Nõmme Muusikakoolile kabinetklaveri Steinway&amp;Sons "Essex" soetamiseks</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</si>
  <si>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</si>
  <si>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</si>
  <si>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</si>
  <si>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</si>
  <si>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</si>
  <si>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</si>
  <si>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Teised huvikoolid - renoveerimine ja soetused</t>
  </si>
  <si>
    <t>Tallinna Kopli Ametikooli õppetöökodade osaline renoveerimine</t>
  </si>
  <si>
    <t>242 10 11 00 0</t>
  </si>
  <si>
    <t>piletimajandus</t>
  </si>
  <si>
    <t>223 40 20 00 0</t>
  </si>
  <si>
    <t>Ravimikulude kompenseerimine</t>
  </si>
  <si>
    <t>228 13 10 00 0</t>
  </si>
  <si>
    <t>116 03 99 21 0</t>
  </si>
  <si>
    <t>Jaani kiriku fassaaditööd</t>
  </si>
  <si>
    <t>2010.a.</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</si>
  <si>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</si>
  <si>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</si>
  <si>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</si>
  <si>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</si>
  <si>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</si>
  <si>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</si>
  <si>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</si>
  <si>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</si>
  <si>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</si>
  <si>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</si>
  <si>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</si>
  <si>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</si>
  <si>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</si>
  <si>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</si>
  <si>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</si>
  <si>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</si>
  <si>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</si>
  <si>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</si>
  <si>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</si>
  <si>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Muud kultuuri- ja kunstiasutuste tulud (müügimaksuga maksustatav)</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</si>
  <si>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</si>
  <si>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</si>
  <si>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</si>
  <si>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</si>
  <si>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</si>
  <si>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</si>
  <si>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</si>
  <si>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</si>
  <si>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</si>
  <si>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</si>
  <si>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</si>
  <si>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</si>
  <si>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</si>
  <si>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</si>
  <si>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</si>
  <si>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</si>
  <si>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</si>
  <si>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</si>
  <si>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</si>
  <si>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</si>
  <si>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</si>
  <si>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</si>
  <si>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</si>
  <si>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</si>
  <si>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</si>
  <si>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</si>
  <si>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</si>
  <si>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</si>
  <si>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</si>
  <si>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</si>
  <si>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</si>
  <si>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</si>
  <si>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</si>
  <si>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</si>
  <si>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</si>
  <si>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</si>
  <si>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</si>
  <si>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</si>
  <si>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</si>
  <si>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</si>
  <si>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</si>
  <si>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</si>
  <si>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</si>
  <si>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</si>
  <si>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</si>
  <si>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</si>
  <si>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</si>
  <si>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</si>
  <si>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</si>
  <si>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</si>
  <si>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</si>
  <si>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</si>
  <si>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</si>
  <si>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</si>
  <si>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</si>
  <si>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</si>
  <si>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</si>
  <si>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</si>
  <si>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</si>
  <si>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</si>
  <si>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</si>
  <si>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</si>
  <si>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</si>
  <si>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</si>
  <si>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</si>
  <si>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</si>
  <si>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</si>
  <si>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</si>
  <si>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</si>
  <si>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</si>
  <si>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</si>
  <si>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</si>
  <si>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</si>
  <si>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</si>
  <si>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</si>
  <si>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</si>
  <si>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</si>
  <si>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</si>
  <si>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</si>
  <si>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</si>
  <si>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</si>
  <si>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</si>
  <si>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</si>
  <si>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</si>
  <si>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</si>
  <si>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</si>
  <si>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</si>
  <si>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</si>
  <si>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</si>
  <si>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üldhooldekodu teenused (Sotsiaal- ja Tervishoiuamet)</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</si>
  <si>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</si>
  <si>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</si>
  <si>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</si>
  <si>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</si>
  <si>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</si>
  <si>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</si>
  <si>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</si>
  <si>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</si>
  <si>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</si>
  <si>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</si>
  <si>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</si>
  <si>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</si>
  <si>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</si>
  <si>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</si>
  <si>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</si>
  <si>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</si>
  <si>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</si>
  <si>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</si>
  <si>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</si>
  <si>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</si>
  <si>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</si>
  <si>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</si>
  <si>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</si>
  <si>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</si>
  <si>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</si>
  <si>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</si>
  <si>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</si>
  <si>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</si>
  <si>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</si>
  <si>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</si>
  <si>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</si>
  <si>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</si>
  <si>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</si>
  <si>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</si>
  <si>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</si>
  <si>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</si>
  <si>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</si>
  <si>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</si>
  <si>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</si>
  <si>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</si>
  <si>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</si>
  <si>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</si>
  <si>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</si>
  <si>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</si>
  <si>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</si>
  <si>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</si>
  <si>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</si>
  <si>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</si>
  <si>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</si>
  <si>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</si>
  <si>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</si>
  <si>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</si>
  <si>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</si>
  <si>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</si>
  <si>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</si>
  <si>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</si>
  <si>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</si>
  <si>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</si>
  <si>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</si>
  <si>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</si>
  <si>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Tallinn - Euroopa kultuuripealinn 2011</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</si>
  <si>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</si>
  <si>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</si>
  <si>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</si>
  <si>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</si>
  <si>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</si>
  <si>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</si>
  <si>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</si>
  <si>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</si>
  <si>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</si>
  <si>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</si>
  <si>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</si>
  <si>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noortekodu teenus</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</si>
  <si>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</si>
  <si>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</si>
  <si>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</si>
  <si>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</si>
  <si>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</si>
  <si>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</si>
  <si>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</si>
  <si>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</si>
  <si>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</si>
  <si>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</si>
  <si>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</si>
  <si>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</si>
  <si>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</si>
  <si>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</si>
  <si>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</si>
  <si>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</si>
  <si>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</si>
  <si>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</si>
  <si>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</si>
  <si>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</si>
  <si>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</si>
  <si>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</si>
  <si>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</si>
  <si>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</si>
  <si>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</si>
  <si>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</si>
  <si>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</si>
  <si>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</si>
  <si>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</si>
  <si>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</si>
  <si>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</si>
  <si>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</si>
  <si>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</si>
  <si>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</si>
  <si>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</si>
  <si>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 xml:space="preserve">Faktooringkohustused </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</si>
  <si>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</si>
  <si>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</si>
  <si>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</si>
  <si>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</si>
  <si>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</si>
  <si>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</si>
  <si>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</si>
  <si>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</si>
  <si>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</si>
  <si>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</si>
  <si>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</si>
  <si>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</si>
  <si>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</si>
  <si>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</si>
  <si>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</si>
  <si>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</si>
  <si>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841 06 11 00 0</t>
  </si>
  <si>
    <t>116 03 14 99 0</t>
  </si>
  <si>
    <t>Muud toetused avalik-õiguslikelt juriidilistelt isikutelt</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</si>
  <si>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</si>
  <si>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</si>
  <si>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</si>
  <si>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</si>
  <si>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</si>
  <si>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</si>
  <si>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</si>
  <si>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</si>
  <si>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</si>
  <si>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</si>
  <si>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</si>
  <si>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</si>
  <si>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</si>
  <si>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</si>
  <si>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</si>
  <si>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</si>
  <si>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</si>
  <si>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</si>
  <si>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</si>
  <si>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</si>
  <si>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</si>
  <si>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</si>
  <si>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</si>
  <si>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</si>
  <si>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</si>
  <si>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</si>
  <si>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</si>
  <si>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</si>
  <si>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</si>
  <si>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</si>
  <si>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</si>
  <si>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</si>
  <si>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</si>
  <si>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</si>
  <si>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</si>
  <si>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</si>
  <si>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</si>
  <si>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</si>
  <si>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</si>
  <si>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</si>
  <si>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</si>
  <si>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</si>
  <si>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</si>
  <si>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</si>
  <si>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</si>
  <si>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</si>
  <si>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</si>
  <si>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</si>
  <si>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</si>
  <si>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</si>
  <si>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</si>
  <si>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</si>
  <si>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</si>
  <si>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</si>
  <si>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</si>
  <si>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</si>
  <si>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</si>
  <si>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</si>
  <si>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</si>
  <si>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</si>
  <si>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</si>
  <si>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LAENUKOHUSTUSED</t>
  </si>
  <si>
    <t>Emiteeritud võlakirjad</t>
  </si>
  <si>
    <t>Tallinna Muusikakool - muusikariistade soetamine</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</si>
  <si>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</si>
  <si>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</si>
  <si>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</si>
  <si>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</si>
  <si>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</si>
  <si>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</si>
  <si>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</si>
  <si>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</si>
  <si>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</si>
  <si>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</si>
  <si>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</si>
  <si>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</si>
  <si>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</si>
  <si>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</si>
  <si>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</si>
  <si>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</si>
  <si>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</si>
  <si>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</si>
  <si>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</si>
  <si>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</si>
  <si>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</si>
  <si>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</si>
  <si>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</si>
  <si>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</si>
  <si>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</si>
  <si>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</si>
  <si>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</si>
  <si>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</si>
  <si>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</si>
  <si>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</si>
  <si>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</si>
  <si>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</si>
  <si>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</si>
  <si>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</si>
  <si>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</si>
  <si>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</si>
  <si>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</si>
  <si>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</si>
  <si>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</si>
  <si>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</si>
  <si>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</si>
  <si>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</si>
  <si>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</si>
  <si>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</si>
  <si>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</si>
  <si>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</si>
  <si>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</si>
  <si>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</si>
  <si>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</si>
  <si>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</si>
  <si>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</si>
  <si>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</si>
  <si>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</si>
  <si>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</si>
  <si>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</si>
  <si>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</si>
  <si>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</si>
  <si>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</si>
  <si>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</si>
  <si>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</si>
  <si>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</si>
  <si>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</si>
  <si>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</si>
  <si>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</si>
  <si>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</si>
  <si>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</si>
  <si>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</si>
  <si>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</si>
  <si>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</si>
  <si>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</si>
  <si>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</si>
  <si>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</si>
  <si>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LÜHIAJALISED KOHUSTUSED</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</si>
  <si>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</si>
  <si>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</si>
  <si>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</si>
  <si>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</si>
  <si>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</si>
  <si>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</si>
  <si>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</si>
  <si>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</si>
  <si>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</si>
  <si>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Löwenruh pargi rekonstrueerimine</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</si>
  <si>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</si>
  <si>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</si>
  <si>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</si>
  <si>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</si>
  <si>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</si>
  <si>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</si>
  <si>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</si>
  <si>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</si>
  <si>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</si>
  <si>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</si>
  <si>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</si>
  <si>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</si>
  <si>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</si>
  <si>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</si>
  <si>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</si>
  <si>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</si>
  <si>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</si>
  <si>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</si>
  <si>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</si>
  <si>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</si>
  <si>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</si>
  <si>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</si>
  <si>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</si>
  <si>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</si>
  <si>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</si>
  <si>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</si>
  <si>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</si>
  <si>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</si>
  <si>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</si>
  <si>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</si>
  <si>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</si>
  <si>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</si>
  <si>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</si>
  <si>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</si>
  <si>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</si>
  <si>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</si>
  <si>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</si>
  <si>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</si>
  <si>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</si>
  <si>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</si>
  <si>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225 11 51 00 0</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</si>
  <si>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</si>
  <si>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</si>
  <si>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</si>
  <si>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</si>
  <si>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</si>
  <si>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</si>
  <si>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</si>
  <si>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</si>
  <si>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</si>
  <si>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</si>
  <si>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</si>
  <si>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</si>
  <si>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</si>
  <si>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</si>
  <si>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</si>
  <si>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</si>
  <si>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</si>
  <si>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</si>
  <si>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</si>
  <si>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</si>
  <si>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</si>
  <si>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</si>
  <si>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</si>
  <si>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</si>
  <si>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Kadrioru staadioni renoveerimine</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</si>
  <si>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</si>
  <si>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</si>
  <si>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</si>
  <si>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</si>
  <si>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</si>
  <si>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</si>
  <si>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</si>
  <si>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</si>
  <si>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</si>
  <si>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</si>
  <si>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</si>
  <si>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</si>
  <si>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</si>
  <si>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</si>
  <si>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</si>
  <si>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</si>
  <si>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</si>
  <si>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</si>
  <si>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</si>
  <si>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</si>
  <si>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</si>
  <si>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</si>
  <si>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</si>
  <si>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</si>
  <si>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</si>
  <si>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</si>
  <si>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</si>
  <si>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</si>
  <si>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</si>
  <si>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</si>
  <si>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</si>
  <si>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</si>
  <si>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</si>
  <si>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</si>
  <si>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</si>
  <si>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</si>
  <si>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</si>
  <si>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</si>
  <si>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</si>
  <si>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</si>
  <si>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</si>
  <si>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</si>
  <si>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</si>
  <si>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841 06 00 00 0</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</si>
  <si>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</si>
  <si>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</si>
  <si>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</si>
  <si>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</si>
  <si>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</si>
  <si>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</si>
  <si>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</si>
  <si>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</si>
  <si>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</si>
  <si>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</si>
  <si>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</si>
  <si>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</si>
  <si>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</si>
  <si>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</si>
  <si>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</si>
  <si>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</si>
  <si>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</si>
  <si>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</si>
  <si>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</si>
  <si>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</si>
  <si>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</si>
  <si>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</si>
  <si>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</si>
  <si>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</si>
  <si>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Linnateatri lavaaugu taastamine</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</si>
  <si>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</si>
  <si>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</si>
  <si>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</si>
  <si>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</si>
  <si>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</si>
  <si>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</si>
  <si>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</si>
  <si>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</si>
  <si>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</si>
  <si>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</si>
  <si>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</si>
  <si>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</si>
  <si>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</si>
  <si>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</si>
  <si>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</si>
  <si>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</si>
  <si>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</si>
  <si>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</si>
  <si>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</si>
  <si>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</si>
  <si>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</si>
  <si>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</si>
  <si>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</si>
  <si>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</si>
  <si>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</si>
  <si>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</si>
  <si>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Pikaajalised kohustused teenuste kontsessiooni-kokkulepete alusel</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</si>
  <si>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</si>
  <si>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</si>
  <si>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</si>
  <si>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</si>
  <si>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</si>
  <si>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</si>
  <si>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r>
      <t>Keskraamatukogule projekti „Suvevaheaeg koolis“ läbiviimiseks</t>
    </r>
    <r>
      <rPr>
        <sz val="10"/>
        <color indexed="18"/>
        <rFont val="Arial"/>
        <family val="2"/>
      </rPr>
      <t xml:space="preserve"> </t>
    </r>
  </si>
  <si>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</si>
  <si>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</si>
  <si>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</si>
  <si>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</si>
  <si>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</si>
  <si>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</si>
  <si>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</si>
  <si>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</si>
  <si>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</si>
  <si>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</si>
  <si>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</si>
  <si>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</si>
  <si>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</si>
  <si>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</si>
  <si>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</si>
  <si>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</si>
  <si>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</si>
  <si>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</si>
  <si>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</si>
  <si>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</si>
  <si>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</si>
  <si>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</si>
  <si>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</si>
  <si>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</si>
  <si>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</si>
  <si>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</si>
  <si>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</si>
  <si>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</si>
  <si>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</si>
  <si>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</si>
  <si>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</si>
  <si>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</si>
  <si>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</si>
  <si>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</si>
  <si>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</si>
  <si>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</si>
  <si>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</si>
  <si>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</si>
  <si>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</si>
  <si>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</si>
  <si>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</si>
  <si>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</si>
  <si>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</si>
  <si>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</si>
  <si>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</si>
  <si>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</si>
  <si>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</si>
  <si>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</si>
  <si>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</si>
  <si>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</si>
  <si>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</si>
  <si>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</si>
  <si>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</si>
  <si>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</si>
  <si>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</si>
  <si>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</si>
  <si>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</si>
  <si>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</si>
  <si>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</si>
  <si>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</si>
  <si>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</si>
  <si>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</si>
  <si>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</si>
  <si>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</si>
  <si>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</si>
  <si>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</si>
  <si>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</si>
  <si>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</si>
  <si>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</si>
  <si>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</si>
  <si>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</si>
  <si>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</si>
  <si>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</si>
  <si>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</si>
  <si>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</si>
  <si>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</si>
  <si>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</si>
  <si>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</si>
  <si>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</si>
  <si>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</si>
  <si>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</si>
  <si>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</si>
  <si>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</si>
  <si>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</si>
  <si>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</si>
  <si>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</si>
  <si>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</si>
  <si>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</si>
  <si>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</si>
  <si>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</si>
  <si>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</si>
  <si>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</si>
  <si>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</si>
  <si>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</si>
  <si>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</si>
  <si>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</si>
  <si>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</si>
  <si>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</si>
  <si>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</si>
  <si>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</si>
  <si>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</si>
  <si>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</si>
  <si>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</si>
  <si>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</si>
  <si>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</si>
  <si>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</si>
  <si>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</si>
  <si>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</si>
  <si>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</si>
  <si>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</si>
  <si>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</si>
  <si>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</si>
  <si>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</si>
  <si>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</si>
  <si>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</si>
  <si>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</si>
  <si>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</si>
  <si>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</si>
  <si>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</si>
  <si>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</si>
  <si>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</si>
  <si>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</si>
  <si>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</si>
  <si>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</si>
  <si>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</si>
  <si>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</si>
  <si>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</si>
  <si>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</si>
  <si>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</si>
  <si>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</si>
  <si>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</si>
  <si>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</si>
  <si>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</si>
  <si>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</si>
  <si>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</si>
  <si>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</si>
  <si>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</si>
  <si>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Lasnamäe Muusikakooli klaveri ost</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</si>
  <si>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</si>
  <si>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</si>
  <si>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</si>
  <si>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</si>
  <si>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</si>
  <si>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</si>
  <si>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</si>
  <si>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</si>
  <si>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</si>
  <si>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</si>
  <si>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</si>
  <si>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841 01 99 00 0</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</si>
  <si>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</si>
  <si>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</si>
  <si>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</si>
  <si>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</si>
  <si>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</si>
  <si>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</si>
  <si>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</si>
  <si>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</si>
  <si>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</si>
  <si>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</si>
  <si>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</si>
  <si>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</si>
  <si>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</si>
  <si>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</si>
  <si>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</si>
  <si>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</si>
  <si>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</si>
  <si>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toetatud elamine (Haabersti linnaosa)</t>
  </si>
  <si>
    <t>toetatud elamine (Kesklinn)</t>
  </si>
  <si>
    <t>toetatud elamine (Kristiine linnaosa)</t>
  </si>
  <si>
    <t>toetatud elamine (Lasnamäe linnaosa)</t>
  </si>
  <si>
    <t xml:space="preserve">toetatud elamine (Mustamäe linnaosa) </t>
  </si>
  <si>
    <t>toetatud elamine (Nõmme linnaosa)</t>
  </si>
  <si>
    <t>toetatud elamine (Pirita linnaosa)</t>
  </si>
  <si>
    <t>toetatud elamine (Põhja-Tallinn)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</si>
  <si>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</si>
  <si>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</si>
  <si>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</si>
  <si>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</si>
  <si>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</si>
  <si>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</si>
  <si>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</si>
  <si>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</si>
  <si>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</si>
  <si>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</si>
  <si>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</si>
  <si>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</si>
  <si>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</si>
  <si>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</si>
  <si>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</si>
  <si>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</si>
  <si>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</si>
  <si>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</si>
  <si>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</si>
  <si>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</si>
  <si>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</si>
  <si>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</si>
  <si>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</si>
  <si>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Loomaaia ninasarvikute maja rekonstrueerimine</t>
  </si>
  <si>
    <t>Loomaaia ninasarvikute maja rekonstrueerimine (LE)</t>
  </si>
  <si>
    <t>Muud peretoetused</t>
  </si>
  <si>
    <t>Toimetulekutoetus ja täiendavad sotsiaaltoetused</t>
  </si>
  <si>
    <t>Toetused töötutele</t>
  </si>
  <si>
    <t>TKM Beauty OÜ-lt Birgitta festivali toetuseks</t>
  </si>
  <si>
    <t>Haridus- ja Teadusministeerium</t>
  </si>
  <si>
    <t>Kaitseministeerium</t>
  </si>
  <si>
    <r>
      <t xml:space="preserve">muud trahvid </t>
    </r>
    <r>
      <rPr>
        <i/>
        <sz val="10"/>
        <rFont val="Arial"/>
        <family val="2"/>
      </rPr>
      <t>(jääk)</t>
    </r>
  </si>
  <si>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</si>
  <si>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</si>
  <si>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</si>
  <si>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</si>
  <si>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</si>
  <si>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</si>
  <si>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</si>
  <si>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</si>
  <si>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04511</t>
  </si>
  <si>
    <t>04730</t>
  </si>
  <si>
    <t>04120</t>
  </si>
  <si>
    <t>muud rahva- ja kultuurimaja tasulised teenused</t>
  </si>
  <si>
    <t>12 11 28 003 0</t>
  </si>
  <si>
    <t>MTÜ Eesti Instituut - haridusprojekt "Eesti-teemaline viktoriin Eesti Vabariik"</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</si>
  <si>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</si>
  <si>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</si>
  <si>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</si>
  <si>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</si>
  <si>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</si>
  <si>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</si>
  <si>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</si>
  <si>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</si>
  <si>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</si>
  <si>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</si>
  <si>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</si>
  <si>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</si>
  <si>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</si>
  <si>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</si>
  <si>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</si>
  <si>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</si>
  <si>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</si>
  <si>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</si>
  <si>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</si>
  <si>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</si>
  <si>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</si>
  <si>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</si>
  <si>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</si>
  <si>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</si>
  <si>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</si>
  <si>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</si>
  <si>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</si>
  <si>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</si>
  <si>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</si>
  <si>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</si>
  <si>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</si>
  <si>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</si>
  <si>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</si>
  <si>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</si>
  <si>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</si>
  <si>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</si>
  <si>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</si>
  <si>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</si>
  <si>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</si>
  <si>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</si>
  <si>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</si>
  <si>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</si>
  <si>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</si>
  <si>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</si>
  <si>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</si>
  <si>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</si>
  <si>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</si>
  <si>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</si>
  <si>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</si>
  <si>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</si>
  <si>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</si>
  <si>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</si>
  <si>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</si>
  <si>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</si>
  <si>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</si>
  <si>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muud huvialakooli tasulised teenused</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</si>
  <si>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</si>
  <si>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</si>
  <si>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</si>
  <si>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</si>
  <si>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</si>
  <si>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</si>
  <si>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</si>
  <si>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</si>
  <si>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</si>
  <si>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</si>
  <si>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võetud laenude tagasimaksmine muudele residentidele</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</si>
  <si>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</si>
  <si>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</si>
  <si>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</si>
  <si>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</si>
  <si>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</si>
  <si>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</si>
  <si>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</si>
  <si>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</si>
  <si>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</si>
  <si>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</si>
  <si>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</si>
  <si>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</si>
  <si>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</si>
  <si>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</si>
  <si>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</si>
  <si>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</si>
  <si>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</si>
  <si>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</si>
  <si>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</si>
  <si>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</si>
  <si>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</si>
  <si>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</si>
  <si>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</si>
  <si>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</si>
  <si>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</si>
  <si>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</si>
  <si>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uimastite ja HIV/AIDS-i infotelefonile 1707</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</si>
  <si>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</si>
  <si>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</si>
  <si>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</si>
  <si>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</si>
  <si>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</si>
  <si>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</si>
  <si>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</si>
  <si>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</si>
  <si>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</si>
  <si>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</si>
  <si>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</si>
  <si>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</si>
  <si>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</si>
  <si>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</si>
  <si>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</si>
  <si>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</si>
  <si>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</si>
  <si>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</si>
  <si>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</si>
  <si>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</si>
  <si>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</si>
  <si>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</si>
  <si>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</si>
  <si>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</si>
  <si>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</si>
  <si>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</si>
  <si>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</si>
  <si>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</si>
  <si>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</si>
  <si>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</si>
  <si>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</si>
  <si>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</si>
  <si>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</si>
  <si>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</si>
  <si>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</si>
  <si>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</si>
  <si>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</si>
  <si>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</si>
  <si>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</si>
  <si>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</si>
  <si>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</si>
  <si>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</si>
  <si>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</si>
  <si>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</si>
  <si>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</si>
  <si>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</si>
  <si>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</si>
  <si>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</si>
  <si>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</si>
  <si>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</si>
  <si>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</si>
  <si>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</si>
  <si>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</si>
  <si>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</si>
  <si>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</si>
  <si>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</si>
  <si>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</si>
  <si>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</si>
  <si>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</si>
  <si>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</si>
  <si>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</si>
  <si>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</si>
  <si>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</si>
  <si>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</si>
  <si>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</si>
  <si>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</si>
  <si>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</si>
  <si>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</si>
  <si>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</si>
  <si>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</si>
  <si>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</si>
  <si>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</si>
  <si>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</si>
  <si>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</si>
  <si>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</si>
  <si>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</si>
  <si>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</si>
  <si>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</si>
  <si>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</si>
  <si>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</si>
  <si>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Tallinna Linnamuuseumi remont (jaotamata)</t>
  </si>
  <si>
    <t>Loomaaia katlamaja rekonstrueerimine</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</si>
  <si>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</si>
  <si>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</si>
  <si>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</si>
  <si>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</si>
  <si>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</si>
  <si>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</si>
  <si>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</si>
  <si>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</si>
  <si>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</si>
  <si>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</si>
  <si>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</si>
  <si>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</si>
  <si>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</si>
  <si>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</si>
  <si>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</si>
  <si>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</si>
  <si>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</si>
  <si>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</si>
  <si>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</si>
  <si>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</si>
  <si>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</si>
  <si>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</si>
  <si>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</si>
  <si>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</si>
  <si>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</si>
  <si>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</si>
  <si>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</si>
  <si>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r>
      <t>Tallinna Mustamäe Reaalgümnaasiumile</t>
    </r>
    <r>
      <rPr>
        <sz val="10"/>
        <rFont val="Arial"/>
        <family val="2"/>
        <charset val="186"/>
      </rPr>
      <t xml:space="preserve"> projekti "Koostöös ühistegevuseni" läbiviimiseks</t>
    </r>
  </si>
  <si>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</si>
  <si>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</si>
  <si>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</si>
  <si>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</si>
  <si>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</si>
  <si>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</si>
  <si>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</si>
  <si>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</si>
  <si>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</si>
  <si>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</si>
  <si>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</si>
  <si>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</si>
  <si>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</si>
  <si>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</si>
  <si>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</si>
  <si>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</si>
  <si>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</si>
  <si>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</si>
  <si>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</si>
  <si>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</si>
  <si>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</si>
  <si>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</si>
  <si>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</si>
  <si>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</si>
  <si>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</si>
  <si>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</si>
  <si>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</si>
  <si>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</si>
  <si>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</si>
  <si>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</si>
  <si>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</si>
  <si>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</si>
  <si>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</si>
  <si>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</si>
  <si>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</si>
  <si>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</si>
  <si>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</si>
  <si>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</si>
  <si>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</si>
  <si>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</si>
  <si>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</si>
  <si>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</si>
  <si>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</si>
  <si>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</si>
  <si>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</si>
  <si>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</si>
  <si>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</si>
  <si>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</si>
  <si>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</si>
  <si>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</si>
  <si>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</si>
  <si>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</si>
  <si>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</si>
  <si>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</si>
  <si>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</si>
  <si>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</si>
  <si>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</si>
  <si>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</si>
  <si>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</si>
  <si>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</si>
  <si>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</si>
  <si>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</si>
  <si>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</si>
  <si>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</si>
  <si>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</si>
  <si>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</si>
  <si>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</si>
  <si>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</si>
  <si>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</si>
  <si>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</si>
  <si>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</si>
  <si>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</si>
  <si>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</si>
  <si>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</si>
  <si>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</si>
  <si>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</si>
  <si>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</si>
  <si>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</si>
  <si>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</si>
  <si>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</si>
  <si>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</si>
  <si>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</si>
  <si>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</si>
  <si>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</si>
  <si>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</si>
  <si>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</si>
  <si>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</si>
  <si>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</si>
  <si>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</si>
  <si>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</si>
  <si>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</si>
  <si>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</si>
  <si>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</si>
  <si>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</si>
  <si>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</si>
  <si>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</si>
  <si>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</si>
  <si>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</si>
  <si>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</si>
  <si>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</si>
  <si>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</si>
  <si>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</si>
  <si>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</si>
  <si>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</si>
  <si>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</si>
  <si>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</si>
  <si>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</si>
  <si>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</si>
  <si>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</si>
  <si>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</si>
  <si>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</si>
  <si>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</si>
  <si>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</si>
  <si>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</si>
  <si>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</si>
  <si>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</si>
  <si>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</si>
  <si>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</si>
  <si>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</si>
  <si>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</si>
  <si>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</si>
  <si>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</si>
  <si>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</si>
  <si>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</si>
  <si>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</si>
  <si>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</si>
  <si>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</si>
  <si>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</si>
  <si>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</si>
  <si>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</si>
  <si>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</si>
  <si>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</si>
  <si>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</si>
  <si>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</si>
  <si>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</si>
  <si>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</si>
  <si>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</si>
  <si>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</si>
  <si>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</si>
  <si>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</si>
  <si>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</si>
  <si>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</si>
  <si>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</si>
  <si>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</si>
  <si>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</si>
  <si>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</si>
  <si>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</si>
  <si>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</si>
  <si>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</si>
  <si>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</si>
  <si>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</si>
  <si>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</si>
  <si>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</si>
  <si>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</si>
  <si>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</si>
  <si>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</si>
  <si>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</si>
  <si>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</si>
  <si>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</si>
  <si>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</si>
  <si>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</si>
  <si>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</si>
  <si>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</si>
  <si>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</si>
  <si>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</si>
  <si>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</si>
  <si>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</si>
  <si>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</si>
  <si>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</si>
  <si>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</si>
  <si>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</si>
  <si>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</si>
  <si>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</si>
  <si>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</si>
  <si>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</si>
  <si>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</si>
  <si>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</si>
  <si>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</si>
  <si>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</si>
  <si>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</si>
  <si>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</si>
  <si>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</si>
  <si>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</si>
  <si>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</si>
  <si>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</si>
  <si>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</si>
  <si>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</si>
  <si>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</si>
  <si>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</si>
  <si>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</si>
  <si>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</si>
  <si>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</si>
  <si>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</si>
  <si>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</si>
  <si>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</si>
  <si>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</si>
  <si>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</si>
  <si>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</si>
  <si>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</si>
  <si>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</si>
  <si>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</si>
  <si>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</si>
  <si>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</si>
  <si>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toetatud elamine</t>
  </si>
  <si>
    <t>12 89 25 004 0</t>
  </si>
  <si>
    <t>Tallinna Loomaaia Sõprade Selts</t>
  </si>
  <si>
    <t>muud perekonda toetavad teenused</t>
  </si>
  <si>
    <t>228 13 06 00 0</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</si>
  <si>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</si>
  <si>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</si>
  <si>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</si>
  <si>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</si>
  <si>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</si>
  <si>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</si>
  <si>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</si>
  <si>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</si>
  <si>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</si>
  <si>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</si>
  <si>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</si>
  <si>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</si>
  <si>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</si>
  <si>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</si>
  <si>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</si>
  <si>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</si>
  <si>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</si>
  <si>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</si>
  <si>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</si>
  <si>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</si>
  <si>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</si>
  <si>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</si>
  <si>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</si>
  <si>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</si>
  <si>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</si>
  <si>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</si>
  <si>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</si>
  <si>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</si>
  <si>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</si>
  <si>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</si>
  <si>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</si>
  <si>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</si>
  <si>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</si>
  <si>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</si>
  <si>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</si>
  <si>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</si>
  <si>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</si>
  <si>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</si>
  <si>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</si>
  <si>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</si>
  <si>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</si>
  <si>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</si>
  <si>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</si>
  <si>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</si>
  <si>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</si>
  <si>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</si>
  <si>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</si>
  <si>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</si>
  <si>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</si>
  <si>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</si>
  <si>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</si>
  <si>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</si>
  <si>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</si>
  <si>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</si>
  <si>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</si>
  <si>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</si>
  <si>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</si>
  <si>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</si>
  <si>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</si>
  <si>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</si>
  <si>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</si>
  <si>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</si>
  <si>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</si>
  <si>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Aktsiate müük</t>
  </si>
  <si>
    <t>Finantsinvesteeringute müük</t>
  </si>
  <si>
    <t>Emiteeritud lühiajalised võlakirjad nominaalväärtuses - lunastamine</t>
  </si>
  <si>
    <t>BL arvelduskrediit - tagastamine</t>
  </si>
  <si>
    <t>Võetud laenude tagastamine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</si>
  <si>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</si>
  <si>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</si>
  <si>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</si>
  <si>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</si>
  <si>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</si>
  <si>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</si>
  <si>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</si>
  <si>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</si>
  <si>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</si>
  <si>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</si>
  <si>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</si>
  <si>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</si>
  <si>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</si>
  <si>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</si>
  <si>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</si>
  <si>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</si>
  <si>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</si>
  <si>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</si>
  <si>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</si>
  <si>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</si>
  <si>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</si>
  <si>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</si>
  <si>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</si>
  <si>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</si>
  <si>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</si>
  <si>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</si>
  <si>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</si>
  <si>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</si>
  <si>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Kinnistute, hoonete, ruumide ja rajatiste majandamiskulud</t>
  </si>
  <si>
    <t>5511_5512</t>
  </si>
  <si>
    <t>1 grupp, kuhu kuuluvad kõik kohustusühikud algusega 5511 ja 5512</t>
  </si>
  <si>
    <t>1 grupp, kuhu kuuluvad kõik kohustusühikud algusega 5521</t>
  </si>
  <si>
    <t>Muud tegevuskulud</t>
  </si>
  <si>
    <t>1 grupp, kuhu kuuluvad kõik kohustusühikud algusega 61</t>
  </si>
  <si>
    <t>Finantskulud</t>
  </si>
  <si>
    <t>1 grupp (finantskulud)</t>
  </si>
  <si>
    <t>KÜ - kohustusühik</t>
  </si>
  <si>
    <t>AVC1</t>
  </si>
  <si>
    <t>AVC2</t>
  </si>
  <si>
    <t>AVC3</t>
  </si>
  <si>
    <t>AVC4</t>
  </si>
  <si>
    <t>AVC5</t>
  </si>
  <si>
    <t>AVC6</t>
  </si>
  <si>
    <t>AVC7</t>
  </si>
  <si>
    <t>AVC8</t>
  </si>
  <si>
    <t>AVC9</t>
  </si>
  <si>
    <t>AVC10</t>
  </si>
  <si>
    <t>AVC11</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</si>
  <si>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</si>
  <si>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</si>
  <si>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</si>
  <si>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</si>
  <si>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</si>
  <si>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</si>
  <si>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</si>
  <si>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</si>
  <si>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</si>
  <si>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</si>
  <si>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</si>
  <si>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</si>
  <si>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</si>
  <si>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</si>
  <si>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</si>
  <si>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</si>
  <si>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</si>
  <si>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</si>
  <si>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</si>
  <si>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</si>
  <si>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</si>
  <si>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</si>
  <si>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</si>
  <si>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</si>
  <si>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</si>
  <si>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</si>
  <si>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</si>
  <si>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</si>
  <si>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vanuritele</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</si>
  <si>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</si>
  <si>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</si>
  <si>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</si>
  <si>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</si>
  <si>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</si>
  <si>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</si>
  <si>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</si>
  <si>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</si>
  <si>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</si>
  <si>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</si>
  <si>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</si>
  <si>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</si>
  <si>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</si>
  <si>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</si>
  <si>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</si>
  <si>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</si>
  <si>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</si>
  <si>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</si>
  <si>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</si>
  <si>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</si>
  <si>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</si>
  <si>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</si>
  <si>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</si>
  <si>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</si>
  <si>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</si>
  <si>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</si>
  <si>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</si>
  <si>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</si>
  <si>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</si>
  <si>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</si>
  <si>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</si>
  <si>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</si>
  <si>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</si>
  <si>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</si>
  <si>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</si>
  <si>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</si>
  <si>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</si>
  <si>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</si>
  <si>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</si>
  <si>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</si>
  <si>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</si>
  <si>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</si>
  <si>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</si>
  <si>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</si>
  <si>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</si>
  <si>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</si>
  <si>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</si>
  <si>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</si>
  <si>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</si>
  <si>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</si>
  <si>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</si>
  <si>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</si>
  <si>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</si>
  <si>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</si>
  <si>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Laenud nominaalväärtuses</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</si>
  <si>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</si>
  <si>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</si>
  <si>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</si>
  <si>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</si>
  <si>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</si>
  <si>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</si>
  <si>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</si>
  <si>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</si>
  <si>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</si>
  <si>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</si>
  <si>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</si>
  <si>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</si>
  <si>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</si>
  <si>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</si>
  <si>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</si>
  <si>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</si>
  <si>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</si>
  <si>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</si>
  <si>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</si>
  <si>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</si>
  <si>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</si>
  <si>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</si>
  <si>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</si>
  <si>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</si>
  <si>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</si>
  <si>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</si>
  <si>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</si>
  <si>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</si>
  <si>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</si>
  <si>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</si>
  <si>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</si>
  <si>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</si>
  <si>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</si>
  <si>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</si>
  <si>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</si>
  <si>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</si>
  <si>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</si>
  <si>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</si>
  <si>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</si>
  <si>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</si>
  <si>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</si>
  <si>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</si>
  <si>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võlakirjade tagasiostmine mitteresidentidelt</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</si>
  <si>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</si>
  <si>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</si>
  <si>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</si>
  <si>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</si>
  <si>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</si>
  <si>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</si>
  <si>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</si>
  <si>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</si>
  <si>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</si>
  <si>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</si>
  <si>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</si>
  <si>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</si>
  <si>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</si>
  <si>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</si>
  <si>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</si>
  <si>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</si>
  <si>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</si>
  <si>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</si>
  <si>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Mustamäe Laste Loomingu Maja rahvariiete ost</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</si>
  <si>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</si>
  <si>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</si>
  <si>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</si>
  <si>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</si>
  <si>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</si>
  <si>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</si>
  <si>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</si>
  <si>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</si>
  <si>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</si>
  <si>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</si>
  <si>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</si>
  <si>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</si>
  <si>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</si>
  <si>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</si>
  <si>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</si>
  <si>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</si>
  <si>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</si>
  <si>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</si>
  <si>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</si>
  <si>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</si>
  <si>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</si>
  <si>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</si>
  <si>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</si>
  <si>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</si>
  <si>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</si>
  <si>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</si>
  <si>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</si>
  <si>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</si>
  <si>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</si>
  <si>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</si>
  <si>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</si>
  <si>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</si>
  <si>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</si>
  <si>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</si>
  <si>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</si>
  <si>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</si>
  <si>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</si>
  <si>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</si>
  <si>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</si>
  <si>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</si>
  <si>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</si>
  <si>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</si>
  <si>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</si>
  <si>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</si>
  <si>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</si>
  <si>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</si>
  <si>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</si>
  <si>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</si>
  <si>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</si>
  <si>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</si>
  <si>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</si>
  <si>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</si>
  <si>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</si>
  <si>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</si>
  <si>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</si>
  <si>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</si>
  <si>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</si>
  <si>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</si>
  <si>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</si>
  <si>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</si>
  <si>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</si>
  <si>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</si>
  <si>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</si>
  <si>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</si>
  <si>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</si>
  <si>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</si>
  <si>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</si>
  <si>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</si>
  <si>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</si>
  <si>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</si>
  <si>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</si>
  <si>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</si>
  <si>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</si>
  <si>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</si>
  <si>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</si>
  <si>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</si>
  <si>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</si>
  <si>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</si>
  <si>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</si>
  <si>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</si>
  <si>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</si>
  <si>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</si>
  <si>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</si>
  <si>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</si>
  <si>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</si>
  <si>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</si>
  <si>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</si>
  <si>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</si>
  <si>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</si>
  <si>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</si>
  <si>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</si>
  <si>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</si>
  <si>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</si>
  <si>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</si>
  <si>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</si>
  <si>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</si>
  <si>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</si>
  <si>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</si>
  <si>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</si>
  <si>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</si>
  <si>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Linnateatri väiketraktor</t>
  </si>
  <si>
    <t>12 61 23 011 0</t>
  </si>
  <si>
    <t xml:space="preserve">Männiku tee kergliiklustee - linna omafinantseering         </t>
  </si>
  <si>
    <t>Skoone bastioni arheoloogilised uuringud</t>
  </si>
  <si>
    <t>Väikese Rannavärava bastioni arheoloogilised uuringud</t>
  </si>
  <si>
    <t>12 06 25 039 0</t>
  </si>
  <si>
    <t>laenude võtmine muudelt residentidelt</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</si>
  <si>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</si>
  <si>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</si>
  <si>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</si>
  <si>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</si>
  <si>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</si>
  <si>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</si>
  <si>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</si>
  <si>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</si>
  <si>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</si>
  <si>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Loomaaia lumeleopardi ekspositsioon</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</si>
  <si>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</si>
  <si>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</si>
  <si>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</si>
  <si>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</si>
  <si>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</si>
  <si>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</si>
  <si>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</si>
  <si>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</si>
  <si>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</si>
  <si>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</si>
  <si>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</si>
  <si>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</si>
  <si>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</si>
  <si>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</si>
  <si>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</si>
  <si>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</si>
  <si>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</si>
  <si>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</si>
  <si>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</si>
  <si>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</si>
  <si>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</si>
  <si>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</si>
  <si>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</si>
  <si>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</si>
  <si>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</si>
  <si>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</si>
  <si>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</si>
  <si>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</si>
  <si>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</si>
  <si>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</si>
  <si>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</si>
  <si>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</si>
  <si>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</si>
  <si>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</si>
  <si>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</si>
  <si>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</si>
  <si>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</si>
  <si>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</si>
  <si>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</si>
  <si>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</si>
  <si>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</si>
  <si>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</si>
  <si>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</si>
  <si>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</si>
  <si>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</si>
  <si>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</si>
  <si>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</si>
  <si>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</si>
  <si>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</si>
  <si>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</si>
  <si>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</si>
  <si>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</si>
  <si>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</si>
  <si>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</si>
  <si>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</si>
  <si>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</si>
  <si>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</si>
  <si>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Tln Täiskasvanute Gümnaasium - magistraaltorustike vahetus</t>
  </si>
  <si>
    <t>Tallinna Mustjõe Gümnaasiumi inventari soetus</t>
  </si>
  <si>
    <t>12 07 30 001 0</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</si>
  <si>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</si>
  <si>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</si>
  <si>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</si>
  <si>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</si>
  <si>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</si>
  <si>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</si>
  <si>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</si>
  <si>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</si>
  <si>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</si>
  <si>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</si>
  <si>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</si>
  <si>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</si>
  <si>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</si>
  <si>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</si>
  <si>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</si>
  <si>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</si>
  <si>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</si>
  <si>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</si>
  <si>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</si>
  <si>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</si>
  <si>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</si>
  <si>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</si>
  <si>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</si>
  <si>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</si>
  <si>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</si>
  <si>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</si>
  <si>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</si>
  <si>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</si>
  <si>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</si>
  <si>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</si>
  <si>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</si>
  <si>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</si>
  <si>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</si>
  <si>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</si>
  <si>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</si>
  <si>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</si>
  <si>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</si>
  <si>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r>
      <t xml:space="preserve">projekt </t>
    </r>
    <r>
      <rPr>
        <i/>
        <sz val="10"/>
        <rFont val="Arial"/>
        <family val="2"/>
        <charset val="186"/>
      </rPr>
      <t>„Lisl</t>
    </r>
    <r>
      <rPr>
        <sz val="10"/>
        <rFont val="Arial"/>
        <family val="2"/>
        <charset val="186"/>
      </rPr>
      <t xml:space="preserve"> </t>
    </r>
    <r>
      <rPr>
        <i/>
        <sz val="10"/>
        <rFont val="Arial"/>
        <family val="2"/>
        <charset val="186"/>
      </rPr>
      <t>Lindau 100. Mikk Mikiver Noorsooteatris”</t>
    </r>
  </si>
  <si>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</si>
  <si>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</si>
  <si>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</si>
  <si>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</si>
  <si>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</si>
  <si>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</si>
  <si>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</si>
  <si>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</si>
  <si>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</si>
  <si>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</si>
  <si>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</si>
  <si>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</si>
  <si>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</si>
  <si>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</si>
  <si>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</si>
  <si>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</si>
  <si>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</si>
  <si>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</si>
  <si>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</si>
  <si>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</si>
  <si>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</si>
  <si>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</si>
  <si>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</si>
  <si>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</si>
  <si>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</si>
  <si>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</si>
  <si>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</si>
  <si>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</si>
  <si>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</si>
  <si>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</si>
  <si>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</si>
  <si>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</si>
  <si>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</si>
  <si>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</si>
  <si>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</si>
  <si>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</si>
  <si>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</si>
  <si>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</si>
  <si>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</si>
  <si>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</si>
  <si>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</si>
  <si>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</si>
  <si>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</si>
  <si>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</si>
  <si>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</si>
  <si>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</si>
  <si>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</si>
  <si>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</si>
  <si>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</si>
  <si>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</si>
  <si>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</si>
  <si>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</si>
  <si>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</si>
  <si>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</si>
  <si>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</si>
  <si>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</si>
  <si>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</si>
  <si>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</si>
  <si>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r>
      <t>Projekti "The value of living green" teostamiseks</t>
    </r>
    <r>
      <rPr>
        <sz val="11"/>
        <color indexed="18"/>
        <rFont val="Calibri"/>
        <family val="2"/>
        <charset val="186"/>
      </rPr>
      <t xml:space="preserve"> </t>
    </r>
  </si>
  <si>
    <r>
      <t>Projekti "Speaking of ... Culture!?" teostamiseks</t>
    </r>
    <r>
      <rPr>
        <sz val="11"/>
        <color indexed="18"/>
        <rFont val="Calibri"/>
        <family val="2"/>
        <charset val="186"/>
      </rPr>
      <t xml:space="preserve"> </t>
    </r>
  </si>
  <si>
    <t>12 64 23 100 0</t>
  </si>
  <si>
    <t>12 64 23 101 0</t>
  </si>
  <si>
    <t xml:space="preserve">Osalemine Poolas toimuval kontaktseminaril </t>
  </si>
  <si>
    <t>12 64 23 102 0</t>
  </si>
  <si>
    <r>
      <t>Comenius Regio kontaktseminaril osalemine Islandil Reykjavikis</t>
    </r>
    <r>
      <rPr>
        <sz val="11"/>
        <color indexed="18"/>
        <rFont val="Calibri"/>
        <family val="2"/>
        <charset val="186"/>
      </rPr>
      <t xml:space="preserve"> </t>
    </r>
  </si>
  <si>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</si>
  <si>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</si>
  <si>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</si>
  <si>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</si>
  <si>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</si>
  <si>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</si>
  <si>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</si>
  <si>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</si>
  <si>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</si>
  <si>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</si>
  <si>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</si>
  <si>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</si>
  <si>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</si>
  <si>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</si>
  <si>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</si>
  <si>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</si>
  <si>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</si>
  <si>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</si>
  <si>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</si>
  <si>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</si>
  <si>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</si>
  <si>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</si>
  <si>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</si>
  <si>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</si>
  <si>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</si>
  <si>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</si>
  <si>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</si>
  <si>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</si>
  <si>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</si>
  <si>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</si>
  <si>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</si>
  <si>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</si>
  <si>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Tallinna Muusikakooli pillide soetamine</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</si>
  <si>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</si>
  <si>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</si>
  <si>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</si>
  <si>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</si>
  <si>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</si>
  <si>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</si>
  <si>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</si>
  <si>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</si>
  <si>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</si>
  <si>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</si>
  <si>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</si>
  <si>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</si>
  <si>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</si>
  <si>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</si>
  <si>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</si>
  <si>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</si>
  <si>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</si>
  <si>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</si>
  <si>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</si>
  <si>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</si>
  <si>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</si>
  <si>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</si>
  <si>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Nõmme Noortemaja piirdeaed, puurid</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</si>
  <si>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</si>
  <si>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</si>
  <si>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</si>
  <si>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</si>
  <si>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</si>
  <si>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</si>
  <si>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</si>
  <si>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</si>
  <si>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</si>
  <si>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</si>
  <si>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</si>
  <si>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</si>
  <si>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</si>
  <si>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</si>
  <si>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</si>
  <si>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</si>
  <si>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</si>
  <si>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</si>
  <si>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</si>
  <si>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</si>
  <si>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</si>
  <si>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</si>
  <si>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</si>
  <si>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</si>
  <si>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</si>
  <si>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</si>
  <si>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</si>
  <si>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</si>
  <si>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</si>
  <si>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</si>
  <si>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</si>
  <si>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</si>
  <si>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</si>
  <si>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</si>
  <si>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</si>
  <si>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</si>
  <si>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</si>
  <si>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</si>
  <si>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</si>
  <si>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</si>
  <si>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</si>
  <si>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</si>
  <si>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</si>
  <si>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</si>
  <si>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</si>
  <si>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</si>
  <si>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</si>
  <si>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</si>
  <si>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</si>
  <si>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</si>
  <si>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</si>
  <si>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</si>
  <si>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</si>
  <si>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</si>
  <si>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</si>
  <si>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</si>
  <si>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</si>
  <si>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</si>
  <si>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</si>
  <si>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</si>
  <si>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</si>
  <si>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</si>
  <si>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</si>
  <si>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</si>
  <si>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</si>
  <si>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</si>
  <si>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</si>
  <si>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</si>
  <si>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</si>
  <si>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</si>
  <si>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</si>
  <si>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</si>
  <si>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Tallinna Huvikeskus "Kullo" - telefoni keskjaam</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</si>
  <si>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</si>
  <si>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</si>
  <si>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</si>
  <si>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</si>
  <si>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</si>
  <si>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</si>
  <si>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</si>
  <si>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</si>
  <si>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</si>
  <si>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</si>
  <si>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</si>
  <si>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</si>
  <si>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</si>
  <si>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</si>
  <si>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</si>
  <si>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</si>
  <si>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</si>
  <si>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</si>
  <si>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</si>
  <si>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</si>
  <si>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</si>
  <si>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</si>
  <si>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</si>
  <si>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</si>
  <si>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</si>
  <si>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</si>
  <si>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</si>
  <si>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</si>
  <si>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</si>
  <si>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</si>
  <si>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</si>
  <si>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</si>
  <si>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</si>
  <si>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</si>
  <si>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</si>
  <si>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</si>
  <si>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</si>
  <si>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</si>
  <si>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</si>
  <si>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</si>
  <si>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</si>
  <si>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</si>
  <si>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</si>
  <si>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</si>
  <si>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</si>
  <si>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</si>
  <si>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</si>
  <si>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</si>
  <si>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</si>
  <si>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</si>
  <si>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</si>
  <si>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</si>
  <si>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</si>
  <si>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</si>
  <si>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</si>
  <si>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</si>
  <si>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</si>
  <si>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</si>
  <si>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</si>
  <si>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</si>
  <si>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</si>
  <si>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</si>
  <si>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</si>
  <si>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</si>
  <si>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</si>
  <si>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</si>
  <si>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</si>
  <si>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</si>
  <si>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</si>
  <si>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</si>
  <si>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</si>
  <si>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</si>
  <si>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</si>
  <si>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</si>
  <si>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</si>
  <si>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</si>
  <si>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</si>
  <si>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</si>
  <si>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</si>
  <si>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</si>
  <si>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</si>
  <si>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</si>
  <si>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</si>
  <si>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</si>
  <si>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</si>
  <si>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</si>
  <si>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</si>
  <si>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</si>
  <si>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</si>
  <si>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</si>
  <si>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</si>
  <si>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</si>
  <si>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</si>
  <si>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</si>
  <si>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</si>
  <si>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</si>
  <si>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</si>
  <si>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</si>
  <si>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</si>
  <si>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</si>
  <si>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</si>
  <si>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</si>
  <si>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</si>
  <si>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</si>
  <si>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</si>
  <si>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</si>
  <si>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</si>
  <si>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</si>
  <si>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</si>
  <si>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</si>
  <si>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</si>
  <si>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</si>
  <si>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</si>
  <si>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</si>
  <si>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</si>
  <si>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</si>
  <si>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</si>
  <si>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</si>
  <si>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</si>
  <si>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</si>
  <si>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</si>
  <si>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</si>
  <si>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</si>
  <si>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</si>
  <si>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</si>
  <si>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</si>
  <si>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</si>
  <si>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</si>
  <si>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r>
      <t>Tallinna Kammerorkestri kontserdid suurfestival Europalia</t>
    </r>
    <r>
      <rPr>
        <sz val="10"/>
        <rFont val="Arial"/>
        <family val="2"/>
        <charset val="186"/>
      </rPr>
      <t xml:space="preserve"> </t>
    </r>
  </si>
  <si>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</si>
  <si>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</si>
  <si>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</si>
  <si>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</si>
  <si>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</si>
  <si>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</si>
  <si>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</si>
  <si>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</si>
  <si>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</si>
  <si>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</si>
  <si>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</si>
  <si>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</si>
  <si>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</si>
  <si>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</si>
  <si>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</si>
  <si>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</si>
  <si>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</si>
  <si>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</si>
  <si>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</si>
  <si>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</si>
  <si>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</si>
  <si>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</si>
  <si>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</si>
  <si>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</si>
  <si>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</si>
  <si>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</si>
  <si>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</si>
  <si>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</si>
  <si>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</si>
  <si>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</si>
  <si>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</si>
  <si>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</si>
  <si>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</si>
  <si>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</si>
  <si>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</si>
  <si>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</si>
  <si>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</si>
  <si>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</si>
  <si>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 xml:space="preserve">Teenuste kontsessioonikokkulepete kohustused </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</si>
  <si>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</si>
  <si>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</si>
  <si>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</si>
  <si>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</si>
  <si>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</si>
  <si>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</si>
  <si>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</si>
  <si>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</si>
  <si>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</si>
  <si>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</si>
  <si>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</si>
  <si>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</si>
  <si>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</si>
  <si>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</si>
  <si>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</si>
  <si>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</si>
  <si>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</si>
  <si>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</si>
  <si>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</si>
  <si>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</si>
  <si>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</si>
  <si>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</si>
  <si>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</si>
  <si>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</si>
  <si>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</si>
  <si>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</si>
  <si>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</si>
  <si>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</si>
  <si>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</si>
  <si>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</si>
  <si>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</si>
  <si>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</si>
  <si>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</si>
  <si>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</si>
  <si>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</si>
  <si>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</si>
  <si>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</si>
  <si>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</si>
  <si>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</si>
  <si>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</si>
  <si>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</si>
  <si>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</si>
  <si>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</si>
  <si>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</si>
  <si>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</si>
  <si>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</si>
  <si>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</si>
  <si>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</si>
  <si>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</si>
  <si>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</si>
  <si>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</si>
  <si>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</si>
  <si>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</si>
  <si>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</si>
  <si>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</si>
  <si>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</si>
  <si>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</si>
  <si>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</si>
  <si>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</si>
  <si>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</si>
  <si>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</si>
  <si>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</si>
  <si>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</si>
  <si>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</si>
  <si>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</si>
  <si>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</si>
  <si>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</si>
  <si>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</si>
  <si>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</si>
  <si>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</si>
  <si>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</si>
  <si>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</si>
  <si>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</si>
  <si>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</si>
  <si>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</si>
  <si>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</si>
  <si>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</si>
  <si>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</si>
  <si>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</si>
  <si>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</si>
  <si>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</si>
  <si>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</si>
  <si>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</si>
  <si>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</si>
  <si>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</si>
  <si>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</si>
  <si>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</si>
  <si>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</si>
  <si>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</si>
  <si>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kulud toimetulekutoetuse jäägi arvelt</t>
  </si>
  <si>
    <t>sotsiaaltoetuste ja -teenuste korraldus- ja arenduskulud</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</si>
  <si>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</si>
  <si>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</si>
  <si>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</si>
  <si>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</si>
  <si>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</si>
  <si>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</si>
  <si>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</si>
  <si>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</si>
  <si>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</si>
  <si>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</si>
  <si>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</si>
  <si>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</si>
  <si>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</si>
  <si>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</si>
  <si>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</si>
  <si>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</si>
  <si>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</si>
  <si>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</si>
  <si>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</si>
  <si>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</si>
  <si>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</si>
  <si>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</si>
  <si>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</si>
  <si>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</si>
  <si>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</si>
  <si>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</si>
  <si>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</si>
  <si>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</si>
  <si>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</si>
  <si>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</si>
  <si>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</si>
  <si>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</si>
  <si>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</si>
  <si>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</si>
  <si>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</si>
  <si>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</si>
  <si>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</si>
  <si>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</si>
  <si>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</si>
  <si>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</si>
  <si>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</si>
  <si>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</si>
  <si>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</si>
  <si>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</si>
  <si>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</si>
  <si>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</si>
  <si>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</si>
  <si>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</si>
  <si>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</si>
  <si>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Tallinna 1. Internaatkooli spordiväljaku detailplaneeringu eskiis</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</si>
  <si>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</si>
  <si>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</si>
  <si>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</si>
  <si>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</si>
  <si>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</si>
  <si>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</si>
  <si>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</si>
  <si>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</si>
  <si>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</si>
  <si>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</si>
  <si>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</si>
  <si>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</si>
  <si>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</si>
  <si>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</si>
  <si>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</si>
  <si>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</si>
  <si>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</si>
  <si>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</si>
  <si>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</si>
  <si>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</si>
  <si>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</si>
  <si>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</si>
  <si>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</si>
  <si>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</si>
  <si>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</si>
  <si>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</si>
  <si>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</si>
  <si>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</si>
  <si>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</si>
  <si>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</si>
  <si>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</si>
  <si>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</si>
  <si>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</si>
  <si>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</si>
  <si>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</si>
  <si>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</si>
  <si>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</si>
  <si>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</si>
  <si>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</si>
  <si>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</si>
  <si>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</si>
  <si>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</si>
  <si>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</si>
  <si>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</si>
  <si>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</si>
  <si>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225 11 52 00 0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</si>
  <si>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</si>
  <si>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</si>
  <si>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</si>
  <si>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</si>
  <si>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</si>
  <si>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</si>
  <si>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</si>
  <si>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</si>
  <si>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</si>
  <si>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</si>
  <si>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</si>
  <si>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</si>
  <si>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</si>
  <si>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</si>
  <si>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</si>
  <si>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</si>
  <si>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</si>
  <si>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</si>
  <si>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</si>
  <si>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</si>
  <si>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</si>
  <si>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</si>
  <si>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</si>
  <si>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</si>
  <si>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</si>
  <si>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</si>
  <si>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</si>
  <si>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</si>
  <si>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</si>
  <si>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</si>
  <si>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</si>
  <si>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</si>
  <si>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</si>
  <si>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</si>
  <si>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</si>
  <si>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</si>
  <si>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</si>
  <si>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</si>
  <si>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</si>
  <si>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</si>
  <si>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Õpetajate Maja osaline remont</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</si>
  <si>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</si>
  <si>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</si>
  <si>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</si>
  <si>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</si>
  <si>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</si>
  <si>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</si>
  <si>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</si>
  <si>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</si>
  <si>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</si>
  <si>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</si>
  <si>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</si>
  <si>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</si>
  <si>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</si>
  <si>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</si>
  <si>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</si>
  <si>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</si>
  <si>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</si>
  <si>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</si>
  <si>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</si>
  <si>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</si>
  <si>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</si>
  <si>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</si>
  <si>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</si>
  <si>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</si>
  <si>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</si>
  <si>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</si>
  <si>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</si>
  <si>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</si>
  <si>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</si>
  <si>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</si>
  <si>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</si>
  <si>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</si>
  <si>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</si>
  <si>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</si>
  <si>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</si>
  <si>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</si>
  <si>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</si>
  <si>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</si>
  <si>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</si>
  <si>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</si>
  <si>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</si>
  <si>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</si>
  <si>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</si>
  <si>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</si>
  <si>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</si>
  <si>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</si>
  <si>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</si>
  <si>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</si>
  <si>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</si>
  <si>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</si>
  <si>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</si>
  <si>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</si>
  <si>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</si>
  <si>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</si>
  <si>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</si>
  <si>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</si>
  <si>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</si>
  <si>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</si>
  <si>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</si>
  <si>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</si>
  <si>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</si>
  <si>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</si>
  <si>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</si>
  <si>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</si>
  <si>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</si>
  <si>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</si>
  <si>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</si>
  <si>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</si>
  <si>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</si>
  <si>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</si>
  <si>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Mustamäe Laste Loomingu Maja kabinetklaveri ost</t>
  </si>
  <si>
    <t>223 20 21 10 0</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</si>
  <si>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</si>
  <si>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</si>
  <si>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</si>
  <si>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</si>
  <si>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</si>
  <si>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</si>
  <si>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</si>
  <si>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</si>
  <si>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</si>
  <si>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</si>
  <si>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</si>
  <si>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</si>
  <si>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1 grupp kuhu kuuluvad kõik kohustusühikud algusega 5511 ja 5512</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</si>
  <si>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</si>
  <si>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</si>
  <si>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</si>
  <si>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</si>
  <si>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</si>
  <si>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</si>
  <si>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</si>
  <si>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</si>
  <si>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</si>
  <si>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</si>
  <si>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</si>
  <si>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</si>
  <si>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</si>
  <si>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</si>
  <si>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</si>
  <si>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</si>
  <si>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</si>
  <si>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</si>
  <si>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</si>
  <si>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</si>
  <si>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</si>
  <si>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</si>
  <si>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</si>
  <si>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</si>
  <si>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</si>
  <si>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</si>
  <si>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</si>
  <si>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</si>
  <si>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</si>
  <si>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</si>
  <si>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</si>
  <si>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</si>
  <si>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</si>
  <si>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Linnateatri uue hoone ehitamise alustamine</t>
  </si>
  <si>
    <t>Toomkiriku akende restaureerimise järkamine</t>
  </si>
  <si>
    <t>Särgava juurdeehitus</t>
  </si>
  <si>
    <t>Arhiiviseaduse alusel teostatavate toimingute riigilõiv</t>
  </si>
  <si>
    <t>12 52 23 014 0</t>
  </si>
  <si>
    <t>KULUD</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</si>
  <si>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</si>
  <si>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</si>
  <si>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</si>
  <si>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</si>
  <si>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</si>
  <si>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</si>
  <si>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</si>
  <si>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</si>
  <si>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</si>
  <si>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</si>
  <si>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</si>
  <si>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</si>
  <si>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</si>
  <si>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</si>
  <si>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</si>
  <si>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</si>
  <si>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</si>
  <si>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</si>
  <si>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</si>
  <si>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</si>
  <si>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</si>
  <si>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</si>
  <si>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</si>
  <si>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</si>
  <si>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</si>
  <si>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</si>
  <si>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</si>
  <si>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</si>
  <si>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</si>
  <si>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</si>
  <si>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</si>
  <si>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</si>
  <si>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</si>
  <si>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</si>
  <si>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</si>
  <si>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</si>
  <si>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</si>
  <si>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</si>
  <si>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</si>
  <si>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</si>
  <si>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</si>
  <si>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</si>
  <si>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</si>
  <si>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</si>
  <si>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</si>
  <si>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</si>
  <si>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</si>
  <si>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</si>
  <si>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</si>
  <si>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</si>
  <si>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</si>
  <si>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</si>
  <si>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</si>
  <si>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</si>
  <si>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</si>
  <si>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</si>
  <si>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</si>
  <si>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</si>
  <si>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</si>
  <si>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</si>
  <si>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</si>
  <si>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</si>
  <si>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</si>
  <si>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</si>
  <si>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</si>
  <si>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</si>
  <si>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</si>
  <si>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</si>
  <si>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</si>
  <si>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</si>
  <si>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</si>
  <si>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</si>
  <si>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</si>
  <si>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</si>
  <si>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</si>
  <si>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</si>
  <si>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</si>
  <si>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</si>
  <si>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</si>
  <si>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</si>
  <si>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</si>
  <si>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</si>
  <si>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</si>
  <si>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Lühiajalised faktooringkohustused - tagastamine</t>
  </si>
  <si>
    <t>Tuletisinstrumendid</t>
  </si>
  <si>
    <t>Tuletisinstrumendid - tagastamine</t>
  </si>
  <si>
    <t>Võlakirjade lunastamine</t>
  </si>
  <si>
    <t>Laenu tagasimakse</t>
  </si>
  <si>
    <t>Vähemusosa</t>
  </si>
  <si>
    <t>Vähemusosa dividendide maksmine</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</si>
  <si>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</si>
  <si>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</si>
  <si>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</si>
  <si>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</si>
  <si>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</si>
  <si>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</si>
  <si>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</si>
  <si>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</si>
  <si>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</si>
  <si>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</si>
  <si>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</si>
  <si>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</si>
  <si>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</si>
  <si>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</si>
  <si>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</si>
  <si>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</si>
  <si>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</si>
  <si>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</si>
  <si>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</si>
  <si>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</si>
  <si>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</si>
  <si>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</si>
  <si>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</si>
  <si>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</si>
  <si>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</si>
  <si>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</si>
  <si>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</si>
  <si>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</si>
  <si>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</si>
  <si>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</si>
  <si>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</si>
  <si>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</si>
  <si>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</si>
  <si>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</si>
  <si>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</si>
  <si>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</si>
  <si>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</si>
  <si>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</si>
  <si>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</si>
  <si>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</si>
  <si>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</si>
  <si>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</si>
  <si>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</si>
  <si>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</si>
  <si>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</si>
  <si>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</si>
  <si>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</si>
  <si>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</si>
  <si>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</si>
  <si>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</si>
  <si>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</si>
  <si>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</si>
  <si>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</si>
  <si>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</si>
  <si>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</si>
  <si>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</si>
  <si>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</si>
  <si>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</si>
  <si>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</si>
  <si>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</si>
  <si>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</si>
  <si>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</si>
  <si>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</si>
  <si>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</si>
  <si>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</si>
  <si>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</si>
  <si>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</si>
  <si>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</si>
  <si>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</si>
  <si>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</si>
  <si>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</si>
  <si>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</si>
  <si>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</si>
  <si>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</si>
  <si>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</si>
  <si>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</si>
  <si>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</si>
  <si>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</si>
  <si>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</si>
  <si>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</si>
  <si>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</si>
  <si>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</si>
  <si>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</si>
  <si>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</si>
  <si>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841 08 00 00 0</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</si>
  <si>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</si>
  <si>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</si>
  <si>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</si>
  <si>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</si>
  <si>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</si>
  <si>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</si>
  <si>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</si>
  <si>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</si>
  <si>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</si>
  <si>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</si>
  <si>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</si>
  <si>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</si>
  <si>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</si>
  <si>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</si>
  <si>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</si>
  <si>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Nõmme Muusikakool - akordioni ost</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</si>
  <si>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</si>
  <si>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</si>
  <si>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</si>
  <si>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</si>
  <si>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</si>
  <si>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</si>
  <si>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</si>
  <si>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</si>
  <si>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</si>
  <si>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</si>
  <si>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</si>
  <si>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</si>
  <si>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</si>
  <si>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</si>
  <si>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</si>
  <si>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taksoveoloa väljastamine</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</si>
  <si>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</si>
  <si>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</si>
  <si>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</si>
  <si>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</si>
  <si>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</si>
  <si>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</si>
  <si>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</si>
  <si>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</si>
  <si>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</si>
  <si>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</si>
  <si>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</si>
  <si>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</si>
  <si>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</si>
  <si>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</si>
  <si>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</si>
  <si>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</si>
  <si>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</si>
  <si>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</si>
  <si>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</si>
  <si>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</si>
  <si>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</si>
  <si>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</si>
  <si>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</si>
  <si>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</si>
  <si>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</si>
  <si>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</si>
  <si>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</si>
  <si>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</si>
  <si>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</si>
  <si>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</si>
  <si>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</si>
  <si>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</si>
  <si>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</si>
  <si>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</si>
  <si>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</si>
  <si>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</si>
  <si>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</si>
  <si>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</si>
  <si>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</si>
  <si>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</si>
  <si>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</si>
  <si>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</si>
  <si>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</si>
  <si>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</si>
  <si>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</si>
  <si>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</si>
  <si>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</si>
  <si>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</si>
  <si>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</si>
  <si>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</si>
  <si>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</si>
  <si>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</si>
  <si>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</si>
  <si>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</si>
  <si>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</si>
  <si>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</si>
  <si>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</si>
  <si>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</si>
  <si>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</si>
  <si>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</si>
  <si>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</si>
  <si>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</si>
  <si>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</si>
  <si>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</si>
  <si>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</si>
  <si>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</si>
  <si>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</si>
  <si>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</si>
  <si>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</si>
  <si>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</si>
  <si>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</si>
  <si>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</si>
  <si>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Kapitalirendikohustuse maksmine</t>
  </si>
  <si>
    <t>Kapitalirendikohustuse võtmine</t>
  </si>
  <si>
    <t>loomaaia tasulised teenused</t>
  </si>
  <si>
    <t>loomaaia piletitulu</t>
  </si>
  <si>
    <t>võlakirjade tagasiostmine muudelt residentidelt</t>
  </si>
  <si>
    <t>312 03 00 00 0</t>
  </si>
  <si>
    <t>Intressikulu riskimaandamise eesmärgil soetatud tuletisinstrumentidelt</t>
  </si>
  <si>
    <t>Vene Kultuurikeskuse kapitaalremont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</si>
  <si>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</si>
  <si>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</si>
  <si>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</si>
  <si>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</si>
  <si>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</si>
  <si>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</si>
  <si>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</si>
  <si>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</si>
  <si>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</si>
  <si>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</si>
  <si>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</si>
  <si>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</si>
  <si>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</si>
  <si>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</si>
  <si>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</si>
  <si>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</si>
  <si>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</si>
  <si>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</si>
  <si>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</si>
  <si>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</si>
  <si>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</si>
  <si>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</si>
  <si>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</si>
  <si>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</si>
  <si>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</si>
  <si>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</si>
  <si>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</si>
  <si>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</si>
  <si>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</si>
  <si>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</si>
  <si>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</si>
  <si>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</si>
  <si>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</si>
  <si>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</si>
  <si>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</si>
  <si>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</si>
  <si>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</si>
  <si>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</si>
  <si>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</si>
  <si>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</si>
  <si>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</si>
  <si>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</si>
  <si>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</si>
  <si>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</si>
  <si>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</si>
  <si>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</si>
  <si>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</si>
  <si>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</si>
  <si>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</si>
  <si>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</si>
  <si>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</si>
  <si>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</si>
  <si>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</si>
  <si>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</si>
  <si>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</si>
  <si>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</si>
  <si>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</si>
  <si>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</si>
  <si>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</si>
  <si>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</si>
  <si>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</si>
  <si>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 xml:space="preserve">Noteeritud aktsiad ja muud omakapitaliinstrumendid </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</si>
  <si>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</si>
  <si>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</si>
  <si>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</si>
  <si>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</si>
  <si>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</si>
  <si>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</si>
  <si>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</si>
  <si>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</si>
  <si>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</si>
  <si>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</si>
  <si>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</si>
  <si>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</si>
  <si>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</si>
  <si>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</si>
  <si>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</si>
  <si>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</si>
  <si>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</si>
  <si>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</si>
  <si>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</si>
  <si>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</si>
  <si>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</si>
  <si>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</si>
  <si>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</si>
  <si>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õpilasüritused ja -näitused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</si>
  <si>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</si>
  <si>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</si>
  <si>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</si>
  <si>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</si>
  <si>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</si>
  <si>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</si>
  <si>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</si>
  <si>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</si>
  <si>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</si>
  <si>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</si>
  <si>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</si>
  <si>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</si>
  <si>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</si>
  <si>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</si>
  <si>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bussiveo liiniloa väljastamine</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</si>
  <si>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</si>
  <si>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</si>
  <si>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</si>
  <si>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</si>
  <si>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</si>
  <si>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</si>
  <si>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</si>
  <si>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</si>
  <si>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</si>
  <si>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</si>
  <si>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</si>
  <si>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</si>
  <si>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</si>
  <si>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</si>
  <si>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</si>
  <si>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</si>
  <si>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</si>
  <si>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</si>
  <si>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</si>
  <si>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</si>
  <si>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</si>
  <si>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</si>
  <si>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</si>
  <si>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</si>
  <si>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</si>
  <si>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</si>
  <si>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</si>
  <si>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</si>
  <si>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</si>
  <si>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</si>
  <si>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</si>
  <si>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</si>
  <si>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</si>
  <si>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</si>
  <si>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</si>
  <si>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</si>
  <si>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</si>
  <si>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</si>
  <si>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</si>
  <si>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</si>
  <si>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</si>
  <si>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</si>
  <si>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</si>
  <si>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</si>
  <si>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</si>
  <si>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</si>
  <si>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</si>
  <si>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</si>
  <si>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</si>
  <si>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</si>
  <si>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</si>
  <si>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</si>
  <si>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</si>
  <si>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</si>
  <si>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</si>
  <si>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</si>
  <si>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</si>
  <si>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</si>
  <si>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</si>
  <si>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</si>
  <si>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</si>
  <si>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</si>
  <si>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</si>
  <si>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</si>
  <si>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</si>
  <si>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</si>
  <si>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</si>
  <si>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</si>
  <si>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</si>
  <si>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</si>
  <si>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</si>
  <si>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</si>
  <si>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</si>
  <si>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</si>
  <si>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</si>
  <si>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</si>
  <si>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</si>
  <si>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</si>
  <si>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</si>
  <si>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</si>
  <si>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</si>
  <si>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</si>
  <si>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</si>
  <si>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</si>
  <si>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</si>
  <si>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</si>
  <si>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</si>
  <si>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</si>
  <si>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</si>
  <si>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</si>
  <si>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</si>
  <si>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</si>
  <si>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</si>
  <si>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</si>
  <si>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</si>
  <si>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</si>
  <si>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</si>
  <si>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</si>
  <si>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</si>
  <si>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</si>
  <si>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</si>
  <si>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</si>
  <si>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</si>
  <si>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</si>
  <si>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</si>
  <si>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</si>
  <si>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</si>
  <si>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</si>
  <si>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</si>
  <si>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</si>
  <si>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</si>
  <si>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</si>
  <si>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</si>
  <si>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</si>
  <si>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</si>
  <si>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</si>
  <si>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</si>
  <si>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</si>
  <si>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</si>
  <si>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</si>
  <si>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</si>
  <si>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</si>
  <si>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</si>
  <si>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</si>
  <si>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</si>
  <si>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</si>
  <si>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</si>
  <si>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</si>
  <si>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</si>
  <si>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</si>
  <si>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</si>
  <si>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</si>
  <si>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</si>
  <si>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</si>
  <si>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</si>
  <si>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</si>
  <si>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</si>
  <si>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</si>
  <si>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</si>
  <si>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</si>
  <si>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</si>
  <si>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</si>
  <si>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</si>
  <si>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</si>
  <si>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</si>
  <si>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</si>
  <si>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</si>
  <si>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</si>
  <si>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</si>
  <si>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</si>
  <si>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</si>
  <si>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</si>
  <si>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</si>
  <si>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</si>
  <si>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</si>
  <si>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</si>
  <si>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</si>
  <si>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</si>
  <si>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</si>
  <si>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</si>
  <si>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</si>
  <si>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</si>
  <si>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</si>
  <si>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</si>
  <si>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</si>
  <si>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</si>
  <si>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</si>
  <si>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</si>
  <si>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</si>
  <si>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</si>
  <si>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</si>
  <si>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</si>
  <si>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</si>
  <si>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</si>
  <si>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</si>
  <si>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</si>
  <si>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</si>
  <si>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</si>
  <si>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</si>
  <si>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</si>
  <si>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</si>
  <si>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</si>
  <si>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</si>
  <si>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</si>
  <si>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</si>
  <si>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</si>
  <si>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</si>
  <si>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Tallinna Kopli Ametikooli õppetöökodade hoone osaline renoveerimine</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</si>
  <si>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</si>
  <si>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</si>
  <si>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</si>
  <si>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</si>
  <si>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</si>
  <si>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</si>
  <si>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</si>
  <si>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</si>
  <si>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</si>
  <si>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</si>
  <si>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</si>
  <si>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</si>
  <si>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</si>
  <si>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</si>
  <si>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</si>
  <si>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</si>
  <si>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</si>
  <si>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</si>
  <si>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</si>
  <si>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</si>
  <si>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</si>
  <si>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</si>
  <si>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</si>
  <si>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</si>
  <si>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</si>
  <si>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</si>
  <si>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</si>
  <si>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</si>
  <si>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</si>
  <si>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</si>
  <si>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</si>
  <si>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</si>
  <si>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</si>
  <si>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</si>
  <si>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Tammsaare pargi rekonstrueerimine (projekt)</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</si>
  <si>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</si>
  <si>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</si>
  <si>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</si>
  <si>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</si>
  <si>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</si>
  <si>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</si>
  <si>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</si>
  <si>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</si>
  <si>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</si>
  <si>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</si>
  <si>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</si>
  <si>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</si>
  <si>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</si>
  <si>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</si>
  <si>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</si>
  <si>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</si>
  <si>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Osalused investeerimisfondides</t>
  </si>
  <si>
    <t>piirkondlikud kultuuriüritused (Nõmme linnaosa)</t>
  </si>
  <si>
    <t>Eesti Muusikakoolide Liit</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</si>
  <si>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</si>
  <si>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</si>
  <si>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</si>
  <si>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</si>
  <si>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</si>
  <si>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</si>
  <si>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</si>
  <si>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</si>
  <si>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</si>
  <si>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</si>
  <si>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</si>
  <si>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</si>
  <si>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</si>
  <si>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</si>
  <si>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</si>
  <si>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</si>
  <si>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</si>
  <si>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</si>
  <si>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</si>
  <si>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</si>
  <si>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</si>
  <si>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</si>
  <si>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</si>
  <si>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</si>
  <si>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</si>
  <si>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</si>
  <si>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</si>
  <si>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</si>
  <si>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</si>
  <si>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</si>
  <si>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</si>
  <si>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</si>
  <si>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</si>
  <si>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</si>
  <si>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</si>
  <si>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</si>
  <si>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</si>
  <si>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</si>
  <si>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</si>
  <si>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</si>
  <si>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</si>
  <si>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</si>
  <si>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</si>
  <si>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</si>
  <si>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</si>
  <si>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</si>
  <si>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</si>
  <si>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</si>
  <si>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</si>
  <si>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</si>
  <si>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</si>
  <si>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</si>
  <si>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</si>
  <si>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</si>
  <si>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</si>
  <si>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</si>
  <si>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</si>
  <si>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</si>
  <si>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</si>
  <si>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</si>
  <si>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</si>
  <si>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</si>
  <si>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</si>
  <si>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</si>
  <si>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</si>
  <si>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</si>
  <si>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</si>
  <si>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</si>
  <si>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</si>
  <si>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</si>
  <si>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</si>
  <si>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Tallinna Loomaaia katlamaja rekonstrueerimine ja soojatootmise üleviimine biokütusele</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</si>
  <si>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</si>
  <si>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</si>
  <si>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</si>
  <si>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</si>
  <si>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</si>
  <si>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</si>
  <si>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</si>
  <si>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</si>
  <si>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</si>
  <si>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</si>
  <si>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</si>
  <si>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</si>
  <si>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</si>
  <si>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</si>
  <si>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</si>
  <si>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</si>
  <si>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</si>
  <si>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</si>
  <si>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</si>
  <si>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</si>
  <si>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</si>
  <si>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</si>
  <si>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</si>
  <si>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</si>
  <si>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</si>
  <si>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</si>
  <si>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</si>
  <si>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</si>
  <si>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</si>
  <si>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</si>
  <si>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</si>
  <si>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</si>
  <si>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</si>
  <si>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</si>
  <si>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</si>
  <si>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</si>
  <si>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</si>
  <si>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</si>
  <si>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</si>
  <si>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</si>
  <si>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</si>
  <si>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</si>
  <si>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</si>
  <si>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</si>
  <si>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</si>
  <si>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</si>
  <si>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</si>
  <si>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</si>
  <si>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</si>
  <si>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</si>
  <si>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</si>
  <si>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</si>
  <si>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</si>
  <si>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</si>
  <si>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</si>
  <si>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</si>
  <si>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</si>
  <si>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</si>
  <si>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</si>
  <si>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</si>
  <si>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</si>
  <si>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</si>
  <si>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</si>
  <si>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</si>
  <si>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115 95 99 00 0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</si>
  <si>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</si>
  <si>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</si>
  <si>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</si>
  <si>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</si>
  <si>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</si>
  <si>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</si>
  <si>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</si>
  <si>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</si>
  <si>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</si>
  <si>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</si>
  <si>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</si>
  <si>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</si>
  <si>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</si>
  <si>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</si>
  <si>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</si>
  <si>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</si>
  <si>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</si>
  <si>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</si>
  <si>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</si>
  <si>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</si>
  <si>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</si>
  <si>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</si>
  <si>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</si>
  <si>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</si>
  <si>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</si>
  <si>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</si>
  <si>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laenude võtmine valitsussektorisiseselt</t>
  </si>
  <si>
    <t>301 02 00 00 0</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</si>
  <si>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</si>
  <si>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</si>
  <si>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</si>
  <si>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</si>
  <si>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</si>
  <si>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</si>
  <si>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</si>
  <si>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</si>
  <si>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PIKAAJALISED KOHUSTUSED</t>
  </si>
  <si>
    <t>LAENUKOHUSTUSTE PIKAAJALINE OSA</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</si>
  <si>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</si>
  <si>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</si>
  <si>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</si>
  <si>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</si>
  <si>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</si>
  <si>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</si>
  <si>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</si>
  <si>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</si>
  <si>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veebileht</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</si>
  <si>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</si>
  <si>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</si>
  <si>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</si>
  <si>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</si>
  <si>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</si>
  <si>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</si>
  <si>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</si>
  <si>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</si>
  <si>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</si>
  <si>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</si>
  <si>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</si>
  <si>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</si>
  <si>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</si>
  <si>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</si>
  <si>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</si>
  <si>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</si>
  <si>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</si>
  <si>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</si>
  <si>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</si>
  <si>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</si>
  <si>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</si>
  <si>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</si>
  <si>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</si>
  <si>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</si>
  <si>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</si>
  <si>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</si>
  <si>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</si>
  <si>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</si>
  <si>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</si>
  <si>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</si>
  <si>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</si>
  <si>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</si>
  <si>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</si>
  <si>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</si>
  <si>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</si>
  <si>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ruumide kasutamise teenus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</si>
  <si>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</si>
  <si>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</si>
  <si>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</si>
  <si>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</si>
  <si>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</si>
  <si>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</si>
  <si>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</si>
  <si>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</si>
  <si>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</si>
  <si>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</si>
  <si>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</si>
  <si>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</si>
  <si>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</si>
  <si>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</si>
  <si>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</si>
  <si>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</si>
  <si>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</si>
  <si>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</si>
  <si>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</si>
  <si>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</si>
  <si>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</si>
  <si>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</si>
  <si>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</si>
  <si>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</si>
  <si>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</si>
  <si>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</si>
  <si>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</si>
  <si>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</si>
  <si>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</si>
  <si>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</si>
  <si>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</si>
  <si>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</si>
  <si>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</si>
  <si>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</si>
  <si>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</si>
  <si>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</si>
  <si>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</si>
  <si>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</si>
  <si>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</si>
  <si>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</si>
  <si>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</si>
  <si>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projekteerimine ja ekspertiisid (jaotamata)</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</si>
  <si>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</si>
  <si>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</si>
  <si>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</si>
  <si>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</si>
  <si>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</si>
  <si>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</si>
  <si>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</si>
  <si>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</si>
  <si>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</si>
  <si>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</si>
  <si>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</si>
  <si>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</si>
  <si>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</si>
  <si>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</si>
  <si>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</si>
  <si>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</si>
  <si>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</si>
  <si>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</si>
  <si>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</si>
  <si>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</si>
  <si>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</si>
  <si>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</si>
  <si>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</si>
  <si>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</si>
  <si>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</si>
  <si>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üldhooldekodu teenused</t>
  </si>
  <si>
    <t>299 21 00 00 0</t>
  </si>
  <si>
    <t>299 81 00 00 0</t>
  </si>
  <si>
    <t>Kaitsekäik Hellemanni tornist Munkadetaguse tornini</t>
  </si>
  <si>
    <t>Tallinna Linnateatri suure saali projekteerimine</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</si>
  <si>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</si>
  <si>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</si>
  <si>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</si>
  <si>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</si>
  <si>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</si>
  <si>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</si>
  <si>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</si>
  <si>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</si>
  <si>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</si>
  <si>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</si>
  <si>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</si>
  <si>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</si>
  <si>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</si>
  <si>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</si>
  <si>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</si>
  <si>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</si>
  <si>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</si>
  <si>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</si>
  <si>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</si>
  <si>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</si>
  <si>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</si>
  <si>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</si>
  <si>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</si>
  <si>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</si>
  <si>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</si>
  <si>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</si>
  <si>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</si>
  <si>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</si>
  <si>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</si>
  <si>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</si>
  <si>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</si>
  <si>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</si>
  <si>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</si>
  <si>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</si>
  <si>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</si>
  <si>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Vene Kultuurikeskuse keelekabineti sisustus</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</si>
  <si>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</si>
  <si>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</si>
  <si>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</si>
  <si>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</si>
  <si>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</si>
  <si>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</si>
  <si>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</si>
  <si>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</si>
  <si>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</si>
  <si>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</si>
  <si>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</si>
  <si>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</si>
  <si>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</si>
  <si>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</si>
  <si>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</si>
  <si>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</si>
  <si>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</si>
  <si>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</si>
  <si>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</si>
  <si>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</si>
  <si>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</si>
  <si>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</si>
  <si>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</si>
  <si>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</si>
  <si>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</si>
  <si>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</si>
  <si>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</si>
  <si>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</si>
  <si>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</si>
  <si>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</si>
  <si>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</si>
  <si>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</si>
  <si>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</si>
  <si>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</si>
  <si>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</si>
  <si>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</si>
  <si>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</si>
  <si>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</si>
  <si>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</si>
  <si>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</si>
  <si>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</si>
  <si>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</si>
  <si>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</si>
  <si>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</si>
  <si>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</si>
  <si>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</si>
  <si>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</si>
  <si>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</si>
  <si>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</si>
  <si>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</si>
  <si>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</si>
  <si>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</si>
  <si>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</si>
  <si>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</si>
  <si>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</si>
  <si>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</si>
  <si>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</si>
  <si>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</si>
  <si>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</si>
  <si>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</si>
  <si>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</si>
  <si>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</si>
  <si>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</si>
  <si>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</si>
  <si>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</si>
  <si>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</si>
  <si>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</si>
  <si>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</si>
  <si>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</si>
  <si>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r>
      <t>Projekti Tähti õpetava ja lugemisoskust arendava veebipõhise interaktiivse mängu „Tähekodu“ loomine</t>
    </r>
    <r>
      <rPr>
        <sz val="10"/>
        <color indexed="18"/>
        <rFont val="Arial"/>
        <family val="2"/>
        <charset val="186"/>
      </rPr>
      <t xml:space="preserve"> </t>
    </r>
  </si>
  <si>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</si>
  <si>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</si>
  <si>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</si>
  <si>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</si>
  <si>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</si>
  <si>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</si>
  <si>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</si>
  <si>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</si>
  <si>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</si>
  <si>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</si>
  <si>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</si>
  <si>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</si>
  <si>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</si>
  <si>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</si>
  <si>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</si>
  <si>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</si>
  <si>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</si>
  <si>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</si>
  <si>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</si>
  <si>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</si>
  <si>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</si>
  <si>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</si>
  <si>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</si>
  <si>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</si>
  <si>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</si>
  <si>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</si>
  <si>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</si>
  <si>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</si>
  <si>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</si>
  <si>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</si>
  <si>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</si>
  <si>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</si>
  <si>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</si>
  <si>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</si>
  <si>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</si>
  <si>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</si>
  <si>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</si>
  <si>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</si>
  <si>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</si>
  <si>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</si>
  <si>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r>
      <t>küttesüsteemi ja veetorustiku remont</t>
    </r>
    <r>
      <rPr>
        <sz val="10"/>
        <rFont val="Calibri"/>
        <family val="2"/>
        <charset val="186"/>
      </rPr>
      <t xml:space="preserve"> </t>
    </r>
  </si>
  <si>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</si>
  <si>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</si>
  <si>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</si>
  <si>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</si>
  <si>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</si>
  <si>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</si>
  <si>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</si>
  <si>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</si>
  <si>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</si>
  <si>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</si>
  <si>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</si>
  <si>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</si>
  <si>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</si>
  <si>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</si>
  <si>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</si>
  <si>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</si>
  <si>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</si>
  <si>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</si>
  <si>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</si>
  <si>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</si>
  <si>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</si>
  <si>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</si>
  <si>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</si>
  <si>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</si>
  <si>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</si>
  <si>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</si>
  <si>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</si>
  <si>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</si>
  <si>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</si>
  <si>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</si>
  <si>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</si>
  <si>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</si>
  <si>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</si>
  <si>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</si>
  <si>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</si>
  <si>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</si>
  <si>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</si>
  <si>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</si>
  <si>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</si>
  <si>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</si>
  <si>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</si>
  <si>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</si>
  <si>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</si>
  <si>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Tallinna Muusikakooli lepingujärgne remont;</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</si>
  <si>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</si>
  <si>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</si>
  <si>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</si>
  <si>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</si>
  <si>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</si>
  <si>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</si>
  <si>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</si>
  <si>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</si>
  <si>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</si>
  <si>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</si>
  <si>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</si>
  <si>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</si>
  <si>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</si>
  <si>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</si>
  <si>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</si>
  <si>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r>
      <t>Projekti "Nature as a Pedagogical Tool (Natool) teostamiseks</t>
    </r>
    <r>
      <rPr>
        <sz val="11"/>
        <color indexed="18"/>
        <rFont val="Calibri"/>
        <family val="2"/>
        <charset val="186"/>
      </rPr>
      <t xml:space="preserve"> </t>
    </r>
  </si>
  <si>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</si>
  <si>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</si>
  <si>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</si>
  <si>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</si>
  <si>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</si>
  <si>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</si>
  <si>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</si>
  <si>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</si>
  <si>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</si>
  <si>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</si>
  <si>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</si>
  <si>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2081.5.0</t>
  </si>
  <si>
    <t>2082.6.8.</t>
  </si>
  <si>
    <t>2081.5.8.</t>
  </si>
  <si>
    <t>2081.5.9.</t>
  </si>
  <si>
    <t>2080.5.0</t>
  </si>
  <si>
    <t>2080.5.8.</t>
  </si>
  <si>
    <t>2080.5.9.</t>
  </si>
  <si>
    <t>2081.6.0</t>
  </si>
  <si>
    <t>2081.6.8.</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</si>
  <si>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</si>
  <si>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</si>
  <si>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</si>
  <si>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</si>
  <si>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</si>
  <si>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</si>
  <si>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</si>
  <si>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</si>
  <si>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</si>
  <si>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</si>
  <si>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</si>
  <si>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</si>
  <si>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</si>
  <si>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</si>
  <si>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</si>
  <si>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</si>
  <si>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</si>
  <si>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</si>
  <si>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</si>
  <si>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</si>
  <si>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</si>
  <si>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</si>
  <si>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</si>
  <si>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</si>
  <si>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</si>
  <si>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</si>
  <si>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</si>
  <si>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</si>
  <si>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</si>
  <si>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</si>
  <si>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</si>
  <si>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</si>
  <si>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</si>
  <si>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</si>
  <si>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</si>
  <si>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</si>
  <si>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</si>
  <si>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</si>
  <si>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</si>
  <si>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</si>
  <si>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</si>
  <si>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</si>
  <si>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</si>
  <si>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</si>
  <si>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</si>
  <si>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</si>
  <si>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</si>
  <si>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</si>
  <si>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</si>
  <si>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</si>
  <si>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</si>
  <si>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</si>
  <si>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</si>
  <si>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</si>
  <si>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</si>
  <si>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</si>
  <si>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</si>
  <si>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</si>
  <si>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</si>
  <si>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</si>
  <si>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</si>
  <si>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</si>
  <si>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</si>
  <si>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</si>
  <si>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</si>
  <si>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</si>
  <si>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</si>
  <si>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</si>
  <si>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</si>
  <si>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</si>
  <si>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</si>
  <si>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</si>
  <si>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</si>
  <si>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</si>
  <si>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</si>
  <si>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</si>
  <si>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</si>
  <si>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</si>
  <si>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</si>
  <si>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</si>
  <si>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</si>
  <si>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</si>
  <si>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</si>
  <si>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</si>
  <si>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</si>
  <si>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</si>
  <si>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</si>
  <si>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</si>
  <si>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</si>
  <si>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</si>
  <si>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</si>
  <si>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</si>
  <si>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</si>
  <si>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</si>
  <si>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</si>
  <si>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</si>
  <si>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</si>
  <si>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</si>
  <si>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</si>
  <si>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</si>
  <si>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</si>
  <si>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</si>
  <si>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</si>
  <si>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</si>
  <si>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</si>
  <si>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</si>
  <si>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</si>
  <si>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</si>
  <si>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</si>
  <si>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</si>
  <si>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</si>
  <si>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</si>
  <si>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</si>
  <si>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</si>
  <si>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</si>
  <si>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</si>
  <si>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</si>
  <si>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</si>
  <si>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</si>
  <si>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</si>
  <si>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</si>
  <si>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</si>
  <si>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</si>
  <si>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</si>
  <si>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</si>
  <si>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</si>
  <si>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</si>
  <si>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</si>
  <si>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</si>
  <si>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</si>
  <si>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</si>
  <si>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</si>
  <si>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</si>
  <si>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</si>
  <si>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</si>
  <si>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</si>
  <si>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</si>
  <si>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</si>
  <si>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</si>
  <si>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</si>
  <si>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</si>
  <si>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</si>
  <si>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</si>
  <si>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Tallinna Kopli Ametikool - õmblusmasinate soetamine</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</si>
  <si>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</si>
  <si>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</si>
  <si>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</si>
  <si>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</si>
  <si>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</si>
  <si>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</si>
  <si>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</si>
  <si>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</si>
  <si>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</si>
  <si>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</si>
  <si>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</si>
  <si>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</si>
  <si>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</si>
  <si>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</si>
  <si>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</si>
  <si>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</si>
  <si>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</si>
  <si>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</si>
  <si>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</si>
  <si>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</si>
  <si>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</si>
  <si>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</si>
  <si>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</si>
  <si>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</si>
  <si>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</si>
  <si>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</si>
  <si>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</si>
  <si>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Vene Kultuurikeskus muud soetused</t>
  </si>
  <si>
    <t>Tallinna Linnateater arvuti soetamine</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</si>
  <si>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</si>
  <si>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</si>
  <si>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</si>
  <si>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</si>
  <si>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</si>
  <si>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</si>
  <si>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</si>
  <si>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</si>
  <si>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</si>
  <si>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</si>
  <si>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</si>
  <si>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</si>
  <si>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</si>
  <si>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</si>
  <si>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</si>
  <si>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</si>
  <si>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</si>
  <si>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Vaata Maailma SA</t>
  </si>
  <si>
    <t>12 06 25 022 0</t>
  </si>
  <si>
    <t xml:space="preserve">Muusikafestivali „Täiuslik vaikus” korraldamiseks </t>
  </si>
  <si>
    <t>12 89 25 008 0</t>
  </si>
  <si>
    <t>12 06 25 070 0</t>
  </si>
  <si>
    <t>12 06 25 071 0</t>
  </si>
  <si>
    <t>Lasteaed Naeratus</t>
  </si>
  <si>
    <t>põrandate soojustamine</t>
  </si>
  <si>
    <r>
      <t>pööningu soojustamine</t>
    </r>
    <r>
      <rPr>
        <sz val="10"/>
        <rFont val="Calibri"/>
        <family val="2"/>
        <charset val="186"/>
      </rPr>
      <t xml:space="preserve"> </t>
    </r>
  </si>
  <si>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</si>
  <si>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</si>
  <si>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</si>
  <si>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</si>
  <si>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</si>
  <si>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</si>
  <si>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</si>
  <si>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</si>
  <si>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</si>
  <si>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</si>
  <si>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</si>
  <si>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</si>
  <si>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</si>
  <si>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</si>
  <si>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</si>
  <si>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312 02 00 00 0</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</si>
  <si>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</si>
  <si>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</si>
  <si>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</si>
  <si>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</si>
  <si>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</si>
  <si>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</si>
  <si>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</si>
  <si>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</si>
  <si>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</si>
  <si>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</si>
  <si>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</si>
  <si>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</si>
  <si>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</si>
  <si>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</si>
  <si>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</si>
  <si>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</si>
  <si>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</si>
  <si>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</si>
  <si>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</si>
  <si>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</si>
  <si>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</si>
  <si>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</si>
  <si>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</si>
  <si>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</si>
  <si>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</si>
  <si>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</si>
  <si>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</si>
  <si>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</si>
  <si>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</si>
  <si>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</si>
  <si>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</si>
  <si>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</si>
  <si>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</si>
  <si>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r>
      <t>evakuatsioonivalgustuse projekteerimiseks ja paigaldamiseks</t>
    </r>
    <r>
      <rPr>
        <sz val="10"/>
        <rFont val="Calibri"/>
        <family val="2"/>
        <charset val="186"/>
      </rPr>
      <t xml:space="preserve"> </t>
    </r>
  </si>
  <si>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</si>
  <si>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</si>
  <si>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</si>
  <si>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</si>
  <si>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</si>
  <si>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</si>
  <si>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</si>
  <si>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</si>
  <si>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</si>
  <si>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</si>
  <si>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</si>
  <si>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</si>
  <si>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</si>
  <si>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</si>
  <si>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</si>
  <si>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</si>
  <si>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</si>
  <si>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</si>
  <si>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</si>
  <si>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</si>
  <si>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</si>
  <si>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</si>
  <si>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</si>
  <si>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</si>
  <si>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</si>
  <si>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</si>
  <si>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</si>
  <si>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</si>
  <si>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</si>
  <si>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</si>
  <si>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</si>
  <si>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</si>
  <si>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</si>
  <si>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</si>
  <si>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</si>
  <si>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</si>
  <si>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</si>
  <si>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</si>
  <si>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</si>
  <si>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</si>
  <si>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</si>
  <si>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</si>
  <si>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</si>
  <si>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</si>
  <si>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</si>
  <si>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</si>
  <si>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</si>
  <si>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</si>
  <si>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</si>
  <si>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</si>
  <si>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</si>
  <si>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</si>
  <si>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</si>
  <si>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</si>
  <si>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</si>
  <si>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</si>
  <si>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</si>
  <si>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</si>
  <si>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</si>
  <si>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</si>
  <si>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</si>
  <si>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</si>
  <si>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</si>
  <si>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</si>
  <si>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</si>
  <si>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</si>
  <si>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</si>
  <si>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</si>
  <si>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</si>
  <si>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</si>
  <si>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</si>
  <si>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</si>
  <si>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</si>
  <si>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</si>
  <si>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</si>
  <si>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</si>
  <si>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</si>
  <si>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</si>
  <si>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</si>
  <si>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</si>
  <si>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</si>
  <si>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</si>
  <si>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</si>
  <si>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</si>
  <si>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</si>
  <si>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</si>
  <si>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</si>
  <si>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</si>
  <si>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</si>
  <si>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</si>
  <si>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</si>
  <si>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</si>
  <si>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</si>
  <si>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</si>
  <si>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</si>
  <si>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</si>
  <si>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</si>
  <si>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</si>
  <si>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</si>
  <si>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</si>
  <si>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</si>
  <si>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</si>
  <si>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</si>
  <si>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</si>
  <si>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</si>
  <si>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</si>
  <si>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</si>
  <si>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</si>
  <si>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</si>
  <si>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</si>
  <si>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</si>
  <si>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</si>
  <si>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</si>
  <si>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</si>
  <si>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</si>
  <si>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</si>
  <si>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</si>
  <si>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</si>
  <si>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</si>
  <si>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</si>
  <si>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</si>
  <si>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</si>
  <si>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</si>
  <si>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</si>
  <si>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</si>
  <si>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</si>
  <si>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</si>
  <si>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</si>
  <si>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</si>
  <si>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</si>
  <si>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</si>
  <si>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</si>
  <si>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</si>
  <si>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</si>
  <si>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312 01 00 00 0</t>
  </si>
  <si>
    <t>Põhja-Tallinna Valitsuse arhiivimööbli soetamine</t>
  </si>
  <si>
    <t>225 37 21 61 0</t>
  </si>
  <si>
    <t xml:space="preserve">225 37 21 62 0 </t>
  </si>
  <si>
    <t xml:space="preserve">Eesti Juudi Noortekogu                                   </t>
  </si>
  <si>
    <t>võlakirjade tagasiostmine valitsussektorisiseselt</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</si>
  <si>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</si>
  <si>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</si>
  <si>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</si>
  <si>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</si>
  <si>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</si>
  <si>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</si>
  <si>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</si>
  <si>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</si>
  <si>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</si>
  <si>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</si>
  <si>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</si>
  <si>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</si>
  <si>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</si>
  <si>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</si>
  <si>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</si>
  <si>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</si>
  <si>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</si>
  <si>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</si>
  <si>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</si>
  <si>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</si>
  <si>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</si>
  <si>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</si>
  <si>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</si>
  <si>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</si>
  <si>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</si>
  <si>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</si>
  <si>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</si>
  <si>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</si>
  <si>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</si>
  <si>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</si>
  <si>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</si>
  <si>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</si>
  <si>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</si>
  <si>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</si>
  <si>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</si>
  <si>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</si>
  <si>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</si>
  <si>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</si>
  <si>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</si>
  <si>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</si>
  <si>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</si>
  <si>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</si>
  <si>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</si>
  <si>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</si>
  <si>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</si>
  <si>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</si>
  <si>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</si>
  <si>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</si>
  <si>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</si>
  <si>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</si>
  <si>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</si>
  <si>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</si>
  <si>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</si>
  <si>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</si>
  <si>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</si>
  <si>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</si>
  <si>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</si>
  <si>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</si>
  <si>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</si>
  <si>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</si>
  <si>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</si>
  <si>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</si>
  <si>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</si>
  <si>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</si>
  <si>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</si>
  <si>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</si>
  <si>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</si>
  <si>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</si>
  <si>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</si>
  <si>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</si>
  <si>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</si>
  <si>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</si>
  <si>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</si>
  <si>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</si>
  <si>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</si>
  <si>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</si>
  <si>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</si>
  <si>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</si>
  <si>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</si>
  <si>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</si>
  <si>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</si>
  <si>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</si>
  <si>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</si>
  <si>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</si>
  <si>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</si>
  <si>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</si>
  <si>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</si>
  <si>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</si>
  <si>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</si>
  <si>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</si>
  <si>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</si>
  <si>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</si>
  <si>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</si>
  <si>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</si>
  <si>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</si>
  <si>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</si>
  <si>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</si>
  <si>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</si>
  <si>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</si>
  <si>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</si>
  <si>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</si>
  <si>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</si>
  <si>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</si>
  <si>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</si>
  <si>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</si>
  <si>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</si>
  <si>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</si>
  <si>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</si>
  <si>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</si>
  <si>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</si>
  <si>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</si>
  <si>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</si>
  <si>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</si>
  <si>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</si>
  <si>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</si>
  <si>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</si>
  <si>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</si>
  <si>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</si>
  <si>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</si>
  <si>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</si>
  <si>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</si>
  <si>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</si>
  <si>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</si>
  <si>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</si>
  <si>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</si>
  <si>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</si>
  <si>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</si>
  <si>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</si>
  <si>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</si>
  <si>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</si>
  <si>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</si>
  <si>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</si>
  <si>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</si>
  <si>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</si>
  <si>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</si>
  <si>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</si>
  <si>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</si>
  <si>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r>
      <t xml:space="preserve">Integratsiooni ja Migratsiooni Sihtasutus Meie Inimesed </t>
    </r>
    <r>
      <rPr>
        <b/>
        <sz val="10"/>
        <rFont val="Arial"/>
        <family val="2"/>
        <charset val="186"/>
      </rPr>
      <t>(MISA)</t>
    </r>
  </si>
  <si>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</si>
  <si>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</si>
  <si>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</si>
  <si>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</si>
  <si>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</si>
  <si>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</si>
  <si>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</si>
  <si>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</si>
  <si>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</si>
  <si>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</si>
  <si>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</si>
  <si>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</si>
  <si>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</si>
  <si>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</si>
  <si>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</si>
  <si>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</si>
  <si>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</si>
  <si>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</si>
  <si>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</si>
  <si>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</si>
  <si>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</si>
  <si>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</si>
  <si>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</si>
  <si>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</si>
  <si>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</si>
  <si>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</si>
  <si>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</si>
  <si>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</si>
  <si>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</si>
  <si>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</si>
  <si>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</si>
  <si>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</si>
  <si>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</si>
  <si>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</si>
  <si>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</si>
  <si>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</si>
  <si>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</si>
  <si>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</si>
  <si>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</si>
  <si>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</si>
  <si>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</si>
  <si>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</si>
  <si>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Linnateatri soetused (valguspult)</t>
  </si>
  <si>
    <t>Raekoja plats 12 hoone fassaadi remont</t>
  </si>
  <si>
    <t>Löwenruh pargi lava rajamine</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</si>
  <si>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</si>
  <si>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</si>
  <si>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</si>
  <si>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</si>
  <si>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</si>
  <si>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</si>
  <si>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</si>
  <si>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</si>
  <si>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</si>
  <si>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</si>
  <si>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</si>
  <si>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</si>
  <si>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</si>
  <si>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</si>
  <si>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</si>
  <si>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</si>
  <si>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</si>
  <si>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</si>
  <si>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</si>
  <si>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</si>
  <si>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</si>
  <si>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</si>
  <si>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</si>
  <si>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</si>
  <si>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</si>
  <si>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</si>
  <si>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</si>
  <si>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</si>
  <si>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</si>
  <si>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</si>
  <si>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</si>
  <si>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</si>
  <si>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</si>
  <si>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</si>
  <si>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</si>
  <si>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</si>
  <si>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</si>
  <si>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</si>
  <si>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</si>
  <si>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</si>
  <si>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</si>
  <si>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</si>
  <si>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</si>
  <si>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</si>
  <si>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</si>
  <si>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</si>
  <si>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</si>
  <si>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</si>
  <si>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</si>
  <si>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</si>
  <si>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</si>
  <si>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r>
      <t>Puhk- ja löökpillimängijate sarja „ Doppio Passione“ solistide honorarid</t>
    </r>
    <r>
      <rPr>
        <sz val="10"/>
        <color indexed="18"/>
        <rFont val="Arial"/>
        <family val="2"/>
        <charset val="186"/>
      </rPr>
      <t xml:space="preserve"> </t>
    </r>
  </si>
  <si>
    <r>
      <t>Sarja „Püha Mauritiuse barokkõhtud“ esinejate honorarid</t>
    </r>
    <r>
      <rPr>
        <sz val="10"/>
        <color indexed="18"/>
        <rFont val="Arial"/>
        <family val="2"/>
        <charset val="186"/>
      </rPr>
      <t xml:space="preserve"> </t>
    </r>
  </si>
  <si>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</si>
  <si>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</si>
  <si>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</si>
  <si>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</si>
  <si>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</si>
  <si>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</si>
  <si>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</si>
  <si>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</si>
  <si>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</si>
  <si>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</si>
  <si>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</si>
  <si>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</si>
  <si>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</si>
  <si>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</si>
  <si>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</si>
  <si>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</si>
  <si>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</si>
  <si>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</si>
  <si>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</si>
  <si>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</si>
  <si>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</si>
  <si>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</si>
  <si>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</si>
  <si>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</si>
  <si>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</si>
  <si>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</si>
  <si>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</si>
  <si>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</si>
  <si>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r>
      <t>Tallinna Lepatriinu Lasteaiale projekti "Who is Jolly Roger?" teostamiseks</t>
    </r>
    <r>
      <rPr>
        <sz val="12"/>
        <color rgb="FF000080"/>
        <rFont val="Garamond"/>
        <family val="1"/>
        <charset val="186"/>
      </rPr>
      <t xml:space="preserve"> </t>
    </r>
  </si>
  <si>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</si>
  <si>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</si>
  <si>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</si>
  <si>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</si>
  <si>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r>
      <t>Nõmme Muusikakoolile 60. juubeli kontsertide korraldamiseks</t>
    </r>
    <r>
      <rPr>
        <sz val="12"/>
        <color rgb="FF000080"/>
        <rFont val="Garamond"/>
        <family val="1"/>
        <charset val="186"/>
      </rPr>
      <t xml:space="preserve"> </t>
    </r>
  </si>
  <si>
    <r>
      <t>Mustamäe Laste Loomingu Majale projekti "Hea on teha head" teostamiseks</t>
    </r>
    <r>
      <rPr>
        <sz val="12"/>
        <color rgb="FF000080"/>
        <rFont val="Garamond"/>
        <family val="1"/>
        <charset val="186"/>
      </rPr>
      <t xml:space="preserve"> </t>
    </r>
  </si>
  <si>
    <t>12 02 23 067 0</t>
  </si>
  <si>
    <t>Loitsu Lasteaed</t>
  </si>
  <si>
    <t>Mustpeade Maja remonttööd</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</si>
  <si>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</si>
  <si>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</si>
  <si>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</si>
  <si>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</si>
  <si>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</si>
  <si>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</si>
  <si>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</si>
  <si>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</si>
  <si>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</si>
  <si>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</si>
  <si>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</si>
  <si>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</si>
  <si>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</si>
  <si>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</si>
  <si>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</si>
  <si>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</si>
  <si>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</si>
  <si>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</si>
  <si>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</si>
  <si>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</si>
  <si>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</si>
  <si>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</si>
  <si>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</si>
  <si>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</si>
  <si>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</si>
  <si>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</si>
  <si>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</si>
  <si>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</si>
  <si>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</si>
  <si>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</si>
  <si>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</si>
  <si>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</si>
  <si>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</si>
  <si>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</si>
  <si>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</si>
  <si>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</si>
  <si>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</si>
  <si>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</si>
  <si>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</si>
  <si>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</si>
  <si>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</si>
  <si>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</si>
  <si>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</si>
  <si>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</si>
  <si>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</si>
  <si>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</si>
  <si>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</si>
  <si>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</si>
  <si>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</si>
  <si>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</si>
  <si>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</si>
  <si>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</si>
  <si>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</si>
  <si>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</si>
  <si>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</si>
  <si>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</si>
  <si>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</si>
  <si>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</si>
  <si>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</si>
  <si>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</si>
  <si>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</si>
  <si>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</si>
  <si>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</si>
  <si>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</si>
  <si>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</si>
  <si>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</si>
  <si>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</si>
  <si>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</si>
  <si>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</si>
  <si>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</si>
  <si>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</si>
  <si>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</si>
  <si>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</si>
  <si>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</si>
  <si>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</si>
  <si>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</si>
  <si>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</si>
  <si>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Võetud pikaajalised laenud nominaalväärtuses - maksmine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</si>
  <si>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</si>
  <si>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</si>
  <si>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</si>
  <si>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</si>
  <si>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</si>
  <si>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</si>
  <si>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</si>
  <si>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</si>
  <si>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</si>
  <si>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</si>
  <si>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</si>
  <si>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</si>
  <si>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</si>
  <si>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</si>
  <si>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</si>
  <si>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</si>
  <si>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</si>
  <si>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</si>
  <si>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</si>
  <si>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</si>
  <si>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</si>
  <si>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</si>
  <si>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</si>
  <si>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</si>
  <si>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</si>
  <si>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</si>
  <si>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</si>
  <si>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</si>
  <si>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</si>
  <si>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</si>
  <si>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</si>
  <si>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</si>
  <si>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</si>
  <si>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</si>
  <si>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</si>
  <si>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</si>
  <si>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</si>
  <si>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</si>
  <si>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</si>
  <si>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</si>
  <si>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</si>
  <si>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</si>
  <si>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</si>
  <si>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</si>
  <si>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</si>
  <si>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</si>
  <si>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</si>
  <si>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</si>
  <si>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</si>
  <si>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</si>
  <si>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</si>
  <si>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</si>
  <si>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</si>
  <si>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</si>
  <si>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</si>
  <si>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</si>
  <si>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</si>
  <si>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</si>
  <si>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</si>
  <si>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</si>
  <si>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</si>
  <si>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</si>
  <si>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</si>
  <si>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</si>
  <si>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</si>
  <si>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</si>
  <si>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</si>
  <si>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</si>
  <si>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</si>
  <si>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</si>
  <si>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</si>
  <si>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</si>
  <si>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</si>
  <si>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</si>
  <si>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</si>
  <si>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</si>
  <si>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</si>
  <si>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</si>
  <si>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</si>
  <si>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</si>
  <si>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</si>
  <si>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</si>
  <si>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</si>
  <si>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</si>
  <si>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</si>
  <si>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</si>
  <si>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</si>
  <si>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</si>
  <si>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</si>
  <si>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</si>
  <si>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</si>
  <si>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</si>
  <si>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</si>
  <si>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</si>
  <si>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</si>
  <si>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</si>
  <si>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</si>
  <si>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</si>
  <si>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</si>
  <si>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</si>
  <si>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</si>
  <si>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</si>
  <si>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</si>
  <si>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225 04 19 010</t>
  </si>
  <si>
    <t>225 04 19 020</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</si>
  <si>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</si>
  <si>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</si>
  <si>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</si>
  <si>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</si>
  <si>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</si>
  <si>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</si>
  <si>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</si>
  <si>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</si>
  <si>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</si>
  <si>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</si>
  <si>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</si>
  <si>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</si>
  <si>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</si>
  <si>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</si>
  <si>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</si>
  <si>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</si>
  <si>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</si>
  <si>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</si>
  <si>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</si>
  <si>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</si>
  <si>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</si>
  <si>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</si>
  <si>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</si>
  <si>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</si>
  <si>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</si>
  <si>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</si>
  <si>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</si>
  <si>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</si>
  <si>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</si>
  <si>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</si>
  <si>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</si>
  <si>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</si>
  <si>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</si>
  <si>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</si>
  <si>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</si>
  <si>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</si>
  <si>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</si>
  <si>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</si>
  <si>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</si>
  <si>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</si>
  <si>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</si>
  <si>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</si>
  <si>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</si>
  <si>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</si>
  <si>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</si>
  <si>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</si>
  <si>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</si>
  <si>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</si>
  <si>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</si>
  <si>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</si>
  <si>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</si>
  <si>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</si>
  <si>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</si>
  <si>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</si>
  <si>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</si>
  <si>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</si>
  <si>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</si>
  <si>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</si>
  <si>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</si>
  <si>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</si>
  <si>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</si>
  <si>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</si>
  <si>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</si>
  <si>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</si>
  <si>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</si>
  <si>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</si>
  <si>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</si>
  <si>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</si>
  <si>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</si>
  <si>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</si>
  <si>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</si>
  <si>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</si>
  <si>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</si>
  <si>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</si>
  <si>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</si>
  <si>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</si>
  <si>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</si>
  <si>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</si>
  <si>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</si>
  <si>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</si>
  <si>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</si>
  <si>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</si>
  <si>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</si>
  <si>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</si>
  <si>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</si>
  <si>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</si>
  <si>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</si>
  <si>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</si>
  <si>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</si>
  <si>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</si>
  <si>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</si>
  <si>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</si>
  <si>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</si>
  <si>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</si>
  <si>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</si>
  <si>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</si>
  <si>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</si>
  <si>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</si>
  <si>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</si>
  <si>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</si>
  <si>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</si>
  <si>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</si>
  <si>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</si>
  <si>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</si>
  <si>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</si>
  <si>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</si>
  <si>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</si>
  <si>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</si>
  <si>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</si>
  <si>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</si>
  <si>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</si>
  <si>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</si>
  <si>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</si>
  <si>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</si>
  <si>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</si>
  <si>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</si>
  <si>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</si>
  <si>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</si>
  <si>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</si>
  <si>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</si>
  <si>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</si>
  <si>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</si>
  <si>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</si>
  <si>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</si>
  <si>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</si>
  <si>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</si>
  <si>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</si>
  <si>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</si>
  <si>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</si>
  <si>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</si>
  <si>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</si>
  <si>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</si>
  <si>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</si>
  <si>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</si>
  <si>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</si>
  <si>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</si>
  <si>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</si>
  <si>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</si>
  <si>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</si>
  <si>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</si>
  <si>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</si>
  <si>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</si>
  <si>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</si>
  <si>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</si>
  <si>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</si>
  <si>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</si>
  <si>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</si>
  <si>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</si>
  <si>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</si>
  <si>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</si>
  <si>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</si>
  <si>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</si>
  <si>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</si>
  <si>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</si>
  <si>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228 38 02 00 0</t>
  </si>
  <si>
    <t>223 20 21 88 0</t>
  </si>
  <si>
    <t>223 20 21 89 0</t>
  </si>
  <si>
    <t>223 20 21 90 0</t>
  </si>
  <si>
    <t>Tallinna Lehola Lasteaia nõustamiskeskus</t>
  </si>
  <si>
    <t>Õpetajate Maja ainevõistlused - õpilased</t>
  </si>
  <si>
    <t>Õpetajate Maja ainesektsioonid - õpetajad</t>
  </si>
  <si>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</si>
  <si>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</si>
  <si>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</si>
  <si>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</si>
  <si>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</si>
  <si>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</si>
  <si>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</si>
  <si>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</si>
  <si>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</si>
  <si>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</si>
  <si>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Tallinna linna välisõhus leviva keskkonnamüra vähendamise tegevuskava ülevaatamine</t>
  </si>
  <si>
    <t>Osakeste keemilise koostise ja saasteallikate osakaalu hindamine Tallinnas</t>
  </si>
  <si>
    <t>Lillepi pargile hoolduskava koostamine</t>
  </si>
  <si>
    <t xml:space="preserve">Tallinna Linnateatri inventar                                           </t>
  </si>
  <si>
    <t>Kultuuriministeeriumi leping - lavaaugu poodiumid</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</si>
  <si>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</si>
  <si>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</si>
  <si>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</si>
  <si>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</si>
  <si>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</si>
  <si>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</si>
  <si>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</si>
  <si>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</si>
  <si>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</si>
  <si>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</si>
  <si>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</si>
  <si>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</si>
  <si>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</si>
  <si>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</si>
  <si>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</si>
  <si>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</si>
  <si>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</si>
  <si>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</si>
  <si>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</si>
  <si>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</si>
  <si>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</si>
  <si>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</si>
  <si>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</si>
  <si>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</si>
  <si>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</si>
  <si>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</si>
  <si>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</si>
  <si>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</si>
  <si>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</si>
  <si>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</si>
  <si>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</si>
  <si>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AVC17</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</si>
  <si>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</si>
  <si>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</si>
  <si>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</si>
  <si>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</si>
  <si>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</si>
  <si>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</si>
  <si>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</si>
  <si>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</si>
  <si>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</si>
  <si>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</si>
  <si>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</si>
  <si>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</si>
  <si>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</si>
  <si>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</si>
  <si>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</si>
  <si>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</si>
  <si>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</si>
  <si>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</si>
  <si>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</si>
  <si>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</si>
  <si>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</si>
  <si>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</si>
  <si>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</si>
  <si>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</si>
  <si>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</si>
  <si>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Kohaliku omavalitsuse tasandus- ja toetusfond</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</si>
  <si>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</si>
  <si>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</si>
  <si>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</si>
  <si>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</si>
  <si>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</si>
  <si>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</si>
  <si>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</si>
  <si>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</si>
  <si>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</si>
  <si>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</si>
  <si>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</si>
  <si>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</si>
  <si>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</si>
  <si>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</si>
  <si>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</si>
  <si>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</si>
  <si>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</si>
  <si>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</si>
  <si>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</si>
  <si>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</si>
  <si>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</si>
  <si>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</si>
  <si>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 xml:space="preserve">Hariduskorralduslikud üritused </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</si>
  <si>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</si>
  <si>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</si>
  <si>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</si>
  <si>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</si>
  <si>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</si>
  <si>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</si>
  <si>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</si>
  <si>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</si>
  <si>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</si>
  <si>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</si>
  <si>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</si>
  <si>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</si>
  <si>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</si>
  <si>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</si>
  <si>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</si>
  <si>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</si>
  <si>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</si>
  <si>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</si>
  <si>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</si>
  <si>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</si>
  <si>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</si>
  <si>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</si>
  <si>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</si>
  <si>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</si>
  <si>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</si>
  <si>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</si>
  <si>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</si>
  <si>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</si>
  <si>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</si>
  <si>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</si>
  <si>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</si>
  <si>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</si>
  <si>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</si>
  <si>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</si>
  <si>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</si>
  <si>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</si>
  <si>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</si>
  <si>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</si>
  <si>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</si>
  <si>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</si>
  <si>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</si>
  <si>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</si>
  <si>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</si>
  <si>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</si>
  <si>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</si>
  <si>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</si>
  <si>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</si>
  <si>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</si>
  <si>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</si>
  <si>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</si>
  <si>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</si>
  <si>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</si>
  <si>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</si>
  <si>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</si>
  <si>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</si>
  <si>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</si>
  <si>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</si>
  <si>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</si>
  <si>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</si>
  <si>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</si>
  <si>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</si>
  <si>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Lühiajalised kohustused teenuste kontsessiooni-kokkulepete alusel tasumine</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</si>
  <si>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</si>
  <si>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</si>
  <si>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</si>
  <si>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</si>
  <si>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</si>
  <si>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</si>
  <si>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</si>
  <si>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</si>
  <si>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</si>
  <si>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</si>
  <si>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</si>
  <si>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</si>
  <si>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</si>
  <si>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</si>
  <si>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</si>
  <si>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</si>
  <si>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</si>
  <si>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</si>
  <si>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</si>
  <si>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</si>
  <si>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</si>
  <si>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</si>
  <si>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</si>
  <si>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</si>
  <si>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</si>
  <si>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</si>
  <si>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</si>
  <si>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</si>
  <si>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</si>
  <si>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</si>
  <si>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</si>
  <si>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</si>
  <si>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</si>
  <si>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</si>
  <si>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</si>
  <si>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</si>
  <si>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</si>
  <si>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</si>
  <si>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</si>
  <si>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</si>
  <si>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</si>
  <si>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</si>
  <si>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</si>
  <si>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</si>
  <si>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</si>
  <si>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</si>
  <si>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</si>
  <si>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</si>
  <si>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</si>
  <si>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</si>
  <si>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</si>
  <si>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</si>
  <si>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</si>
  <si>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</si>
  <si>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</si>
  <si>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</si>
  <si>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</si>
  <si>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</si>
  <si>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</si>
  <si>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</si>
  <si>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</si>
  <si>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</si>
  <si>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</si>
  <si>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</si>
  <si>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</si>
  <si>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</si>
  <si>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</si>
  <si>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</si>
  <si>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</si>
  <si>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</si>
  <si>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</si>
  <si>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</si>
  <si>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</si>
  <si>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</si>
  <si>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</si>
  <si>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</si>
  <si>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</si>
  <si>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</si>
  <si>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</si>
  <si>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</si>
  <si>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</si>
  <si>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</si>
  <si>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</si>
  <si>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</si>
  <si>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</si>
  <si>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</si>
  <si>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</si>
  <si>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</si>
  <si>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</si>
  <si>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</si>
  <si>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</si>
  <si>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</si>
  <si>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</si>
  <si>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</si>
  <si>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</si>
  <si>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</si>
  <si>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</si>
  <si>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</si>
  <si>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</si>
  <si>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</si>
  <si>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</si>
  <si>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</si>
  <si>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</si>
  <si>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</si>
  <si>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</si>
  <si>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</si>
  <si>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</si>
  <si>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</si>
  <si>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</si>
  <si>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</si>
  <si>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</si>
  <si>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</si>
  <si>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</si>
  <si>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</si>
  <si>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</si>
  <si>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</si>
  <si>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</si>
  <si>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</si>
  <si>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</si>
  <si>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</si>
  <si>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</si>
  <si>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</si>
  <si>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</si>
  <si>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</si>
  <si>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</si>
  <si>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</si>
  <si>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</si>
  <si>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</si>
  <si>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</si>
  <si>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</si>
  <si>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</si>
  <si>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</si>
  <si>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</si>
  <si>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</si>
  <si>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</si>
  <si>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</si>
  <si>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</si>
  <si>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</si>
  <si>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</si>
  <si>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841 11 74 00 0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</si>
  <si>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</si>
  <si>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</si>
  <si>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</si>
  <si>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</si>
  <si>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</si>
  <si>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</si>
  <si>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</si>
  <si>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</si>
  <si>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</si>
  <si>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</si>
  <si>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</si>
  <si>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</si>
  <si>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</si>
  <si>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</si>
  <si>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</si>
  <si>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</si>
  <si>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</si>
  <si>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</si>
  <si>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</si>
  <si>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</si>
  <si>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</si>
  <si>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</si>
  <si>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</si>
  <si>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</si>
  <si>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</si>
  <si>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</si>
  <si>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</si>
  <si>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</si>
  <si>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</si>
  <si>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</si>
  <si>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</si>
  <si>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</si>
  <si>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</si>
  <si>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</si>
  <si>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</si>
  <si>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</si>
  <si>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</si>
  <si>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</si>
  <si>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</si>
  <si>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</si>
  <si>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</si>
  <si>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</si>
  <si>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Mustamäe Laste Loomingu 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</si>
  <si>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</si>
  <si>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</si>
  <si>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</si>
  <si>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</si>
  <si>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</si>
  <si>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</si>
  <si>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</si>
  <si>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</si>
  <si>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</si>
  <si>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</si>
  <si>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</si>
  <si>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</si>
  <si>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</si>
  <si>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</si>
  <si>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</si>
  <si>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</si>
  <si>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</si>
  <si>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</si>
  <si>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</si>
  <si>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</si>
  <si>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</si>
  <si>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</si>
  <si>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</si>
  <si>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</si>
  <si>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</si>
  <si>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</si>
  <si>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</si>
  <si>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</si>
  <si>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</si>
  <si>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</si>
  <si>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</si>
  <si>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</si>
  <si>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</si>
  <si>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r>
      <t xml:space="preserve">Tiigrihüppe SA  </t>
    </r>
    <r>
      <rPr>
        <i/>
        <sz val="10"/>
        <rFont val="Arial"/>
        <family val="2"/>
        <charset val="186"/>
      </rPr>
      <t>(</t>
    </r>
    <r>
      <rPr>
        <i/>
        <sz val="9"/>
        <rFont val="Arial"/>
        <family val="2"/>
        <charset val="186"/>
      </rPr>
      <t>Alates 01.05.2013 on Tiigrihüppe Sihtasutus ning Eesti Hariduse ja Teaduse Andmesidevõrk (EENet)ühendatud Eesti Infotehnoloogia Sihtasutusega (</t>
    </r>
    <r>
      <rPr>
        <i/>
        <sz val="10"/>
        <rFont val="Arial"/>
        <family val="2"/>
        <charset val="186"/>
      </rPr>
      <t xml:space="preserve">EITSA). Alates 01.05.2013 kannab ühisasutus nimetust Hariduse Infotehnoloogia Sihtasutus (HITSA).
</t>
    </r>
  </si>
  <si>
    <t>Hariduse Infotehnoloogia Sihtasutus (HITSA)</t>
  </si>
  <si>
    <t>Hariduse Infotehnoloogia Sihtasutus (HITSA) 2</t>
  </si>
  <si>
    <t>12 89 23 032 0</t>
  </si>
  <si>
    <t>12 89 23 033 0</t>
  </si>
  <si>
    <t>Eesti Noorsootöö Keskus - Tallinna Muusikakool akordioni soetus</t>
  </si>
  <si>
    <t>Eesti Noorsootöö Keskus - Mustamäe Laste Loomingumaja - Huvihariduse kaasajastamine ja mitmekesistamine</t>
  </si>
  <si>
    <t>12 02 23 074 0</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</si>
  <si>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</si>
  <si>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</si>
  <si>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</si>
  <si>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</si>
  <si>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</si>
  <si>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</si>
  <si>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</si>
  <si>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</si>
  <si>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</si>
  <si>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</si>
  <si>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</si>
  <si>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</si>
  <si>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</si>
  <si>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</si>
  <si>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</si>
  <si>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</si>
  <si>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</si>
  <si>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</si>
  <si>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</si>
  <si>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</si>
  <si>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</si>
  <si>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</si>
  <si>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</si>
  <si>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</si>
  <si>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</si>
  <si>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</si>
  <si>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</si>
  <si>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</si>
  <si>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</si>
  <si>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</si>
  <si>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</si>
  <si>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</si>
  <si>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</si>
  <si>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</si>
  <si>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</si>
  <si>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</si>
  <si>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</si>
  <si>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</si>
  <si>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</si>
  <si>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</si>
  <si>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</si>
  <si>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</si>
  <si>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</si>
  <si>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</si>
  <si>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</si>
  <si>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</si>
  <si>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</si>
  <si>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</si>
  <si>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</si>
  <si>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</si>
  <si>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</si>
  <si>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</si>
  <si>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</si>
  <si>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</si>
  <si>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</si>
  <si>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</si>
  <si>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</si>
  <si>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</si>
  <si>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</si>
  <si>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</si>
  <si>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</si>
  <si>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</si>
  <si>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</si>
  <si>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</si>
  <si>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</si>
  <si>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</si>
  <si>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</si>
  <si>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</si>
  <si>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</si>
  <si>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</si>
  <si>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</si>
  <si>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</si>
  <si>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</si>
  <si>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</si>
  <si>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</si>
  <si>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</si>
  <si>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</si>
  <si>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</si>
  <si>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</si>
  <si>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</si>
  <si>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</si>
  <si>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</si>
  <si>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</si>
  <si>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</si>
  <si>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</si>
  <si>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</si>
  <si>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</si>
  <si>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</si>
  <si>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</si>
  <si>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</si>
  <si>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</si>
  <si>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</si>
  <si>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</si>
  <si>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</si>
  <si>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</si>
  <si>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</si>
  <si>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</si>
  <si>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</si>
  <si>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</si>
  <si>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</si>
  <si>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</si>
  <si>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</si>
  <si>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</si>
  <si>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</si>
  <si>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</si>
  <si>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</si>
  <si>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</si>
  <si>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</si>
  <si>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</si>
  <si>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</si>
  <si>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</si>
  <si>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</si>
  <si>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</si>
  <si>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</si>
  <si>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</si>
  <si>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</si>
  <si>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</si>
  <si>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</si>
  <si>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</si>
  <si>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</si>
  <si>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</si>
  <si>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</si>
  <si>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</si>
  <si>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</si>
  <si>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Linnaosavalitsus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</si>
  <si>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</si>
  <si>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</si>
  <si>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</si>
  <si>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</si>
  <si>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</si>
  <si>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</si>
  <si>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</si>
  <si>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</si>
  <si>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</si>
  <si>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</si>
  <si>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</si>
  <si>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</si>
  <si>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</si>
  <si>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</si>
  <si>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</si>
  <si>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</si>
  <si>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</si>
  <si>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</si>
  <si>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</si>
  <si>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</si>
  <si>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</si>
  <si>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</si>
  <si>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Piirivalve</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</si>
  <si>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</si>
  <si>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</si>
  <si>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</si>
  <si>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</si>
  <si>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</si>
  <si>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</si>
  <si>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</si>
  <si>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</si>
  <si>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</si>
  <si>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</si>
  <si>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</si>
  <si>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Muu 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</si>
  <si>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</si>
  <si>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</si>
  <si>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</si>
  <si>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</si>
  <si>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</si>
  <si>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</si>
  <si>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</si>
  <si>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</si>
  <si>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</si>
  <si>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</si>
  <si>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</si>
  <si>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</si>
  <si>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</si>
  <si>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</si>
  <si>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 xml:space="preserve">Liikluskorraldus </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</si>
  <si>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</si>
  <si>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</si>
  <si>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</si>
  <si>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</si>
  <si>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</si>
  <si>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</si>
  <si>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</si>
  <si>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</si>
  <si>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</si>
  <si>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</si>
  <si>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</si>
  <si>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</si>
  <si>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</si>
  <si>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</si>
  <si>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</si>
  <si>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</si>
  <si>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</si>
  <si>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</si>
  <si>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</si>
  <si>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</si>
  <si>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</si>
  <si>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</si>
  <si>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</si>
  <si>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</si>
  <si>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</si>
  <si>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</si>
  <si>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</si>
  <si>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</si>
  <si>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</si>
  <si>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</si>
  <si>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</si>
  <si>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Elamu- ja kommunaalmajanduse haldamine</t>
  </si>
  <si>
    <t>Hulkuvate loomadega seotud tegevus</t>
  </si>
  <si>
    <t>Saunad</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</si>
  <si>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</si>
  <si>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</si>
  <si>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</si>
  <si>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</si>
  <si>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</si>
  <si>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</si>
  <si>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</si>
  <si>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</si>
  <si>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</si>
  <si>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</si>
  <si>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</si>
  <si>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</si>
  <si>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</si>
  <si>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</si>
  <si>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</si>
  <si>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</si>
  <si>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</si>
  <si>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</si>
  <si>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</si>
  <si>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</si>
  <si>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</si>
  <si>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 xml:space="preserve">Sporditegevus </t>
  </si>
  <si>
    <t>Puhkepargid ja -baasid</t>
  </si>
  <si>
    <t>Puhkebaasid</t>
  </si>
  <si>
    <t>Laste muusika- ja kunstikoolid</t>
  </si>
  <si>
    <t>Laste huvialamajad ja keskused</t>
  </si>
  <si>
    <t>Noorsootöö ja noortekeskused</t>
  </si>
  <si>
    <t>Täiskasvanute huvialaasutused</t>
  </si>
  <si>
    <t>Vaba aja üritused</t>
  </si>
  <si>
    <t>Kultuuriteenused</t>
  </si>
  <si>
    <t>Raamatukogud</t>
  </si>
  <si>
    <t>Rahva- ja kultuurimajad</t>
  </si>
  <si>
    <t>Teatrid</t>
  </si>
  <si>
    <t>Kinod</t>
  </si>
  <si>
    <t>Kontserdiorganisatsioonid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</si>
  <si>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</si>
  <si>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</si>
  <si>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</si>
  <si>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</si>
  <si>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</si>
  <si>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</si>
  <si>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</si>
  <si>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</si>
  <si>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</si>
  <si>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Algkoolid</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</si>
  <si>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</si>
  <si>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</si>
  <si>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</si>
  <si>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</si>
  <si>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</si>
  <si>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</si>
  <si>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</si>
  <si>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</si>
  <si>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</si>
  <si>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</si>
  <si>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</si>
  <si>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</si>
  <si>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</si>
  <si>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</si>
  <si>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</si>
  <si>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</si>
  <si>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</si>
  <si>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</si>
  <si>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</si>
  <si>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</si>
  <si>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</si>
  <si>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</si>
  <si>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</si>
  <si>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</si>
  <si>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</si>
  <si>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</si>
  <si>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</si>
  <si>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</si>
  <si>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</si>
  <si>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</si>
  <si>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01113</t>
  </si>
  <si>
    <t>01120</t>
  </si>
  <si>
    <t>01130</t>
  </si>
  <si>
    <t>01210</t>
  </si>
  <si>
    <t>01220</t>
  </si>
  <si>
    <t>01310</t>
  </si>
  <si>
    <t>01320</t>
  </si>
  <si>
    <t>01400</t>
  </si>
  <si>
    <t>01500</t>
  </si>
  <si>
    <t>02100</t>
  </si>
  <si>
    <t>02200</t>
  </si>
  <si>
    <t>02300</t>
  </si>
  <si>
    <t>02400</t>
  </si>
  <si>
    <t>02500</t>
  </si>
  <si>
    <t>03101</t>
  </si>
  <si>
    <t>03300</t>
  </si>
  <si>
    <t>03400</t>
  </si>
  <si>
    <t>03500</t>
  </si>
  <si>
    <t>04110</t>
  </si>
  <si>
    <t>04210</t>
  </si>
  <si>
    <t>04211</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</si>
  <si>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</si>
  <si>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</si>
  <si>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</si>
  <si>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</si>
  <si>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</si>
  <si>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</si>
  <si>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</si>
  <si>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</si>
  <si>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</si>
  <si>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</si>
  <si>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</si>
  <si>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</si>
  <si>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</si>
  <si>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</si>
  <si>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</si>
  <si>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</si>
  <si>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</si>
  <si>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</si>
  <si>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</si>
  <si>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</si>
  <si>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</si>
  <si>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</si>
  <si>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06601</t>
  </si>
  <si>
    <t>06602</t>
  </si>
  <si>
    <t>06603</t>
  </si>
  <si>
    <t>06604</t>
  </si>
  <si>
    <t>07120</t>
  </si>
  <si>
    <t>07130</t>
  </si>
  <si>
    <t>07220</t>
  </si>
  <si>
    <t>07230</t>
  </si>
  <si>
    <t>07240</t>
  </si>
  <si>
    <t>07310</t>
  </si>
  <si>
    <t>07320</t>
  </si>
  <si>
    <t>07330</t>
  </si>
  <si>
    <t>07340</t>
  </si>
  <si>
    <t>07500</t>
  </si>
  <si>
    <t>08101</t>
  </si>
  <si>
    <t>08104</t>
  </si>
  <si>
    <t>08109</t>
  </si>
  <si>
    <t>08205</t>
  </si>
  <si>
    <t>08500</t>
  </si>
  <si>
    <t>09600</t>
  </si>
  <si>
    <t>09602</t>
  </si>
  <si>
    <t>10300</t>
  </si>
  <si>
    <t>10401</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</si>
  <si>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</si>
  <si>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</si>
  <si>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</si>
  <si>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</si>
  <si>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</si>
  <si>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</si>
  <si>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</si>
  <si>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</si>
  <si>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</si>
  <si>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</si>
  <si>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</si>
  <si>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</si>
  <si>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</si>
  <si>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</si>
  <si>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</si>
  <si>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</si>
  <si>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</si>
  <si>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</si>
  <si>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</si>
  <si>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</si>
  <si>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</si>
  <si>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</si>
  <si>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</si>
  <si>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</si>
  <si>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</si>
  <si>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</si>
  <si>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</si>
  <si>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</si>
  <si>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</si>
  <si>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</si>
  <si>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</si>
  <si>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</si>
  <si>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</si>
  <si>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</si>
  <si>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</si>
  <si>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</si>
  <si>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</si>
  <si>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</si>
  <si>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</si>
  <si>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</si>
  <si>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</si>
  <si>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</si>
  <si>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</si>
  <si>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</si>
  <si>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</si>
  <si>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</si>
  <si>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</si>
  <si>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</si>
  <si>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</si>
  <si>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põhiharidus</t>
  </si>
  <si>
    <t>hariduse haldus</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</si>
  <si>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</si>
  <si>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</si>
  <si>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</si>
  <si>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</si>
  <si>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</si>
  <si>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</si>
  <si>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</si>
  <si>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</si>
  <si>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</si>
  <si>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</si>
  <si>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</si>
  <si>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</si>
  <si>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</si>
  <si>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</si>
  <si>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</si>
  <si>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</si>
  <si>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</si>
  <si>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</si>
  <si>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</si>
  <si>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</si>
  <si>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</si>
  <si>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</si>
  <si>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</si>
  <si>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</si>
  <si>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r>
      <t>Kesk</t>
    </r>
    <r>
      <rPr>
        <sz val="11"/>
        <color rgb="FF1F497D"/>
        <rFont val="Calibri"/>
        <family val="2"/>
        <charset val="186"/>
      </rPr>
      <t>k</t>
    </r>
    <r>
      <rPr>
        <sz val="11"/>
        <rFont val="Calibri"/>
        <family val="2"/>
        <charset val="186"/>
      </rPr>
      <t>onnahariduskeskuse tulud</t>
    </r>
  </si>
  <si>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</si>
  <si>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</si>
  <si>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</si>
  <si>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</si>
  <si>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</si>
  <si>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</si>
  <si>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</si>
  <si>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</si>
  <si>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</si>
  <si>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</si>
  <si>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</si>
  <si>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</si>
  <si>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</si>
  <si>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</si>
  <si>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</si>
  <si>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</si>
  <si>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</si>
  <si>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</si>
  <si>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</si>
  <si>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</si>
  <si>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</si>
  <si>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</si>
  <si>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</si>
  <si>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</si>
  <si>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</si>
  <si>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</si>
  <si>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</si>
  <si>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</si>
  <si>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</si>
  <si>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</si>
  <si>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</si>
  <si>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</si>
  <si>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</si>
  <si>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</si>
  <si>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</si>
  <si>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</si>
  <si>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</si>
  <si>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</si>
  <si>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</si>
  <si>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</si>
  <si>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</si>
  <si>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</si>
  <si>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</si>
  <si>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</si>
  <si>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</si>
  <si>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</si>
  <si>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</si>
  <si>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</si>
  <si>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</si>
  <si>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</si>
  <si>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</si>
  <si>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</si>
  <si>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</si>
  <si>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</si>
  <si>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</si>
  <si>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</si>
  <si>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</si>
  <si>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</si>
  <si>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</si>
  <si>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</si>
  <si>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</si>
  <si>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</si>
  <si>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</si>
  <si>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</si>
  <si>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</si>
  <si>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</si>
  <si>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</si>
  <si>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</si>
  <si>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</si>
  <si>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</si>
  <si>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</si>
  <si>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</si>
  <si>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</si>
  <si>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</si>
  <si>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</si>
  <si>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</si>
  <si>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</si>
  <si>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</si>
  <si>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</si>
  <si>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</si>
  <si>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</si>
  <si>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</si>
  <si>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</si>
  <si>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</si>
  <si>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</si>
  <si>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</si>
  <si>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</si>
  <si>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</si>
  <si>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</si>
  <si>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</si>
  <si>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</si>
  <si>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</si>
  <si>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</si>
  <si>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</si>
  <si>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</si>
  <si>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SA Tallinna Kultuurikatel halduskulud - jaotamata</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</si>
  <si>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</si>
  <si>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</si>
  <si>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</si>
  <si>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</si>
  <si>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</si>
  <si>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</si>
  <si>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</si>
  <si>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</si>
  <si>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</si>
  <si>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</si>
  <si>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</si>
  <si>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</si>
  <si>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</si>
  <si>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</si>
  <si>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</si>
  <si>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</si>
  <si>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</si>
  <si>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</si>
  <si>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</si>
  <si>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</si>
  <si>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</si>
  <si>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</si>
  <si>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</si>
  <si>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</si>
  <si>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</si>
  <si>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</si>
  <si>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</si>
  <si>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</si>
  <si>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</si>
  <si>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</si>
  <si>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</si>
  <si>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</si>
  <si>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</si>
  <si>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</si>
  <si>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</si>
  <si>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Merepäevad  (</t>
    </r>
    <r>
      <rPr>
        <i/>
        <sz val="11"/>
        <rFont val="Calibri"/>
        <family val="2"/>
        <charset val="186"/>
        <scheme val="minor"/>
      </rPr>
      <t>amortisatsioon kajastada fondil 8994161000)</t>
    </r>
  </si>
  <si>
    <r>
      <t>Kultuurikatla aed</t>
    </r>
    <r>
      <rPr>
        <i/>
        <sz val="11"/>
        <rFont val="Calibri"/>
        <family val="2"/>
        <charset val="186"/>
        <scheme val="minor"/>
      </rPr>
      <t xml:space="preserve"> (al. 2014 kajatame kulud fondil 841 23 74 00 0)</t>
    </r>
  </si>
  <si>
    <r>
      <t>Kultuurikatel - jaotamata</t>
    </r>
    <r>
      <rPr>
        <i/>
        <sz val="11"/>
        <rFont val="Calibri"/>
        <family val="2"/>
        <charset val="186"/>
        <scheme val="minor"/>
      </rPr>
      <t xml:space="preserve"> (prügikonteiner ehitaja)</t>
    </r>
  </si>
  <si>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</si>
  <si>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</si>
  <si>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</si>
  <si>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</si>
  <si>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</si>
  <si>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</si>
  <si>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</si>
  <si>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</si>
  <si>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</si>
  <si>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</si>
  <si>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</si>
  <si>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</si>
  <si>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</si>
  <si>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</si>
  <si>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</si>
  <si>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</si>
  <si>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</si>
  <si>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</si>
  <si>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</si>
  <si>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</si>
  <si>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</si>
  <si>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</si>
  <si>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</si>
  <si>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</si>
  <si>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</si>
  <si>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</si>
  <si>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</si>
  <si>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</si>
  <si>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</si>
  <si>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</si>
  <si>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</si>
  <si>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</si>
  <si>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</si>
  <si>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</si>
  <si>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Tallinna linna ja linnastu CO2 inventuuri ajakohastamine</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</si>
  <si>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</si>
  <si>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</si>
  <si>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</si>
  <si>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</si>
  <si>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</si>
  <si>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</si>
  <si>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</si>
  <si>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</si>
  <si>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</si>
  <si>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</si>
  <si>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</si>
  <si>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</si>
  <si>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</si>
  <si>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</si>
  <si>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</si>
  <si>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</si>
  <si>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</si>
  <si>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</si>
  <si>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</si>
  <si>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</si>
  <si>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</si>
  <si>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</si>
  <si>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</si>
  <si>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</si>
  <si>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</si>
  <si>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"Reflecting, empowering, Developing: Becoming Active Lifelong Learner"</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</si>
  <si>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</si>
  <si>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</si>
  <si>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</si>
  <si>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</si>
  <si>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</si>
  <si>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</si>
  <si>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</si>
  <si>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</si>
  <si>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</si>
  <si>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</si>
  <si>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</si>
  <si>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</si>
  <si>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</si>
  <si>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</si>
  <si>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</si>
  <si>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</si>
  <si>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</si>
  <si>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</si>
  <si>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</si>
  <si>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</si>
  <si>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</si>
  <si>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</si>
  <si>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</si>
  <si>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</si>
  <si>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</si>
  <si>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IB õppe korraldamine - HTM</t>
  </si>
  <si>
    <t xml:space="preserve">Lasnamäe Gümnaasiumi </t>
  </si>
  <si>
    <t>vee- ja küttesõlme remont</t>
  </si>
  <si>
    <t>tööharjutuskeskuse kulud</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</si>
  <si>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</si>
  <si>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</si>
  <si>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</si>
  <si>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</si>
  <si>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</si>
  <si>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</si>
  <si>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</si>
  <si>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</si>
  <si>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</si>
  <si>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</si>
  <si>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</si>
  <si>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</si>
  <si>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</si>
  <si>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</si>
  <si>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</si>
  <si>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Haabersti Vene Gümnaasium, Tallinna Vindi Lasteaed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</si>
  <si>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</si>
  <si>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</si>
  <si>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</si>
  <si>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</si>
  <si>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</si>
  <si>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</si>
  <si>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</si>
  <si>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</si>
  <si>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</si>
  <si>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</si>
  <si>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</si>
  <si>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</si>
  <si>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</si>
  <si>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</si>
  <si>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</si>
  <si>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</si>
  <si>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</si>
  <si>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</si>
  <si>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</si>
  <si>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</si>
  <si>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</si>
  <si>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</si>
  <si>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</si>
  <si>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</si>
  <si>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</si>
  <si>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</si>
  <si>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</si>
  <si>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</si>
  <si>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</si>
  <si>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</si>
  <si>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</si>
  <si>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</si>
  <si>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</si>
  <si>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</si>
  <si>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</si>
  <si>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</si>
  <si>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</si>
  <si>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</si>
  <si>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</si>
  <si>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</si>
  <si>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</si>
  <si>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</si>
  <si>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</si>
  <si>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</si>
  <si>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</si>
  <si>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</si>
  <si>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</si>
  <si>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</si>
  <si>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</si>
  <si>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</si>
  <si>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</si>
  <si>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</si>
  <si>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</si>
  <si>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</si>
  <si>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</si>
  <si>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</si>
  <si>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</si>
  <si>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</si>
  <si>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</si>
  <si>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</si>
  <si>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</si>
  <si>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</si>
  <si>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</si>
  <si>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</si>
  <si>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</si>
  <si>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</si>
  <si>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</si>
  <si>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</si>
  <si>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</si>
  <si>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</si>
  <si>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</si>
  <si>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</si>
  <si>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</si>
  <si>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</si>
  <si>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</si>
  <si>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</si>
  <si>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</si>
  <si>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</si>
  <si>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</si>
  <si>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</si>
  <si>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</si>
  <si>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</si>
  <si>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</si>
  <si>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</si>
  <si>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</si>
  <si>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</si>
  <si>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</si>
  <si>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</si>
  <si>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</si>
  <si>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</si>
  <si>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</si>
  <si>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</si>
  <si>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</si>
  <si>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</si>
  <si>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</si>
  <si>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</si>
  <si>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</si>
  <si>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</si>
  <si>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</si>
  <si>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</si>
  <si>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</si>
  <si>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</si>
  <si>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</si>
  <si>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</si>
  <si>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</si>
  <si>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</si>
  <si>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</si>
  <si>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</si>
  <si>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</si>
  <si>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</si>
  <si>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</si>
  <si>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</si>
  <si>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</si>
  <si>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</si>
  <si>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</si>
  <si>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</si>
  <si>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</si>
  <si>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</si>
  <si>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</si>
  <si>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</si>
  <si>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</si>
  <si>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</si>
  <si>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</si>
  <si>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 kajastada kas kontol 35000000 või 35210000 (küsida üle vastas TP-lt, kuidas nad kajastavad, kas 450000 või 452100).</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</si>
  <si>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</si>
  <si>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</si>
  <si>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</si>
  <si>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</si>
  <si>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</si>
  <si>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</si>
  <si>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</si>
  <si>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</si>
  <si>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</si>
  <si>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Käibemaks riigieelarvelisest haridustoetusest oma töötajate koolituskuludelt</t>
  </si>
  <si>
    <t>Käibemaks riigieelarvelisest haridustoetusest õppevahendite kuludelt</t>
  </si>
  <si>
    <t>08234</t>
  </si>
  <si>
    <t>08236</t>
  </si>
  <si>
    <t>Ümbernimetamine, oli Sporditegevus, sisu ei muutu.</t>
  </si>
  <si>
    <t>Kultuuriväärtused</t>
  </si>
  <si>
    <t>Tegevusala grupi 082 Kultuuriteenused alla luuakse 2 alagruppi (0820 ja 0823).</t>
  </si>
  <si>
    <t>Rahvakultuur</t>
  </si>
  <si>
    <t>Nimetus muudetud laiemaks, oli Rahva- ja kultuurimajad (Rahva- ja kultuurimajade kulud kajastatakse endiselt selle tegevusala koodiga)</t>
  </si>
  <si>
    <t>Viiakse alagruppi 0823</t>
  </si>
  <si>
    <t>Kaunid kunstid</t>
  </si>
  <si>
    <t>Uus kultuuriteenuste alagrupp koos 6 tegevusala koodiga 08231  kuni 08236, sh 3 tõstetud ümber: 08204-&gt;08234; 08205-&gt;08235;08206-&gt;08236.</t>
  </si>
  <si>
    <t>Arhitektuur</t>
  </si>
  <si>
    <t>Vastavalt Kultuuriministeeriumi ettepanekule.</t>
  </si>
  <si>
    <t>Kunst</t>
  </si>
  <si>
    <t>Kirjandus</t>
  </si>
  <si>
    <t>Audiovisuaal, sh kino</t>
  </si>
  <si>
    <t>Muusika</t>
  </si>
  <si>
    <t>Alus- ja põhihariduse kaudsed kulud</t>
  </si>
  <si>
    <t>Kuni 31.12.2013 Lastead-koolid. Alates 01.01.2014 Lasteaed-kooli alus- ja põhihariduse kaudsed kulud, mida ei ole võimalik otsekuludena jaotada koodile 09110 või koodile 09212.</t>
  </si>
  <si>
    <t>Alates 01.01.2014 kajastatakse algkooli kulud koodiga 09212</t>
  </si>
  <si>
    <t>Põhihariduse otsekulud</t>
  </si>
  <si>
    <t>Kuni 31.12.2013 Põhikoolid. Alates 01.01.2014 põhihariduse kulud, sh alg- ja põhikooli kõik kulud, gümnaasiumi põhikooli astme otsekulud.</t>
  </si>
  <si>
    <t>Üldkeskhariduse otsekulud</t>
  </si>
  <si>
    <t>Uus kood. Kajastatakse puhta gümnaasiumi kõik kulud ning ülejäänud gümnaasiumite korral gümnaasiumi astme otsekulud.</t>
  </si>
  <si>
    <t>Põhi- ja üldkeskhariduse kaudsed kulud</t>
  </si>
  <si>
    <t>Kuni 31.12.2013 Gümnaasiumid. Alates 01.01.2014 gümnaasiumi, kus antakse ka põhiharidust, niisugused kulud, mida ei ole võimalik otse jaotada tegevusalale 09212 või 09213.</t>
  </si>
  <si>
    <t>Täiskasvanute gümnaasiumide kaudsed kulud</t>
  </si>
  <si>
    <t>Kuni 31.12.2013 Täiskasvanute gümnaasiumid. Alates 01.01.2014 kajastatakse täiskasvanute gümnaasiumide otsekulud koodiga 09212 (põhihariduse otsekulud) või 09213 (üldkeskhariduse otsekulud). Tegevusala koodiga 09221 kajastatakse täiskasvanute gümnaasiumide kaudsed kulud.</t>
  </si>
  <si>
    <t>Kutseõppe kaudsed kulud</t>
  </si>
  <si>
    <t>Kuni 31.12.2013 Kutseõppeasutused. Kajastatakse kutseõppeasutuste kulud, mida ei ole võimalik otse jaotada tegevusalale 09223 või 09300.</t>
  </si>
  <si>
    <t>Põhihariduse baasil kutseõppe otsekulud</t>
  </si>
  <si>
    <t>Uus kood</t>
  </si>
  <si>
    <t>Teise taseme järgne, kolmanda taseme eelne haridus</t>
  </si>
  <si>
    <t>Uus tegevusala koodi grupp (haridustase COFOG alusel)</t>
  </si>
  <si>
    <t>Keskhariduse baasil kutseõppe otsekulud</t>
  </si>
  <si>
    <t>ALATES 01.01.2014</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</si>
  <si>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</si>
  <si>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</si>
  <si>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</si>
  <si>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</si>
  <si>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</si>
  <si>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</si>
  <si>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</si>
  <si>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</si>
  <si>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</si>
  <si>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</si>
  <si>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</si>
  <si>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</si>
  <si>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</si>
  <si>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</si>
  <si>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</si>
  <si>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</si>
  <si>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</si>
  <si>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</si>
  <si>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</si>
  <si>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</si>
  <si>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220 30 31 000</t>
  </si>
  <si>
    <t>Mustamäe "Masljanitsa"</t>
  </si>
  <si>
    <t>220 30 32 000</t>
  </si>
  <si>
    <t>Mustamäe integr.üritused</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</si>
  <si>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</si>
  <si>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</si>
  <si>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</si>
  <si>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</si>
  <si>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</si>
  <si>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</si>
  <si>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</si>
  <si>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</si>
  <si>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</si>
  <si>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</si>
  <si>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</si>
  <si>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</si>
  <si>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</si>
  <si>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</si>
  <si>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</si>
  <si>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</si>
  <si>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</si>
  <si>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</si>
  <si>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</si>
  <si>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</si>
  <si>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</si>
  <si>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</si>
  <si>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</si>
  <si>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</si>
  <si>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</si>
  <si>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TALLINNA LINNA ÜHTSED MAJANDUSINFO TUNNUSED 2014. aastaks</t>
  </si>
  <si>
    <t>2014</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</si>
  <si>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</si>
  <si>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</si>
  <si>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</si>
  <si>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</si>
  <si>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</si>
  <si>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</si>
  <si>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</si>
  <si>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</si>
  <si>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</si>
  <si>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</si>
  <si>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</si>
  <si>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</si>
  <si>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</si>
  <si>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</si>
  <si>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</si>
  <si>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</si>
  <si>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</si>
  <si>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</si>
  <si>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</si>
  <si>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</si>
  <si>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</si>
  <si>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</si>
  <si>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</si>
  <si>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</si>
  <si>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</si>
  <si>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</si>
  <si>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</si>
  <si>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</si>
  <si>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</si>
  <si>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</si>
  <si>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</si>
  <si>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</si>
  <si>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</si>
  <si>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</si>
  <si>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</si>
  <si>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</si>
  <si>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</si>
  <si>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</si>
  <si>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</si>
  <si>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</si>
  <si>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</si>
  <si>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</si>
  <si>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</si>
  <si>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</si>
  <si>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</si>
  <si>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</si>
  <si>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</si>
  <si>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</si>
  <si>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</si>
  <si>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</si>
  <si>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</si>
  <si>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</si>
  <si>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</si>
  <si>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</si>
  <si>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</si>
  <si>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</si>
  <si>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</si>
  <si>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</si>
  <si>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</si>
  <si>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</si>
  <si>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</si>
  <si>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</si>
  <si>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</si>
  <si>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</si>
  <si>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</si>
  <si>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</si>
  <si>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 xml:space="preserve">Suurtüki tn                                 </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</si>
  <si>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</si>
  <si>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</si>
  <si>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</si>
  <si>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</si>
  <si>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</si>
  <si>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</si>
  <si>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</si>
  <si>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</si>
  <si>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228 13 08 10 0</t>
  </si>
  <si>
    <t xml:space="preserve">228 13 08 20 0 </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</si>
  <si>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</si>
  <si>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</si>
  <si>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</si>
  <si>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</si>
  <si>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</si>
  <si>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</si>
  <si>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</si>
  <si>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</si>
  <si>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</si>
  <si>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</si>
  <si>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</si>
  <si>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</si>
  <si>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</si>
  <si>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</si>
  <si>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1 grupp (täiendavad lisatasud, boonused ning hüvitised ja toetused kokku)</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</si>
  <si>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</si>
  <si>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</si>
  <si>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</si>
  <si>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</si>
  <si>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</si>
  <si>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</si>
  <si>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</si>
  <si>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</si>
  <si>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</si>
  <si>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</si>
  <si>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</si>
  <si>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</si>
  <si>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</si>
  <si>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</si>
  <si>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</si>
  <si>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</si>
  <si>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</si>
  <si>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</si>
  <si>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Autokompensatsioon</t>
  </si>
  <si>
    <t>1 grupp (isikliku sõiduauto kasutamise hüvitis ja autokompensatsioon piirmääras)</t>
  </si>
  <si>
    <t>Muud majandamiskulud (v.a autokompensatsioon piirmääras)</t>
  </si>
  <si>
    <t>Erisoodustused ja nendega kaasnevad maksud (v.a isikliku sõiduauto kasutamise hüvitis)</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</si>
  <si>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</si>
  <si>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</si>
  <si>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</si>
  <si>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</si>
  <si>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</si>
  <si>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</si>
  <si>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</si>
  <si>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1 grupp, kuhu kuuluvad kõik kohustusühikud algusega 55, v.a algusega 5504, 5505, 5511, 5512, 5521, 5524 riigieelarvelisest haridustoetusest; erisoodustused ja nendega kaasnevad maksud (v.a isikliku sõiduvahendi kasutamise hüvitis ning kohustusühikud algusega 6010 (va 60100200, 60100300 ja 60100400) ja 608, v.a 60800000</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</si>
  <si>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</si>
  <si>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</si>
  <si>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</si>
  <si>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</si>
  <si>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</si>
  <si>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</si>
  <si>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</si>
  <si>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</si>
  <si>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Tegevuse toetamiseks</t>
  </si>
  <si>
    <t>1 grupp (astme- või põhipalk, kokkulepitud tasud, lisatasud ATS ja TLS ning haigushüvitised kokku)</t>
  </si>
  <si>
    <t>1 grupp (õpetajate töötasu kokku)</t>
  </si>
  <si>
    <t>1 grupp (autokompensatsioon)</t>
  </si>
  <si>
    <t>AVC18</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</si>
  <si>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</si>
  <si>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</si>
  <si>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</si>
  <si>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</si>
  <si>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</si>
  <si>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</si>
  <si>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</si>
  <si>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</si>
  <si>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</si>
  <si>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</si>
  <si>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</si>
  <si>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</si>
  <si>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</si>
  <si>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</si>
  <si>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</si>
  <si>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</si>
  <si>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</si>
  <si>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</si>
  <si>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</si>
  <si>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</si>
  <si>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</si>
  <si>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r>
      <t>Seadusest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</si>
  <si>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700</t>
  </si>
  <si>
    <t>Tasud, mida makstakse seatud eesmärkidest kõrgemate tööalaste saavutuste eest (tulemuspalk/ tulemustasud), preemia ühekordse töötulemuse eest. Kõik otseselt väga hea töö tegemise või saavutatud töötulemuse eest määratud tasud</t>
  </si>
  <si>
    <t>301</t>
  </si>
  <si>
    <t>AVC 5</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</si>
  <si>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</si>
  <si>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</si>
  <si>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</si>
  <si>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</si>
  <si>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</si>
  <si>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</si>
  <si>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</si>
  <si>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</si>
  <si>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</si>
  <si>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</si>
  <si>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</si>
  <si>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</si>
  <si>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</si>
  <si>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</si>
  <si>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</si>
  <si>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</si>
  <si>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</si>
  <si>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</si>
  <si>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</si>
  <si>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</si>
  <si>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</si>
  <si>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</si>
  <si>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</si>
  <si>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</si>
  <si>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</si>
  <si>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</si>
  <si>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</si>
  <si>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</si>
  <si>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</si>
  <si>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</si>
  <si>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</si>
  <si>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</si>
  <si>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</si>
  <si>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</si>
  <si>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</si>
  <si>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</si>
  <si>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</si>
  <si>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</si>
  <si>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</si>
  <si>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</si>
  <si>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</si>
  <si>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</si>
  <si>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</si>
  <si>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</si>
  <si>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</si>
  <si>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</si>
  <si>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</si>
  <si>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</si>
  <si>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</si>
  <si>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</si>
  <si>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</si>
  <si>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</si>
  <si>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</si>
  <si>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</si>
  <si>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</si>
  <si>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</si>
  <si>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</si>
  <si>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</si>
  <si>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</si>
  <si>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</si>
  <si>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</si>
  <si>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</si>
  <si>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</si>
  <si>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</si>
  <si>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</si>
  <si>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</si>
  <si>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</si>
  <si>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</si>
  <si>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</si>
  <si>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</si>
  <si>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</si>
  <si>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</si>
  <si>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</si>
  <si>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</si>
  <si>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</si>
  <si>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</si>
  <si>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</si>
  <si>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</si>
  <si>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</si>
  <si>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</si>
  <si>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</si>
  <si>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</si>
  <si>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</si>
  <si>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</si>
  <si>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</si>
  <si>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</si>
  <si>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</si>
  <si>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</si>
  <si>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</si>
  <si>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</si>
  <si>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</si>
  <si>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</si>
  <si>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</si>
  <si>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Kultuuriministeeriumi leping</t>
  </si>
  <si>
    <t>Tallinna Linnateatri sisehoovi ja sellega piirnevate alade renoveerimine</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</si>
  <si>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</si>
  <si>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</si>
  <si>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</si>
  <si>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</si>
  <si>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</si>
  <si>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</si>
  <si>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</si>
  <si>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</si>
  <si>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</si>
  <si>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</si>
  <si>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lasteaed-koolid</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</si>
  <si>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</si>
  <si>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</si>
  <si>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</si>
  <si>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</si>
  <si>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</si>
  <si>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</si>
  <si>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</si>
  <si>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</si>
  <si>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</si>
  <si>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</si>
  <si>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</si>
  <si>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</si>
  <si>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</si>
  <si>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</si>
  <si>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</si>
  <si>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</si>
  <si>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</si>
  <si>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</si>
  <si>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</si>
  <si>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</si>
  <si>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</si>
  <si>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</si>
  <si>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</si>
  <si>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</si>
  <si>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</si>
  <si>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</si>
  <si>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</si>
  <si>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</si>
  <si>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</si>
  <si>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</si>
  <si>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</si>
  <si>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</si>
  <si>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</si>
  <si>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</si>
  <si>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</si>
  <si>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</si>
  <si>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</si>
  <si>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</si>
  <si>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</si>
  <si>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</si>
  <si>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</si>
  <si>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</si>
  <si>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</si>
  <si>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</si>
  <si>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</si>
  <si>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</si>
  <si>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</si>
  <si>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</si>
  <si>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</si>
  <si>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</si>
  <si>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</si>
  <si>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</si>
  <si>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</si>
  <si>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</si>
  <si>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</si>
  <si>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A. Pahhamovi osalemine XV Karlis Štralsi nim. noorte Flötistide konkursil Riias</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</si>
  <si>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</si>
  <si>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</si>
  <si>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</si>
  <si>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</si>
  <si>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</si>
  <si>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</si>
  <si>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</si>
  <si>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</si>
  <si>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</si>
  <si>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</si>
  <si>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</si>
  <si>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</si>
  <si>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</si>
  <si>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</si>
  <si>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</si>
  <si>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</si>
  <si>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</si>
  <si>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</si>
  <si>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</si>
  <si>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</si>
  <si>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</si>
  <si>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</si>
  <si>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</si>
  <si>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</si>
  <si>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 xml:space="preserve"> treningute osalustasu</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</si>
  <si>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</si>
  <si>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</si>
  <si>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</si>
  <si>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</si>
  <si>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</si>
  <si>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</si>
  <si>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</si>
  <si>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</si>
  <si>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</si>
  <si>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</si>
  <si>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</si>
  <si>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</si>
  <si>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</si>
  <si>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</si>
  <si>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</si>
  <si>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</si>
  <si>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</si>
  <si>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</si>
  <si>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</si>
  <si>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</si>
  <si>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</si>
  <si>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</si>
  <si>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</si>
  <si>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</si>
  <si>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</si>
  <si>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</si>
  <si>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</si>
  <si>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</si>
  <si>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</si>
  <si>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899 41 51 00 0</t>
  </si>
  <si>
    <t xml:space="preserve">hoone ekspertiis ja remont </t>
  </si>
  <si>
    <t>soojaveevarustussüsteemi remont</t>
  </si>
  <si>
    <t>Tallinna Kiikhobu Lasteaed</t>
  </si>
  <si>
    <t>Koolide remont ja soetused</t>
  </si>
  <si>
    <t>Tallinna Tõnismäe Reaalkool</t>
  </si>
  <si>
    <t>RE (HTM) - klaveri soetamine</t>
  </si>
  <si>
    <t>Löwenruh pargi vabaõhulava arendamine</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</si>
  <si>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</si>
  <si>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</si>
  <si>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</si>
  <si>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</si>
  <si>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</si>
  <si>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</si>
  <si>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</si>
  <si>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</si>
  <si>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</si>
  <si>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</si>
  <si>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</si>
  <si>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</si>
  <si>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</si>
  <si>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</si>
  <si>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</si>
  <si>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</si>
  <si>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</si>
  <si>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</si>
  <si>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</si>
  <si>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</si>
  <si>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</si>
  <si>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</si>
  <si>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</si>
  <si>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</si>
  <si>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</si>
  <si>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</si>
  <si>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</si>
  <si>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</si>
  <si>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</si>
  <si>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</si>
  <si>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</si>
  <si>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</si>
  <si>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12 52 25 121 0</t>
  </si>
  <si>
    <t>Hooaja lõppkontserdil osalevate solistide tasustamiseks</t>
  </si>
  <si>
    <t>223 11 81 69 0</t>
  </si>
  <si>
    <t>HTM projektid 2</t>
  </si>
  <si>
    <t>Viru Keskuse bussiterminal</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</si>
  <si>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</si>
  <si>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</si>
  <si>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</si>
  <si>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</si>
  <si>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</si>
  <si>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</si>
  <si>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</si>
  <si>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</si>
  <si>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</si>
  <si>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</si>
  <si>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</si>
  <si>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</si>
  <si>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</si>
  <si>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</si>
  <si>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</si>
  <si>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</si>
  <si>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</si>
  <si>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</si>
  <si>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rühmaruumi lae remont</t>
  </si>
  <si>
    <t>ventilatsioonitööd</t>
  </si>
  <si>
    <t>väravate ümbertõstmine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</si>
  <si>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</si>
  <si>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</si>
  <si>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</si>
  <si>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</si>
  <si>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</si>
  <si>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</si>
  <si>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</si>
  <si>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</si>
  <si>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</si>
  <si>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</si>
  <si>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</si>
  <si>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</si>
  <si>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</si>
  <si>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</si>
  <si>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</si>
  <si>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</si>
  <si>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</si>
  <si>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</si>
  <si>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</si>
  <si>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</si>
  <si>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</si>
  <si>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</si>
  <si>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</si>
  <si>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</si>
  <si>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</si>
  <si>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</si>
  <si>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</si>
  <si>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</si>
  <si>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Kultuurikatla katseköök- ja kohvik </t>
    </r>
    <r>
      <rPr>
        <i/>
        <sz val="10"/>
        <rFont val="Calibri"/>
        <family val="2"/>
        <charset val="186"/>
        <scheme val="minor"/>
      </rPr>
      <t>(2013.a. fond oli 841 22 51 00 0)</t>
    </r>
  </si>
  <si>
    <r>
      <t>Katlaaed</t>
    </r>
    <r>
      <rPr>
        <i/>
        <sz val="10"/>
        <rFont val="Calibri"/>
        <family val="2"/>
        <charset val="186"/>
        <scheme val="minor"/>
      </rPr>
      <t xml:space="preserve"> (2013.a. fond oli 841 11 74 00 0)</t>
    </r>
  </si>
  <si>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</si>
  <si>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</si>
  <si>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</si>
  <si>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</si>
  <si>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</si>
  <si>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</si>
  <si>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</si>
  <si>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</si>
  <si>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</si>
  <si>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Huvikoolid - reserv</t>
  </si>
  <si>
    <t>Tehnoloogiliste seadmete soetamine</t>
  </si>
  <si>
    <t>Kopli Ametikool (RE - SA Innove)</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</si>
  <si>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</si>
  <si>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</si>
  <si>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</si>
  <si>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</si>
  <si>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</si>
  <si>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</si>
  <si>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</si>
  <si>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</si>
  <si>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</si>
  <si>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</si>
  <si>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</si>
  <si>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</si>
  <si>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</si>
  <si>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</si>
  <si>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</si>
  <si>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</si>
  <si>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</si>
  <si>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</si>
  <si>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</si>
  <si>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</si>
  <si>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</si>
  <si>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</si>
  <si>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</si>
  <si>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</si>
  <si>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</si>
  <si>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</si>
  <si>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</si>
  <si>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</si>
  <si>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</si>
  <si>
    <t>12 52 25 122 0</t>
  </si>
  <si>
    <t>Lasteraamatu "Kõik on kõige targemad" väljaandmine</t>
  </si>
  <si>
    <t>800 41 41 00 0</t>
  </si>
  <si>
    <t>Sihtotstarbelised toetused</t>
  </si>
  <si>
    <t>800 41 41 11 0</t>
  </si>
  <si>
    <t>Projekt "Esimesed sammud robootikas"</t>
  </si>
  <si>
    <t>800 41 41 99 0</t>
  </si>
  <si>
    <t>muud sihtotstarbelised toetused</t>
  </si>
  <si>
    <t xml:space="preserve">800 41 21 60 0 </t>
  </si>
  <si>
    <t>MakerLab projekt "Esimesed sammud robootikas"</t>
  </si>
  <si>
    <t>841 22 69 01 0</t>
  </si>
  <si>
    <t>Projekt "Tudeng" (EAS)</t>
  </si>
  <si>
    <t>12 14 27 061 0</t>
  </si>
  <si>
    <t>12 14 27 062 0</t>
  </si>
  <si>
    <t>12 14 27 063 0</t>
  </si>
  <si>
    <t>12 14 27 064 0</t>
  </si>
  <si>
    <t>12 14 27 065 0</t>
  </si>
  <si>
    <t>227 22 38 00 0</t>
  </si>
  <si>
    <t>227 22 39 00 0</t>
  </si>
  <si>
    <t>227 22 40 00 0</t>
  </si>
  <si>
    <t>227 22 41 00 0</t>
  </si>
  <si>
    <t>227 22 42 00 0</t>
  </si>
  <si>
    <t>227 22 43 00 0</t>
  </si>
  <si>
    <t>Projekt „Tallinna noortenädal 2014 „Raamist/ruumist välja““</t>
  </si>
  <si>
    <t>TSNA</t>
  </si>
  <si>
    <t>12 02 27 015 0</t>
  </si>
  <si>
    <r>
      <t xml:space="preserve">Projekt „Moeetendus Männikul“  </t>
    </r>
    <r>
      <rPr>
        <i/>
        <sz val="11"/>
        <rFont val="Calibri"/>
        <family val="2"/>
        <charset val="186"/>
      </rPr>
      <t>(Harju MV)</t>
    </r>
  </si>
  <si>
    <r>
      <t xml:space="preserve">Projekt „Tsirkust! Kõigile!“ </t>
    </r>
    <r>
      <rPr>
        <i/>
        <sz val="11"/>
        <rFont val="Calibri"/>
        <family val="2"/>
        <charset val="186"/>
      </rPr>
      <t>(Harju MV)</t>
    </r>
  </si>
  <si>
    <r>
      <t xml:space="preserve">Projekt "Ökosüsteem? Jäätmekäitlus? Ökoloogiline jalajälg? – See on kui hiina keel!" </t>
    </r>
    <r>
      <rPr>
        <i/>
        <sz val="11"/>
        <rFont val="Calibri"/>
        <family val="2"/>
        <charset val="186"/>
      </rPr>
      <t>(Harju MV)</t>
    </r>
  </si>
  <si>
    <r>
      <t>Projekt "Noorsootöötajad keset linna"</t>
    </r>
    <r>
      <rPr>
        <i/>
        <sz val="11"/>
        <rFont val="Calibri"/>
        <family val="2"/>
        <charset val="186"/>
      </rPr>
      <t xml:space="preserve"> (Harju MV)</t>
    </r>
  </si>
  <si>
    <t>Kopli Noortekeskus</t>
  </si>
  <si>
    <t>Kristiine Noortekeskus</t>
  </si>
  <si>
    <t>Männiku Noortekeskus</t>
  </si>
  <si>
    <t>Pääsküla Noortekeskus</t>
  </si>
  <si>
    <r>
      <t xml:space="preserve">Projekt „TõRuK ekstremistid“ </t>
    </r>
    <r>
      <rPr>
        <i/>
        <sz val="11"/>
        <rFont val="Calibri"/>
        <family val="2"/>
        <charset val="186"/>
      </rPr>
      <t>(Harju MV)</t>
    </r>
  </si>
  <si>
    <r>
      <t xml:space="preserve">projekt „Tallinna noortenädal 2014 „Raamist/ruumist välja““ </t>
    </r>
    <r>
      <rPr>
        <i/>
        <sz val="11"/>
        <rFont val="Calibri"/>
        <family val="2"/>
        <charset val="186"/>
      </rPr>
      <t>(HTM)</t>
    </r>
  </si>
  <si>
    <t>223 17 01 90 0</t>
  </si>
  <si>
    <t>huviharidus - teenuse ost teiselt KOV-lt</t>
  </si>
  <si>
    <t>elektrisüsteemi korrastamine</t>
  </si>
  <si>
    <t>kanalisatsiooni- ja sadevee püstikute vahetus</t>
  </si>
  <si>
    <t>fassaadi osaline remont</t>
  </si>
  <si>
    <t>basseini puhastusmasina ost</t>
  </si>
  <si>
    <t>Tallinna Laagna Gümnaasium</t>
  </si>
  <si>
    <t>215 00 00 00 0</t>
  </si>
  <si>
    <t>RESERVFOND 2015</t>
  </si>
  <si>
    <t>215 86 00 00 0</t>
  </si>
  <si>
    <t>215 XX XX 00 0</t>
  </si>
  <si>
    <t>215 86 99 00 0</t>
  </si>
  <si>
    <t>215 87 00 00 0</t>
  </si>
  <si>
    <t>215 87 99 00 0</t>
  </si>
  <si>
    <t>215 89 00 00 0</t>
  </si>
  <si>
    <t>215 89 99 00 0</t>
  </si>
  <si>
    <t>215 90 00 00 0</t>
  </si>
  <si>
    <t>215 90 99 00 0</t>
  </si>
  <si>
    <t>215 99 00 00 0</t>
  </si>
  <si>
    <t>215 XXXX 00 0</t>
  </si>
  <si>
    <t>215 99 99 00 0</t>
  </si>
  <si>
    <t>215 91 00 00 0</t>
  </si>
  <si>
    <t>215 91 XX 00 0</t>
  </si>
  <si>
    <t xml:space="preserve">215 91 99 00 0 </t>
  </si>
  <si>
    <t>215 92 00 00 0</t>
  </si>
  <si>
    <t>215 92 XX 00 0</t>
  </si>
  <si>
    <t>215 92 99 00 0</t>
  </si>
  <si>
    <t>215 93 00 00 0</t>
  </si>
  <si>
    <t>215 93 XX 00 0</t>
  </si>
  <si>
    <t>215 93 99 00 0</t>
  </si>
  <si>
    <t>215 94 00 00 0</t>
  </si>
  <si>
    <t>215 94 XX 00 0</t>
  </si>
  <si>
    <t>215 94 99 00 0</t>
  </si>
  <si>
    <t>215 95 00 00 0</t>
  </si>
  <si>
    <t>215 95 XX 00 0</t>
  </si>
  <si>
    <t>215 95 99 00 0</t>
  </si>
  <si>
    <t>215 96 00 00 0</t>
  </si>
  <si>
    <t>215 96 XX 00 0</t>
  </si>
  <si>
    <t>215 96 99 00 0</t>
  </si>
  <si>
    <t>215 97 00 00 0</t>
  </si>
  <si>
    <t>215 97 XX 00 0</t>
  </si>
  <si>
    <t>215 97 99 00 0</t>
  </si>
  <si>
    <t>215 98 00 00 0</t>
  </si>
  <si>
    <t>215 98 XX 00 0</t>
  </si>
  <si>
    <t>215 98 99 00 0</t>
  </si>
  <si>
    <t>12 52 25 123 0</t>
  </si>
  <si>
    <t>osalemine Rahvusvahelise Muusikaraamatukogude Assotsiatsiooni aastakonverentsil</t>
  </si>
  <si>
    <t>12 63 23 018 0</t>
  </si>
  <si>
    <t>12 65 23 093 0</t>
  </si>
  <si>
    <t>arendus- ja meediapreemia kategoorias "Lõimumist toetavad tegevused"</t>
  </si>
  <si>
    <t>12 52 23 090 0</t>
  </si>
  <si>
    <t>Vanalinna Muusikamaja kontsertklaveri renoveerimine</t>
  </si>
  <si>
    <t>12 89 23 041 0</t>
  </si>
  <si>
    <t>MTÜ Tugi- ja Koolituskeskus USALDUS - tööpraktika juhendamistasu</t>
  </si>
  <si>
    <t>12 52 25 124 0</t>
  </si>
  <si>
    <t>12 52 25 125 0</t>
  </si>
  <si>
    <t>Kirjandustuba Hopneri Majas  (Kesklinna Valitsus)</t>
  </si>
  <si>
    <t>suveõhtu kontserdid keskaegses Hopneri majas (Kesklinna Valitsus)</t>
  </si>
  <si>
    <t>12 52 25 126 0</t>
  </si>
  <si>
    <t>Ansambli Rondellus osaline honorar etendus HARGLA</t>
  </si>
  <si>
    <t>12 52 25 127 0</t>
  </si>
  <si>
    <t>E.Vilde muuseumi tegevuskaardid iseseisvaks muuseumi avastamiseks</t>
  </si>
  <si>
    <t>12 06 25 126 0</t>
  </si>
  <si>
    <t>Muuseumide infosüsteemi MuIS osaleja kirjelduslehega seotud sõnastike korrastamine</t>
  </si>
  <si>
    <t>12 06 25 127 0</t>
  </si>
  <si>
    <t xml:space="preserve">projekt "Raamatukogud teel tulevikku - infoajastu tehnoloogiad" - Aleksander Sibula 130. sünniaastapäevale pühendatud erialapäeva läbiviimine  </t>
  </si>
  <si>
    <t>12 99 23 015 0</t>
  </si>
  <si>
    <t>projekt "Outdoor education with The Winnie Pooh in the 100 acre wood"</t>
  </si>
  <si>
    <t>12 52 23 091 0</t>
  </si>
  <si>
    <t>12 64 23 148 0</t>
  </si>
  <si>
    <t>Gustav Adolfi Gümnaaisumi koolitöötajate professionaalse arengu toetamine</t>
  </si>
  <si>
    <t>223 43 23 00 0</t>
  </si>
  <si>
    <t>Ehitajate tee (Õismäe tee - Paldiski mnt)</t>
  </si>
  <si>
    <t>Tallinna Endla Lasteaia tuletõkkeuste paigaldamine, ekspertiis ja saali lae remont</t>
  </si>
  <si>
    <t>Varraku tn (Virbi tn - Arbu tn 14) ning Varraku tn ja Virbi tn piirkonna parklad</t>
  </si>
  <si>
    <t>Tondi tn (Pärnu mnt - raudtee)</t>
  </si>
  <si>
    <t>J. Smuuli tee viadukt (üle Laagna tee)</t>
  </si>
  <si>
    <t>ATS-i paigaldus</t>
  </si>
  <si>
    <t>Tallinna Nõmme Muusikakool</t>
  </si>
  <si>
    <t>fassaadi projekteerimine ja remont</t>
  </si>
  <si>
    <t xml:space="preserve">Lasteaed Päikene </t>
  </si>
  <si>
    <t>Tallinna Südamekese Lasteaed</t>
  </si>
  <si>
    <t>Tallinna Mardi Lasteaed</t>
  </si>
  <si>
    <t>Tallinna Lastesõim  Mõmmik</t>
  </si>
  <si>
    <t>mänguväljakute teisaldamine</t>
  </si>
  <si>
    <t>Lasteaed Südameke ja Liivamäe Lasteaed</t>
  </si>
  <si>
    <t>Pärnumaa Kutsehariduskeskuselt praktika juhendaja tasu</t>
  </si>
  <si>
    <t>Kadrioru Park</t>
  </si>
  <si>
    <t>12 02 31 001 0</t>
  </si>
  <si>
    <t>12 99 25 009 0</t>
  </si>
  <si>
    <t>Tallinna Kultuuriväärtuste Amet</t>
  </si>
  <si>
    <t>Avaliku sektori toetus kultuuriprojektidele saavutamaks suuremat kultuurilist integratsiooni
(Supporting cultural projects by the public sector as a measure of increasing cultural integration)</t>
  </si>
  <si>
    <t>225 95 04 00 0</t>
  </si>
  <si>
    <t xml:space="preserve">Avaliku sektori toetus kultuuriprojektidele saavutamaks suuremat kultuurilist integratsiooni
</t>
  </si>
  <si>
    <t>Nõmme Muusikakoolile "Prof. Mari Tampere-Bezrodny viiuliõpetuse meistrikursus-suvekoolitus"</t>
  </si>
  <si>
    <t>227 21 01 00 0</t>
  </si>
  <si>
    <t>programmilised tegevused ja üritused</t>
  </si>
  <si>
    <t>avariiremont</t>
  </si>
  <si>
    <t>ventilatsiooni- ja kanalisatsioonisüsteemi remont</t>
  </si>
  <si>
    <t>trasside sulgarmatuuri paigaldus</t>
  </si>
  <si>
    <t>Tallinna Sinilille Lasteaed</t>
  </si>
  <si>
    <t>Kari tn 13 hoone küttesüsteemi remont</t>
  </si>
  <si>
    <t>spordiväljaku remont</t>
  </si>
  <si>
    <t>Tallinna Lasnamäe Muusikakool</t>
  </si>
  <si>
    <t xml:space="preserve">elektri- ja ATS-süsteemi korrastamine </t>
  </si>
  <si>
    <t>116 03 20 00 0</t>
  </si>
  <si>
    <t>116 03 20 01 0</t>
  </si>
  <si>
    <t>116 03 20 02 0</t>
  </si>
  <si>
    <t>Lapsehoiuteenus</t>
  </si>
  <si>
    <t>lapsehoiuteenus kohtasu</t>
  </si>
  <si>
    <t>lapsehoiuteenus toitlustustasu</t>
  </si>
  <si>
    <t>12 06 25 128 0</t>
  </si>
  <si>
    <t>12 06 25 129 0</t>
  </si>
  <si>
    <t>Laste lugemisprogrammi "Suvi raamatuga 2014" lõpuürituse</t>
  </si>
  <si>
    <t>projekt "Tallinna Keskraamatukogu ja Drakadeemia improkirjutamine gümnaasiumiõpilastele"</t>
  </si>
  <si>
    <t>227 38 31 00 0</t>
  </si>
  <si>
    <t>227 38 41 00 0</t>
  </si>
  <si>
    <t>Kesklinna noortekeskus</t>
  </si>
  <si>
    <t>Kristiine noortekeskus</t>
  </si>
  <si>
    <t>227 38 71 00 0</t>
  </si>
  <si>
    <t>227 38 72 00 0</t>
  </si>
  <si>
    <t>Männiku noortekeskus</t>
  </si>
  <si>
    <t>227 38 90 00 0</t>
  </si>
  <si>
    <t>Põhja-Tallinna Noortekeskus</t>
  </si>
  <si>
    <t>226 24 32 00 0</t>
  </si>
  <si>
    <t>226 24 31 00 0</t>
  </si>
  <si>
    <t>Tallinna Noorsportlane</t>
  </si>
  <si>
    <t>220 04 31 00 0</t>
  </si>
  <si>
    <t>Uurimustööd</t>
  </si>
  <si>
    <t>220 04 33 00 0</t>
  </si>
  <si>
    <t>Statistilised kogumikud</t>
  </si>
  <si>
    <t>248 21 12 00 0</t>
  </si>
  <si>
    <t>Toetus MTÜ-le Tallinn Restaurant Week</t>
  </si>
  <si>
    <t>242 15 23 00 0</t>
  </si>
  <si>
    <t>projekt "Liinivõrgu optimeerimine"</t>
  </si>
  <si>
    <t>projekt "Tallinna linna liikuvuse arengukava koostamine ja elluviimine“</t>
  </si>
  <si>
    <t>12 64 23 149 0</t>
  </si>
  <si>
    <t>12 64 23 150 0</t>
  </si>
  <si>
    <t>12 64 23 151 0</t>
  </si>
  <si>
    <t>12 64 23 152 0</t>
  </si>
  <si>
    <t>12 64 23 153 0</t>
  </si>
  <si>
    <t>12 64 23 154 0</t>
  </si>
  <si>
    <t>Gustav Adolfi Gümnaaisum</t>
  </si>
  <si>
    <t>Tallinna Pae Gümnaasium</t>
  </si>
  <si>
    <t xml:space="preserve">projekt "Loretta" </t>
  </si>
  <si>
    <t>projekt "Science into reality"</t>
  </si>
  <si>
    <t>projekt "Õpetajate õpiränne"</t>
  </si>
  <si>
    <t>projekt "LAK-õppe meetodite ja keelekümblusprogrammi kaasajastamine ja täiendamine"</t>
  </si>
  <si>
    <t>projekt "Lahtiste silmadega maailmas"</t>
  </si>
  <si>
    <t>projekt "Mängime teadust"</t>
  </si>
  <si>
    <t>12 67 23 059 0</t>
  </si>
  <si>
    <t>Projekt "Olen loodusega sõber"</t>
  </si>
  <si>
    <t>12 64 27 019 0</t>
  </si>
  <si>
    <t>"Kultuuride risttee"</t>
  </si>
  <si>
    <t>227 22 44 00 0</t>
  </si>
  <si>
    <t>12 64 23 155 0</t>
  </si>
  <si>
    <t>projekt "PMG personali õpiränne"</t>
  </si>
  <si>
    <t>Osalemine konkursil III Stockholm International Music Competition</t>
  </si>
  <si>
    <t>12 52 23 092 0</t>
  </si>
  <si>
    <t>Kooli 70. juubeli CD väljaandmine</t>
  </si>
  <si>
    <t>12 02 23 081 0</t>
  </si>
  <si>
    <t>projekt "Üle-eestiline soome keele õppijate päev"</t>
  </si>
  <si>
    <t>225 04 29 01 0</t>
  </si>
  <si>
    <t>225 04 29 02 0</t>
  </si>
  <si>
    <t>225 04 29 99 0</t>
  </si>
  <si>
    <t>Laulu-ja tantsupeoliste majutus (töötasu jne)</t>
  </si>
  <si>
    <t>Laulu-ja tantsupeoliste majutus (kommunaalkulud)</t>
  </si>
  <si>
    <t>223 40 27 000</t>
  </si>
  <si>
    <t>Tallinna linna innovatsioonistipendium</t>
  </si>
  <si>
    <t>842 12 00 00 0</t>
  </si>
  <si>
    <t>EL projektid</t>
  </si>
  <si>
    <t>842 12 01 00 0</t>
  </si>
  <si>
    <t>Ukraina omavalitsuste visiit</t>
  </si>
  <si>
    <t>800 42 12 00 0</t>
  </si>
  <si>
    <t>800 42 12 01 0</t>
  </si>
  <si>
    <t>EL projekti tulud</t>
  </si>
  <si>
    <t>12 67 23 060 0</t>
  </si>
  <si>
    <t>12 67 23 061 0</t>
  </si>
  <si>
    <t>projekt "Väikeste loodusuurijate/avastajate aasta Lasteaias Päikene"</t>
  </si>
  <si>
    <t>projekt "Õpime tundma erinevaid veekogusid"</t>
  </si>
  <si>
    <t>12 67 25 019 0</t>
  </si>
  <si>
    <t>I kaitsekategooria taimeliigi mägilippherne seisundi tugevdamine loodusliku populatsiooni laiendamise teel</t>
  </si>
  <si>
    <t>12 02 25 005 0</t>
  </si>
  <si>
    <t>Eesti ajalugu populariseerivate ettekannete läbiviimine</t>
  </si>
  <si>
    <t>12 06 25 130 0</t>
  </si>
  <si>
    <t>Rahvusvaheline kirjandusprojekt "Skype raamatuklubi" noortele</t>
  </si>
  <si>
    <t>12 06 25 131 0</t>
  </si>
  <si>
    <t>Lõimumis- ja kultuuriprojekt "Kultuuriajakirjandus noortele - kas, miks ja kuidas?"</t>
  </si>
  <si>
    <t>12 67 23 062 0</t>
  </si>
  <si>
    <t>projekt "Piiri ja Rabarübliku lasteaia lapsed sinasõbraks loodusega"</t>
  </si>
  <si>
    <t xml:space="preserve">Tallinna Huvikeskus Kullo </t>
  </si>
  <si>
    <t>elektrisüsteemi nõuetega vastavusse viimine</t>
  </si>
  <si>
    <t>SA Eesti Teadusagentuur</t>
  </si>
  <si>
    <t>12 62 20 002 0</t>
  </si>
  <si>
    <t>Ettevalmistustoetus</t>
  </si>
  <si>
    <t>226 11 06 91 0</t>
  </si>
  <si>
    <t>Tondiraba Jäähall - spordihooned ja -väljakud</t>
  </si>
  <si>
    <t>225 04 47 00 0</t>
  </si>
  <si>
    <t>Peterburi kohtumised Tallinnas</t>
  </si>
  <si>
    <t>225 04 17 00 0</t>
  </si>
  <si>
    <t>Kultuuriöö</t>
  </si>
  <si>
    <t>225 04 55 00 0</t>
  </si>
  <si>
    <t>Festival Multuur</t>
  </si>
  <si>
    <t>225 04 38 00 0</t>
  </si>
  <si>
    <t>Tallinna Linnateater-50</t>
  </si>
  <si>
    <t>225 37 41 21 0</t>
  </si>
  <si>
    <r>
      <t xml:space="preserve">Tallinna üldhariduskoolide riikliku õppekava elluviimise toetamine  </t>
    </r>
    <r>
      <rPr>
        <i/>
        <sz val="10"/>
        <rFont val="Arial"/>
        <family val="2"/>
        <charset val="186"/>
      </rPr>
      <t>(HA tugiteenused - olümpiaadid jne)</t>
    </r>
  </si>
  <si>
    <t>12 67 23 063 0</t>
  </si>
  <si>
    <t>"Lindude lauludega on maailm säravam"</t>
  </si>
  <si>
    <t>Lasteaed kajakas</t>
  </si>
  <si>
    <t>12 64 23 156 0</t>
  </si>
  <si>
    <t>projekt "Vesiroos õpib"</t>
  </si>
  <si>
    <t>Kopli Ametikool</t>
  </si>
  <si>
    <t>Eesti keele täiendav kursus Tallinna Kopli Ametikooli eesti keelest erineva emakeelega õpilastele</t>
  </si>
  <si>
    <t>12 91 23 021 0</t>
  </si>
  <si>
    <t>Tallinna Laagna Lasteaed-Põhikool</t>
  </si>
  <si>
    <t>Nordplus Junior 2014 (Swedish Council for Higher Education (UHR)) - projekt "Primary students experiment, observe, investigate and create"</t>
  </si>
  <si>
    <t>223 43 24 00 0</t>
  </si>
  <si>
    <t>12 02 25 006 0</t>
  </si>
  <si>
    <t>Tallinna Loomaaed</t>
  </si>
  <si>
    <t>projekt „Loodusteaduslik loometöö loomaaias"</t>
  </si>
  <si>
    <t>225 20 81 90 0</t>
  </si>
  <si>
    <t>225 20 81 80 0</t>
  </si>
  <si>
    <t>12 52 25 128 0</t>
  </si>
  <si>
    <t>Lavastuse "Viimane mustpea" näitlejate tasustamine</t>
  </si>
  <si>
    <r>
      <t>4234420080</t>
    </r>
    <r>
      <rPr>
        <sz val="11"/>
        <rFont val="Calibri"/>
        <family val="2"/>
        <charset val="186"/>
      </rPr>
      <t xml:space="preserve">               </t>
    </r>
  </si>
  <si>
    <t>vihmaveesüsteemi remont</t>
  </si>
  <si>
    <t>Tallinna Asunduse Lasted</t>
  </si>
  <si>
    <r>
      <t>Õppevahendite ja koolituse kulud</t>
    </r>
    <r>
      <rPr>
        <b/>
        <sz val="8"/>
        <color rgb="FFFF0000"/>
        <rFont val="Arial"/>
        <family val="2"/>
        <charset val="186"/>
      </rPr>
      <t xml:space="preserve"> - kolmandad isikud</t>
    </r>
  </si>
  <si>
    <t>Õpikud - kolmandad isikud</t>
  </si>
  <si>
    <t>Mängud ja mänguasjad - kolmandad isikud</t>
  </si>
  <si>
    <t>Tööraamatud ja -vihikud - kolmandad isikud</t>
  </si>
  <si>
    <t>Muud õppevahendid  - kolmandad isikud</t>
  </si>
  <si>
    <t>Koolitusteenused - kolmandad isikud</t>
  </si>
  <si>
    <t>Lasteaiateenused - kolmandad isikud</t>
  </si>
  <si>
    <t>Muud õppevahendite ja koolituse kulud - kolmandad isikud</t>
  </si>
  <si>
    <t>Õpikud riigieelarvelisest haridustoetusest - kolmandad isikud</t>
  </si>
  <si>
    <t>Tööraamatud ja –vihikud riigieelarvelisest haridustoetusest - kolmandad isikud</t>
  </si>
  <si>
    <t>Muud õppevahendid riigieelarvelisest haridustoetusest - kolmandad isikud</t>
  </si>
  <si>
    <t>Koolitusteenused õppekava täitmiseks - kolmandad isikud</t>
  </si>
  <si>
    <t>Tugispetsialisti teenused - kolmandad isikud</t>
  </si>
  <si>
    <t>Koolituskulud (s.h.koolituslähetus)</t>
  </si>
  <si>
    <t>Koolitusruumide ja -inventari rent</t>
  </si>
  <si>
    <t>12 52 25 129 0</t>
  </si>
  <si>
    <t>Venekeelsete kirjandusürituste sari "Lugejate neljapäev"</t>
  </si>
  <si>
    <t>227 22 45 00 0</t>
  </si>
  <si>
    <t>projekt "Riskilaste toetusprogrammi rakendamine läbi noortekeskuste"</t>
  </si>
  <si>
    <t>223 11 81 68 0</t>
  </si>
  <si>
    <t>HTM -projektid 3</t>
  </si>
  <si>
    <t xml:space="preserve">Tallinna Õismäe Vene Lütseum </t>
  </si>
  <si>
    <t xml:space="preserve">projekt "Using Social Studies and Languages to Teach Sustainability at the Uppet Secondary Level" </t>
  </si>
  <si>
    <t>12 64 23 157 0</t>
  </si>
  <si>
    <t>12 07 47 001 0</t>
  </si>
  <si>
    <t>Ülemiste Ühisterminali ideekonkursi auhinnafond</t>
  </si>
  <si>
    <t xml:space="preserve">12 89 47 001 0 </t>
  </si>
  <si>
    <t>torutööd</t>
  </si>
  <si>
    <t>Kadrioru Lasteaed</t>
  </si>
  <si>
    <t>12 52 25 130 0</t>
  </si>
  <si>
    <t>Eduard Vilde 150. juubeli tähistamine</t>
  </si>
  <si>
    <t>eraldis Tallinna Moekombinaat AS-lt Ülemiste Ühisterminali ideekonkursi auhinnafondi</t>
  </si>
  <si>
    <t>12 07 28 001 0</t>
  </si>
  <si>
    <t>projekt "Turvavarustusele on õigus kõigil"</t>
  </si>
  <si>
    <t>228 82 29 00 0</t>
  </si>
  <si>
    <t>projekt "Turvavarustusele on õigus kõigil!"</t>
  </si>
  <si>
    <t>(Ameti)asutus</t>
  </si>
  <si>
    <t>Fondikeskuste grupp</t>
  </si>
  <si>
    <t>Versioon SAP-is</t>
  </si>
  <si>
    <t>Linnakassa</t>
  </si>
  <si>
    <t>002199</t>
  </si>
  <si>
    <t>FG25</t>
  </si>
  <si>
    <t>A05</t>
  </si>
  <si>
    <t>Tallinna Linnavolikogu Kantselei</t>
  </si>
  <si>
    <t>001099</t>
  </si>
  <si>
    <t>FG01</t>
  </si>
  <si>
    <t>A06</t>
  </si>
  <si>
    <t>Tallinna Linnakantselei</t>
  </si>
  <si>
    <t>002098</t>
  </si>
  <si>
    <t>FG02</t>
  </si>
  <si>
    <t>A23</t>
  </si>
  <si>
    <t>Tallinna Linnaarhiiv</t>
  </si>
  <si>
    <t>FG15</t>
  </si>
  <si>
    <t>A07</t>
  </si>
  <si>
    <t>Tallinna Perekonnaseisuamet</t>
  </si>
  <si>
    <t>FG09</t>
  </si>
  <si>
    <t>A08</t>
  </si>
  <si>
    <t>Tallinna Haridusameti haldusala*</t>
  </si>
  <si>
    <t>FG05</t>
  </si>
  <si>
    <t>A22</t>
  </si>
  <si>
    <t>Tallinna Kultuuriväärtuste Ameti haldusala</t>
  </si>
  <si>
    <t>FG07</t>
  </si>
  <si>
    <t>A24</t>
  </si>
  <si>
    <t xml:space="preserve">Tallinna Keskraamatukogu </t>
  </si>
  <si>
    <t xml:space="preserve">Tallinna Filharmoonia </t>
  </si>
  <si>
    <t xml:space="preserve">Tallinna Linnateater </t>
  </si>
  <si>
    <t xml:space="preserve">Tallinna Loomaaed </t>
  </si>
  <si>
    <t xml:space="preserve">Tallinna Pelgulinna Rahvamaja </t>
  </si>
  <si>
    <t xml:space="preserve">Tallinna Linnamuuseum </t>
  </si>
  <si>
    <t xml:space="preserve">Tallinna Rahvaülikool </t>
  </si>
  <si>
    <t>Vene Kultuurikeskus</t>
  </si>
  <si>
    <t>003099</t>
  </si>
  <si>
    <t>Tallinna Spordi- ja Noorsooameti haldusala</t>
  </si>
  <si>
    <t>FG11</t>
  </si>
  <si>
    <t>A25</t>
  </si>
  <si>
    <t>Tallinna Spordi- ja Noorsooamet</t>
  </si>
  <si>
    <t>Kadrioru Staadion</t>
  </si>
  <si>
    <t>Pirita Spordikeskus</t>
  </si>
  <si>
    <t xml:space="preserve">Tallinna Spordihall </t>
  </si>
  <si>
    <t>Tallinna Noorsootöö Keskus</t>
  </si>
  <si>
    <t xml:space="preserve">Kristiine Sport </t>
  </si>
  <si>
    <t xml:space="preserve">Nõmme Spordikeskus </t>
  </si>
  <si>
    <t>Tallinna Spordikooli</t>
  </si>
  <si>
    <t>251599</t>
  </si>
  <si>
    <t>Tallinna Sotsiaal- ja Tervishoiuameti haldusala</t>
  </si>
  <si>
    <t>FG10</t>
  </si>
  <si>
    <t>A17</t>
  </si>
  <si>
    <t>Tallinna Sotsiaal- ja Tervishoiuamet</t>
  </si>
  <si>
    <t xml:space="preserve">Tallinna Kiirabi </t>
  </si>
  <si>
    <t xml:space="preserve">Tallinna Iru Hooldekodu </t>
  </si>
  <si>
    <t xml:space="preserve">Tallinna Laste Turvakeskus </t>
  </si>
  <si>
    <t xml:space="preserve">Tallinna Lastekodu </t>
  </si>
  <si>
    <t>Tallinna Vaimse Tervise Keskus</t>
  </si>
  <si>
    <t>Tallinna Sotsiaaltöö Keskus</t>
  </si>
  <si>
    <t>Tallinna Perekeskus</t>
  </si>
  <si>
    <t>Tallinna Linnavaraamet</t>
  </si>
  <si>
    <t>FG08</t>
  </si>
  <si>
    <t>A10</t>
  </si>
  <si>
    <t>Tallinna Ettevõtlusameti haldusala</t>
  </si>
  <si>
    <t>FG04</t>
  </si>
  <si>
    <t>A21</t>
  </si>
  <si>
    <t>Tallinna Ettevõtlusamet</t>
  </si>
  <si>
    <t>005099</t>
  </si>
  <si>
    <t>Tallinna Turud haldus</t>
  </si>
  <si>
    <t>Nõmme turg</t>
  </si>
  <si>
    <t>Lasnamäe turg</t>
  </si>
  <si>
    <t>Kalaturg</t>
  </si>
  <si>
    <t>Tallinna Transpordiamet</t>
  </si>
  <si>
    <t>FG13</t>
  </si>
  <si>
    <t>A19</t>
  </si>
  <si>
    <t>Tallinna Kommunaalameti haldusala</t>
  </si>
  <si>
    <t>FG06</t>
  </si>
  <si>
    <t>A18</t>
  </si>
  <si>
    <t>Tallinna Kommunaalamet</t>
  </si>
  <si>
    <t>Tallinna Keskkonnaameti haldusala</t>
  </si>
  <si>
    <t>FG14</t>
  </si>
  <si>
    <t>A20</t>
  </si>
  <si>
    <t>Tallinna Keskkonnaamet</t>
  </si>
  <si>
    <t>Tallinna Kalmistud</t>
  </si>
  <si>
    <t xml:space="preserve">Tallinna Botaanikaaed </t>
  </si>
  <si>
    <t>285099</t>
  </si>
  <si>
    <t>Tallinna Jäätmekeskus</t>
  </si>
  <si>
    <t>258599</t>
  </si>
  <si>
    <t>Tallinna Linnaplaneerimise Amet</t>
  </si>
  <si>
    <t>FG12</t>
  </si>
  <si>
    <t>A11</t>
  </si>
  <si>
    <t>Tallinna Munitsipaalpolitsei Amet</t>
  </si>
  <si>
    <t>FG24</t>
  </si>
  <si>
    <t>A26</t>
  </si>
  <si>
    <t>Haabersti Linnaosa Valitsuse haldusala</t>
  </si>
  <si>
    <t>FG16</t>
  </si>
  <si>
    <t>A12</t>
  </si>
  <si>
    <t xml:space="preserve">Tallinna Haabersti Linnaosa Vaba Aja Keskus </t>
  </si>
  <si>
    <t xml:space="preserve">Haabersti Sotsiaalkeskus </t>
  </si>
  <si>
    <t>Tallinna Kesklinna Valitsuse haldusala</t>
  </si>
  <si>
    <t>FG17</t>
  </si>
  <si>
    <t>A02</t>
  </si>
  <si>
    <t>Tallinna Kesklinna Valitsus</t>
  </si>
  <si>
    <t xml:space="preserve">Tallinna Kesklinna Sotsiaalkeskus </t>
  </si>
  <si>
    <t>264099</t>
  </si>
  <si>
    <t>263599</t>
  </si>
  <si>
    <t>264599</t>
  </si>
  <si>
    <t>Kristiine Linnaosa Valitsuse haldusala</t>
  </si>
  <si>
    <t>FG18</t>
  </si>
  <si>
    <t>A13</t>
  </si>
  <si>
    <t xml:space="preserve">Kristiine Sotsiaalmaja </t>
  </si>
  <si>
    <t>Lasnamäe Linnaosa Valitsuse haldusala</t>
  </si>
  <si>
    <t>FG19</t>
  </si>
  <si>
    <t>A03</t>
  </si>
  <si>
    <t xml:space="preserve">Kultuurikeskus Lindakivi </t>
  </si>
  <si>
    <t xml:space="preserve">Lasnamäe Spordikompleks </t>
  </si>
  <si>
    <t>Lasnamäe Sotsiaalkeskus</t>
  </si>
  <si>
    <t>Mustamäe Linnaosa Valitsuse haldusala</t>
  </si>
  <si>
    <t>FG20</t>
  </si>
  <si>
    <t>A04</t>
  </si>
  <si>
    <t xml:space="preserve">Mustamäe Kultuurikeskus "Kaja" </t>
  </si>
  <si>
    <t>Nõmme Linnaosa Valitsuse haldusala</t>
  </si>
  <si>
    <t>FG21</t>
  </si>
  <si>
    <t>A14</t>
  </si>
  <si>
    <t xml:space="preserve">Nõmme Kultuurikeskus </t>
  </si>
  <si>
    <t xml:space="preserve">Nõmme Sotsiaalmaja </t>
  </si>
  <si>
    <t>Pirita Linnaosa Valitsuse haldusala</t>
  </si>
  <si>
    <t>FG22</t>
  </si>
  <si>
    <t>A15</t>
  </si>
  <si>
    <t xml:space="preserve">Pirita Vaba Aja Keskus </t>
  </si>
  <si>
    <t>Põhja-Tallinna Valitsuse haldusala</t>
  </si>
  <si>
    <t>FG23</t>
  </si>
  <si>
    <t>A16</t>
  </si>
  <si>
    <t xml:space="preserve">Põhja-Tallinna Sotsiaalkeskus </t>
  </si>
  <si>
    <t xml:space="preserve">Paljassaare Sotsiaalmaja </t>
  </si>
  <si>
    <t xml:space="preserve">Tallinna Salme Kultuurikeskus </t>
  </si>
  <si>
    <t>* Fondikeskuste gruppide loend asub lehel "HA fondikeskused".</t>
  </si>
  <si>
    <t>Asutus</t>
  </si>
  <si>
    <t>Fondikeskuste grupi nimetus</t>
  </si>
  <si>
    <t>Tallinna Haridusameti haldusala</t>
  </si>
  <si>
    <t>Koolieelsed lasteasutused</t>
  </si>
  <si>
    <t>FG059</t>
  </si>
  <si>
    <t>041099</t>
  </si>
  <si>
    <t>045099</t>
  </si>
  <si>
    <t>Vindi Lasteaed</t>
  </si>
  <si>
    <t>046099</t>
  </si>
  <si>
    <t>064099</t>
  </si>
  <si>
    <t>Tuule Lasteaed</t>
  </si>
  <si>
    <t>065099</t>
  </si>
  <si>
    <t>067099</t>
  </si>
  <si>
    <t>Tallinna Tammetõru Lasteaed</t>
  </si>
  <si>
    <t>068099</t>
  </si>
  <si>
    <t>069099</t>
  </si>
  <si>
    <t xml:space="preserve">Tallinna Järveotsa Lasteaed </t>
  </si>
  <si>
    <t>Tallinna Padriku Lasteaed</t>
  </si>
  <si>
    <t xml:space="preserve">Tallinna Lasteaed Karikakar </t>
  </si>
  <si>
    <t>Tallinna Rännaku Lasteaed</t>
  </si>
  <si>
    <t>Tallinna Kihnu Lasteaed</t>
  </si>
  <si>
    <t xml:space="preserve">Tallinna Rukkilille Lasteaed </t>
  </si>
  <si>
    <t xml:space="preserve">Tallinna Lasteaed Vikerkaar </t>
  </si>
  <si>
    <t xml:space="preserve">Siisikese Lasteaed </t>
  </si>
  <si>
    <t xml:space="preserve">Muumipere Lastesõim </t>
  </si>
  <si>
    <t xml:space="preserve">Lastesõim Planeedi Mudila </t>
  </si>
  <si>
    <t>Tallinna Kullatera  Lasteaed</t>
  </si>
  <si>
    <t>Jaan Poska Lasteaed</t>
  </si>
  <si>
    <t xml:space="preserve">Tallinna 9. Lasteaed </t>
  </si>
  <si>
    <t xml:space="preserve">Rõõmutarekese Lasteaed </t>
  </si>
  <si>
    <t xml:space="preserve">Tallinna 22. Lasteaed </t>
  </si>
  <si>
    <t xml:space="preserve">Tallinna Päevalille Lasteaed </t>
  </si>
  <si>
    <t xml:space="preserve">Tallinna Endla Lasteaed </t>
  </si>
  <si>
    <t xml:space="preserve">Tallinna Virmalise Lasteaed </t>
  </si>
  <si>
    <t>Tallinna Mürakaru Lasteaed</t>
  </si>
  <si>
    <t xml:space="preserve">Tallinna Terakese Lasteaed </t>
  </si>
  <si>
    <t xml:space="preserve">Tallinna Liivalossi Lasteaed </t>
  </si>
  <si>
    <t xml:space="preserve">Tallinna Päikesejänku Lasteaed </t>
  </si>
  <si>
    <t xml:space="preserve">Tallinna Lasteaed Südameke </t>
  </si>
  <si>
    <t xml:space="preserve">Tallinna Liivalaia Lasteaed </t>
  </si>
  <si>
    <t xml:space="preserve">Tallinna Mesimummu Lasteaed </t>
  </si>
  <si>
    <t xml:space="preserve">Tallinna Komeedi Lasteaed </t>
  </si>
  <si>
    <t xml:space="preserve">Tallinna Suitsupääsupesa Lasteaed </t>
  </si>
  <si>
    <t xml:space="preserve">Tallinna Unistuse Lasteaed </t>
  </si>
  <si>
    <t>Tallinna Kõneravi-Lasteaed Kannikese</t>
  </si>
  <si>
    <t xml:space="preserve">Tallinna Tihase Lasteaed </t>
  </si>
  <si>
    <t xml:space="preserve">Tallinna Kullerkupu Lasteaed </t>
  </si>
  <si>
    <t xml:space="preserve">Tallinna Mutionu Lasteaed </t>
  </si>
  <si>
    <t xml:space="preserve">Tallinna Lepatriinu Lasteaed </t>
  </si>
  <si>
    <t xml:space="preserve">Tallinna Haraka Lasteaed </t>
  </si>
  <si>
    <t xml:space="preserve">Tallinna Muinasjutu Lasteaed </t>
  </si>
  <si>
    <t xml:space="preserve">Tallinna Asunduse Lasteaed </t>
  </si>
  <si>
    <t xml:space="preserve">Tallinna Liikuri Lasteaed </t>
  </si>
  <si>
    <t xml:space="preserve">Tallinna Pae Lasteaed </t>
  </si>
  <si>
    <t xml:space="preserve">Tallinna Kivimurru Lasteaed </t>
  </si>
  <si>
    <t xml:space="preserve">Tallinna Pallasti Lasteaed </t>
  </si>
  <si>
    <t xml:space="preserve">Tallinna Raadiku Lasteaed </t>
  </si>
  <si>
    <t xml:space="preserve">Tallinna Sikupilli Lasteaed </t>
  </si>
  <si>
    <t xml:space="preserve">Tallinna Ülemiste Lasteaed </t>
  </si>
  <si>
    <t xml:space="preserve">Tallinna Läänemere Lasteaed </t>
  </si>
  <si>
    <t xml:space="preserve">Tallinna Paekaare Lasteaed </t>
  </si>
  <si>
    <t xml:space="preserve">Tallinna Lindakivi Lasteaed </t>
  </si>
  <si>
    <t xml:space="preserve">Tallinna Suur-Pae Lasteaed </t>
  </si>
  <si>
    <t xml:space="preserve">Tallinna Loitsu Lasteaed </t>
  </si>
  <si>
    <t xml:space="preserve">Tallinna Arbu Lasteaed </t>
  </si>
  <si>
    <t xml:space="preserve">Tallinna Mustakivi Lasteaed </t>
  </si>
  <si>
    <t xml:space="preserve">Tallinna Seli Lasteaed </t>
  </si>
  <si>
    <t xml:space="preserve">Tallinna Ümera Lasteaed </t>
  </si>
  <si>
    <t xml:space="preserve">Tallinna Kuristiku Lasteaed </t>
  </si>
  <si>
    <t xml:space="preserve">Tallinna Linnamäe Lasteaed </t>
  </si>
  <si>
    <t xml:space="preserve">Tallinna Muhu Lasteaed </t>
  </si>
  <si>
    <t xml:space="preserve">Tallinna Vormsi Lasteaed </t>
  </si>
  <si>
    <t xml:space="preserve">Tallinna Priisle Lasteaed </t>
  </si>
  <si>
    <t xml:space="preserve">Tallinna Mahtra Lasteaed </t>
  </si>
  <si>
    <t xml:space="preserve">Tallinna Lasteaed Vesiroos </t>
  </si>
  <si>
    <t xml:space="preserve">Tallinna Sõbrakese Lasteaed </t>
  </si>
  <si>
    <t xml:space="preserve">Tallinna Tähekese. Lasteaed </t>
  </si>
  <si>
    <t xml:space="preserve">Tallinna Männikäbi Lasteaed </t>
  </si>
  <si>
    <t xml:space="preserve">Tallinna Männi Lasteaed </t>
  </si>
  <si>
    <t xml:space="preserve">Tallinna Lasteaed Sinilind </t>
  </si>
  <si>
    <t xml:space="preserve">Tallinna Lehola Lasteaed </t>
  </si>
  <si>
    <t xml:space="preserve">Tallinna Lasteaed Kiikhobu </t>
  </si>
  <si>
    <t xml:space="preserve">Tallinna Liivaku Lasteaed </t>
  </si>
  <si>
    <t xml:space="preserve">Tallinna Lasteaed Õunake </t>
  </si>
  <si>
    <t xml:space="preserve">Tallinna Piiri Lasteaed </t>
  </si>
  <si>
    <t xml:space="preserve">Tallinna Lasteaed Nõmmekannike </t>
  </si>
  <si>
    <t xml:space="preserve">Tallinna Lasteaed Mikumanni </t>
  </si>
  <si>
    <t xml:space="preserve">Tallinna Männiku Lasteaed </t>
  </si>
  <si>
    <t xml:space="preserve">Tallinna Lasteaed Männimudila </t>
  </si>
  <si>
    <t xml:space="preserve">Tallinna Lasteaed Kaseke </t>
  </si>
  <si>
    <t xml:space="preserve">Tallinna Lasteaed Rabarüblik </t>
  </si>
  <si>
    <t xml:space="preserve">Tallinna Lastesõim Mõmmik </t>
  </si>
  <si>
    <t xml:space="preserve">Tallinna Lastesõim Hellik </t>
  </si>
  <si>
    <t xml:space="preserve">Tallinna Raku Lasteaed </t>
  </si>
  <si>
    <t xml:space="preserve">Pirita Kose Lasteaed </t>
  </si>
  <si>
    <t xml:space="preserve">Pirita Lasteaed </t>
  </si>
  <si>
    <t xml:space="preserve">Merivälja Lasteaed </t>
  </si>
  <si>
    <t xml:space="preserve">Kopli Lasteaed </t>
  </si>
  <si>
    <t xml:space="preserve">Kolde Lasteaed </t>
  </si>
  <si>
    <t xml:space="preserve">Lasteaed Kelluke </t>
  </si>
  <si>
    <t xml:space="preserve">Lasteaed Maasikas </t>
  </si>
  <si>
    <t xml:space="preserve">Sitsi Lasteaed </t>
  </si>
  <si>
    <t xml:space="preserve">Lastesõim Päkapikk </t>
  </si>
  <si>
    <t xml:space="preserve">Lasteaed Kajakas </t>
  </si>
  <si>
    <t xml:space="preserve">Kalamaja Lasteaed </t>
  </si>
  <si>
    <t xml:space="preserve">Lasteaed Mudila </t>
  </si>
  <si>
    <t xml:space="preserve">Pelguranna Lasteaed </t>
  </si>
  <si>
    <t xml:space="preserve">Lasteaed Ojake </t>
  </si>
  <si>
    <t xml:space="preserve">Lasteaed Mesipuu </t>
  </si>
  <si>
    <t>Lasteaed-algkoolid, põhikoolid ja gümnaasiumid</t>
  </si>
  <si>
    <t>FG054FG056</t>
  </si>
  <si>
    <t>Põhikoolid</t>
  </si>
  <si>
    <t>FG055</t>
  </si>
  <si>
    <t>040099</t>
  </si>
  <si>
    <t xml:space="preserve">Lasnamäe Põhikool </t>
  </si>
  <si>
    <t>084099</t>
  </si>
  <si>
    <t xml:space="preserve">Tallinna Rahumäe Pōhikool </t>
  </si>
  <si>
    <t>086099</t>
  </si>
  <si>
    <t xml:space="preserve">Tallinna Nõmme Põhikool </t>
  </si>
  <si>
    <t>087099</t>
  </si>
  <si>
    <t xml:space="preserve">Tallinna Kivimäe Pōhikool </t>
  </si>
  <si>
    <t>089099</t>
  </si>
  <si>
    <t>094099</t>
  </si>
  <si>
    <t xml:space="preserve">Kalamaja Põhikool </t>
  </si>
  <si>
    <t>095099</t>
  </si>
  <si>
    <t xml:space="preserve">Ristiku Pōhikool </t>
  </si>
  <si>
    <t>Tallinna Merekalda Kool</t>
  </si>
  <si>
    <t>Lasteaed-algkoolid</t>
  </si>
  <si>
    <t>FG054</t>
  </si>
  <si>
    <t>066099</t>
  </si>
  <si>
    <t>Gümnaasiumid</t>
  </si>
  <si>
    <t>FG056</t>
  </si>
  <si>
    <t>020099</t>
  </si>
  <si>
    <t>021099</t>
  </si>
  <si>
    <t>Tallinna Väike-Õismäe Gümnaasium</t>
  </si>
  <si>
    <t>022099</t>
  </si>
  <si>
    <t xml:space="preserve">Tallinna Järveotsa Gümnaasium </t>
  </si>
  <si>
    <t>023099</t>
  </si>
  <si>
    <t xml:space="preserve">Haabersti Vene Gümnaasium </t>
  </si>
  <si>
    <t>024099</t>
  </si>
  <si>
    <t>025099</t>
  </si>
  <si>
    <t xml:space="preserve">Tallinna Mustjõe Gümnaasium </t>
  </si>
  <si>
    <t>026099</t>
  </si>
  <si>
    <t xml:space="preserve">Gustav Adolfi Gümnaasium </t>
  </si>
  <si>
    <t>027099</t>
  </si>
  <si>
    <t xml:space="preserve">Tallinna Reaalkool </t>
  </si>
  <si>
    <t>028099</t>
  </si>
  <si>
    <t xml:space="preserve">Tallinna Kesklinna Vene Gümnaasium </t>
  </si>
  <si>
    <t>029099</t>
  </si>
  <si>
    <t>030099</t>
  </si>
  <si>
    <t xml:space="preserve">Tallinna Tõnismäe Reaalkool </t>
  </si>
  <si>
    <t>031099</t>
  </si>
  <si>
    <t xml:space="preserve">Tallinna Ühisgümnaasium </t>
  </si>
  <si>
    <t>032099</t>
  </si>
  <si>
    <t xml:space="preserve">Tallinna 21. Kool </t>
  </si>
  <si>
    <t>033099</t>
  </si>
  <si>
    <t xml:space="preserve">Tallinna Juhkentali Gümnaasium </t>
  </si>
  <si>
    <t>034099</t>
  </si>
  <si>
    <t xml:space="preserve">Tallinna Humanitaargümnaasium </t>
  </si>
  <si>
    <t>035099</t>
  </si>
  <si>
    <t xml:space="preserve">Kadrioru Saksa Gümnaasium </t>
  </si>
  <si>
    <t>036099</t>
  </si>
  <si>
    <t>Tallinna Südalinna Kool</t>
  </si>
  <si>
    <t>037099</t>
  </si>
  <si>
    <t xml:space="preserve">Tallinna Prantsuse Lütseum </t>
  </si>
  <si>
    <t>038099</t>
  </si>
  <si>
    <t xml:space="preserve">Jakob Westholmi Gümnaasium </t>
  </si>
  <si>
    <t>039099</t>
  </si>
  <si>
    <t xml:space="preserve">Tallinna Juudi Kool </t>
  </si>
  <si>
    <t>044099</t>
  </si>
  <si>
    <t xml:space="preserve">Vanalinna Hariduskolleegium </t>
  </si>
  <si>
    <t>048099</t>
  </si>
  <si>
    <t xml:space="preserve">Tallinna Lilleküla Gümnaasium </t>
  </si>
  <si>
    <t>049099</t>
  </si>
  <si>
    <t>Tallinna Kristiine Gümnaasium</t>
  </si>
  <si>
    <t>050099</t>
  </si>
  <si>
    <t xml:space="preserve">Tallinna Paekaare Gümnaasium </t>
  </si>
  <si>
    <t>051099</t>
  </si>
  <si>
    <t>052099</t>
  </si>
  <si>
    <t xml:space="preserve">Tallinna Laagna Gümnaasium </t>
  </si>
  <si>
    <t>053099</t>
  </si>
  <si>
    <t xml:space="preserve">Tallinna Sikupilli Keskkool </t>
  </si>
  <si>
    <t>054099</t>
  </si>
  <si>
    <t xml:space="preserve">Tallinna Pae Gümnaasium </t>
  </si>
  <si>
    <t>056099</t>
  </si>
  <si>
    <t xml:space="preserve">Lasnamäe Vene Gümnaasium </t>
  </si>
  <si>
    <t>058099</t>
  </si>
  <si>
    <t>059099</t>
  </si>
  <si>
    <t xml:space="preserve">Tallinna Kuristiku Gümnaasium </t>
  </si>
  <si>
    <t>060099</t>
  </si>
  <si>
    <t>061099</t>
  </si>
  <si>
    <t>Tallinna Linnamäe Vene Lütseum</t>
  </si>
  <si>
    <t>062099</t>
  </si>
  <si>
    <t xml:space="preserve">Tallinna Läänemere Gümnaasium </t>
  </si>
  <si>
    <t>070099</t>
  </si>
  <si>
    <t xml:space="preserve">Tallinna 32. Keskkool </t>
  </si>
  <si>
    <t>071099</t>
  </si>
  <si>
    <t xml:space="preserve">Tallinna 37. Keskkool </t>
  </si>
  <si>
    <t>072099</t>
  </si>
  <si>
    <t xml:space="preserve">Tallinna Tehnikagümnaasium </t>
  </si>
  <si>
    <t>073099</t>
  </si>
  <si>
    <t xml:space="preserve">Tallinna Mustamäe Gümnaasium </t>
  </si>
  <si>
    <t>074099</t>
  </si>
  <si>
    <t>076099</t>
  </si>
  <si>
    <t xml:space="preserve">Tallinna Mustamäe Reaalgümnaasium </t>
  </si>
  <si>
    <t>077099</t>
  </si>
  <si>
    <t xml:space="preserve">Tallinna Mustamäe Humanitaargümnaasium </t>
  </si>
  <si>
    <t>078099</t>
  </si>
  <si>
    <t xml:space="preserve">Tallinna 53. Keskkool </t>
  </si>
  <si>
    <t>079099</t>
  </si>
  <si>
    <t xml:space="preserve">Tallinna Saksa Gümnaasium </t>
  </si>
  <si>
    <t>081099</t>
  </si>
  <si>
    <t xml:space="preserve">Tallinna Nõmme Gümnaasium </t>
  </si>
  <si>
    <t>082099</t>
  </si>
  <si>
    <t xml:space="preserve">Tallinna Pääsküla Gümnaasium </t>
  </si>
  <si>
    <t>088099</t>
  </si>
  <si>
    <t xml:space="preserve">Pirita Majandusgümnaasium   </t>
  </si>
  <si>
    <t>090099</t>
  </si>
  <si>
    <t xml:space="preserve">Tallinna Heleni Kool </t>
  </si>
  <si>
    <t>092099</t>
  </si>
  <si>
    <t>093099</t>
  </si>
  <si>
    <t xml:space="preserve">Pelgulinna Gümnaasium </t>
  </si>
  <si>
    <t>096099</t>
  </si>
  <si>
    <t xml:space="preserve">Tallinna Ranniku Gümnaasium </t>
  </si>
  <si>
    <t>097099</t>
  </si>
  <si>
    <t xml:space="preserve">Karjamaa Gümnaasium </t>
  </si>
  <si>
    <t>098099</t>
  </si>
  <si>
    <t xml:space="preserve">Ehte Humanitaargümnaasium </t>
  </si>
  <si>
    <t>Erivajadustega õpilaste koolid</t>
  </si>
  <si>
    <t>FG057</t>
  </si>
  <si>
    <t>019099</t>
  </si>
  <si>
    <t>Tallinna Kadaka Põhikool</t>
  </si>
  <si>
    <t>047099</t>
  </si>
  <si>
    <t>Täiskasvanute Gümnaasiumid</t>
  </si>
  <si>
    <t>FG058</t>
  </si>
  <si>
    <t>042099</t>
  </si>
  <si>
    <t>Tallinna Vanalinna Täiskasvanute Gümnaasium</t>
  </si>
  <si>
    <t>043099</t>
  </si>
  <si>
    <t xml:space="preserve">Vana-Kalamaja Täiskasvanute Gümnaasium </t>
  </si>
  <si>
    <t>Muusika, kunsti- ja huvikoolid</t>
  </si>
  <si>
    <t>FG052FG053</t>
  </si>
  <si>
    <t>Muusika- ja kunstikoolid</t>
  </si>
  <si>
    <t>FG052</t>
  </si>
  <si>
    <t>009099</t>
  </si>
  <si>
    <t xml:space="preserve">Nõmme Muusikakool </t>
  </si>
  <si>
    <t>010099</t>
  </si>
  <si>
    <t xml:space="preserve">Lasnamäe Muusikakool </t>
  </si>
  <si>
    <t>011099</t>
  </si>
  <si>
    <t xml:space="preserve">Tallinna Muusikakool </t>
  </si>
  <si>
    <t>012099</t>
  </si>
  <si>
    <t xml:space="preserve">Tallinna Kunstikool </t>
  </si>
  <si>
    <t>Huvikoolid</t>
  </si>
  <si>
    <t>FG053</t>
  </si>
  <si>
    <t>013099</t>
  </si>
  <si>
    <t>014099</t>
  </si>
  <si>
    <t>015099</t>
  </si>
  <si>
    <t>016099</t>
  </si>
  <si>
    <t xml:space="preserve">Tallinna Nõmme Noortemaja </t>
  </si>
  <si>
    <t>017099</t>
  </si>
  <si>
    <t xml:space="preserve">Tallinna Kopli Noortemaja </t>
  </si>
  <si>
    <t>Lastekeskused</t>
  </si>
  <si>
    <t>FG0591</t>
  </si>
  <si>
    <t>Muud asutused</t>
  </si>
  <si>
    <t>FG051</t>
  </si>
  <si>
    <t>006099</t>
  </si>
  <si>
    <t>Tallinna Haridusamet</t>
  </si>
  <si>
    <t>007099</t>
  </si>
  <si>
    <t xml:space="preserve">Tallinna Õpetajate Maja </t>
  </si>
  <si>
    <t>018099</t>
  </si>
  <si>
    <t>12 06 25 132 0</t>
  </si>
  <si>
    <t>Loengusari "Etüüdid kodu ja maastikuga" -A.H. Tammsaare muuseumi projekt</t>
  </si>
  <si>
    <t>12 06 25 133 0</t>
  </si>
  <si>
    <t>A.H.Tammsaare Muuseumi Kultuuriülikool</t>
  </si>
  <si>
    <t>12 52 25 131 0</t>
  </si>
  <si>
    <t>Kohtumisürituste sari "Tule mängu!"</t>
  </si>
  <si>
    <t>Nõmme noortekeskus</t>
  </si>
  <si>
    <t>12 52 23 093 0</t>
  </si>
  <si>
    <t>Kooli 70. aastapäeva kontsertaktuse korraldamine</t>
  </si>
  <si>
    <t>12 89 23 042 0</t>
  </si>
  <si>
    <t>Vaata Maailma SA - projekt "Jänku-Jussi NutiLabori Terakesed"</t>
  </si>
  <si>
    <t>12 89 23 043 0</t>
  </si>
  <si>
    <t>Maanteeametilt projekt "Merivälja lapsed turvaliselt jalgratastega kooli!"</t>
  </si>
  <si>
    <t>223 43 25 00 0</t>
  </si>
  <si>
    <t>12 91 23 022 0</t>
  </si>
  <si>
    <t>Nordplus Nordiske Sprak 2014 "Building language bridges"</t>
  </si>
  <si>
    <t>Tallinna Järveotsa Gümnaasium</t>
  </si>
  <si>
    <t>ventilatsiooni ja torustike remont</t>
  </si>
  <si>
    <t>Pühavaimu 8 hoone renoveerimisprojekt ja osaline remont</t>
  </si>
  <si>
    <t>klassiruumide ümberehitus, ventilatsioon,  katuse remont ja veesisendi vahetus</t>
  </si>
  <si>
    <t>torustike remont ja ATS-i remont</t>
  </si>
  <si>
    <t>fassaadi remont  ja välistrepi remont</t>
  </si>
  <si>
    <t>rühmaruumi remont ja sisutuse ost, katuse remont, torustike remont</t>
  </si>
  <si>
    <t>tarbeveesüsteemi remont ja ventilatsiooni korrastamine</t>
  </si>
  <si>
    <t>asfaldi parandus ja elektrisüsteemi remont</t>
  </si>
  <si>
    <t>soojasõlme remont ja katuse remont</t>
  </si>
  <si>
    <t>veepuhastussüsteem  ja välistrepi remont</t>
  </si>
  <si>
    <t>küttesüsteemi vahetus, elektrisüsteemi ja põrandate remont ning kuivatuskappide ost</t>
  </si>
  <si>
    <t>pööningu soojustus  ja ventilatsioonikorstnate remont</t>
  </si>
  <si>
    <t>täiendavad mänguvahendidja välisvalgustus</t>
  </si>
  <si>
    <t xml:space="preserve">täiendavad mänguvahendid ja piirdeaia korrastamine </t>
  </si>
  <si>
    <t>evakuatsiooniväljapääsude ja katuse remont,  torustike remont</t>
  </si>
  <si>
    <t>12 64 23 158 0</t>
  </si>
  <si>
    <t>12 64 23 159 0</t>
  </si>
  <si>
    <t>osalemiseks kontaktseminaril "Early Childhood Education and Care" Belgias</t>
  </si>
  <si>
    <t>projekt "The development of teaching methods and materials with the use of ICT in teaching mathematics and natural sciences"</t>
  </si>
  <si>
    <t>Tallinna Muinasjutu Lasteaed</t>
  </si>
  <si>
    <t>12 67 23 064 0</t>
  </si>
  <si>
    <t>projekt "Ehte õppeklass looduses"</t>
  </si>
  <si>
    <t>Ehte Humanitaargümnaaisum</t>
  </si>
  <si>
    <t>12 52 25 132 0</t>
  </si>
  <si>
    <t>Hopneri Majale projekti "Sabatantsu tantsutoad" teostamiseks</t>
  </si>
  <si>
    <t>Kesklinna Vaba Aja Keskus</t>
  </si>
  <si>
    <t>116 05 20 21 0</t>
  </si>
  <si>
    <t>looduskooli liikmemaks</t>
  </si>
  <si>
    <t>282 12 00 00 0</t>
  </si>
  <si>
    <t>282 12 01 00 0</t>
  </si>
  <si>
    <t>Toetused linna äriühingutele</t>
  </si>
  <si>
    <t>toetus Ühistupanga Asutamise SA-le</t>
  </si>
  <si>
    <t>Tallinna Turud Punane 48 hoone renoveerimine ja sisustamine</t>
  </si>
  <si>
    <t>12 89 82 001 0</t>
  </si>
  <si>
    <t>BCS Koolituse AS</t>
  </si>
  <si>
    <t>TÜHI FOND</t>
  </si>
  <si>
    <t>12 89 20 001 0</t>
  </si>
  <si>
    <t>228 79 00 00 0</t>
  </si>
  <si>
    <t>228 79 01 00 0</t>
  </si>
  <si>
    <t>Sotsiaaltöötajate premeerimine</t>
  </si>
  <si>
    <t>sotsiaaltöötajate premeerimine</t>
  </si>
  <si>
    <t>Tallinna Perekeskuse hoone II korruse remont</t>
  </si>
  <si>
    <t>Kultuuriasutuste remont ja soetused - jaotamata</t>
  </si>
  <si>
    <t>Pirita SK jääpuhastusmasin</t>
  </si>
  <si>
    <t>Tln Spordihalli ujula põhjapuhastusrobotid</t>
  </si>
  <si>
    <t>Jalgpalliväljak Vikerlase 16a (TLN Spordihall)</t>
  </si>
  <si>
    <t>12 99 20 001 0</t>
  </si>
  <si>
    <t>toetus INTA kongressi korraldamiseks (2015. a.)</t>
  </si>
  <si>
    <t>12 06 26 003 0</t>
  </si>
  <si>
    <t>Pirita SK jääpuhastusmasina soetamiseks</t>
  </si>
  <si>
    <t>Kaitsealustele nahkhiirtele Kadrioru pargi tiikide ümbruses soodsate elunemistingimuste loomise I etapp</t>
  </si>
  <si>
    <t>12 67 31 013 0</t>
  </si>
  <si>
    <t>12 06 25 134 0</t>
  </si>
  <si>
    <t xml:space="preserve">Tallinna Kammerorkestri  kontsert Müncheni Prinzregententheateris </t>
  </si>
  <si>
    <t>12 64 23 160 0</t>
  </si>
  <si>
    <t>12 64 23 161 0</t>
  </si>
  <si>
    <t>12 64 23 162 0</t>
  </si>
  <si>
    <t>12 64 23 163 0</t>
  </si>
  <si>
    <t>12 64 23 164 0</t>
  </si>
  <si>
    <t>Osalemine Belgias toimuval kontaktseminaril "Basic Skills"</t>
  </si>
  <si>
    <t>Projekt "Riding the Rainbow to a Berres Future"</t>
  </si>
  <si>
    <t>Projekt "Study the science of art. Study the art of science."</t>
  </si>
  <si>
    <t>Tallinna Mustamäe Humanitaargümnaaisum</t>
  </si>
  <si>
    <t>12 89 23 044 0</t>
  </si>
  <si>
    <t>12 89 23 045 0</t>
  </si>
  <si>
    <t>Vaata Maailma SA - projekt "Südalinna NutiLabor"</t>
  </si>
  <si>
    <t>Tallinna Sikupilli Lasteaed</t>
  </si>
  <si>
    <t>Vaata Maailma SA - projekt "Sikupilli Lasteaia Jänku-Jussi NutiLabor"</t>
  </si>
  <si>
    <t>899 41 99 00 0</t>
  </si>
  <si>
    <t>12 99 23 016 0</t>
  </si>
  <si>
    <t>Delegatsioonide vastuvõtt</t>
  </si>
  <si>
    <t>223 01 81 41 0</t>
  </si>
  <si>
    <t>AS Tallinna Jäätmete Taaskasutuskeskuse AS</t>
  </si>
  <si>
    <t>Lasnamäe ja Pirita lasteaiad</t>
  </si>
  <si>
    <t>Kristiine ja Põhja-Tallinna lasteaiad</t>
  </si>
  <si>
    <t>trepipiirded</t>
  </si>
  <si>
    <t>sadeveetorustiku remont</t>
  </si>
  <si>
    <t>fassaadi projekt</t>
  </si>
  <si>
    <t xml:space="preserve">ATS-süsteemi korrastamine </t>
  </si>
  <si>
    <t>Kuninga tänava galerii ATS-süsteemi paigaldus</t>
  </si>
  <si>
    <t>lagede ja ruumide remont</t>
  </si>
  <si>
    <t>Tallinna Kesklinna Vene Gümnaasium (Juhkentali 36)</t>
  </si>
  <si>
    <t>Tallinna Kesklinna Vene Gümnaasium (Kreutzwaldi 25)</t>
  </si>
  <si>
    <t>Tallinna Pääsküla Gümnaasium</t>
  </si>
  <si>
    <t>inventari ost</t>
  </si>
  <si>
    <t>Tammetõru Lasteaed</t>
  </si>
  <si>
    <t>KÜ grupp</t>
  </si>
  <si>
    <t>12 06 25 165 0</t>
  </si>
  <si>
    <t>Loomi ja kirjandust tutvustav ürituste sari "Lastega loomariigis"</t>
  </si>
  <si>
    <t>239 26 11 03 0</t>
  </si>
  <si>
    <t>Lasnamäe Saun</t>
  </si>
  <si>
    <t>12 89 23 046 0</t>
  </si>
  <si>
    <t>Eesti Muuseumiühing projekt "Päev täis pärandit/Pärandini rööbastel"</t>
  </si>
  <si>
    <t>12 91 23 023 0</t>
  </si>
  <si>
    <t>Nordplus Junior (toetuse vahendaja Klaipeda Gymnasium "Aitvaras") projekt "I Live in a Global Village"</t>
  </si>
  <si>
    <t>223 43 26 00 0</t>
  </si>
  <si>
    <t>Nordplus programmi välisprojekt  "I Live in a Global Village"</t>
  </si>
  <si>
    <t>Nordplus programmi välisprojekt  "Primary students experiment, observe, investigate and create"</t>
  </si>
  <si>
    <t>Nordplus programmi välisprojekt  "Building language bridges"</t>
  </si>
  <si>
    <t>3232</t>
  </si>
  <si>
    <t>239 11 81 00 0</t>
  </si>
  <si>
    <t>elamumajanduse uuringud</t>
  </si>
  <si>
    <t>12 06 25 166 0</t>
  </si>
  <si>
    <t>Salme Kultuurikeskuse akende väljavahetamine</t>
  </si>
  <si>
    <t>Olevimägi 8 WC-de väljaehitamine</t>
  </si>
  <si>
    <t>800 35 32 00 0</t>
  </si>
  <si>
    <t>Paldiski mnt 48a kinnistu</t>
  </si>
  <si>
    <t>835 32 00 00 0</t>
  </si>
  <si>
    <t>835 32 01 00 0</t>
  </si>
  <si>
    <t>227 22 46 00 0</t>
  </si>
  <si>
    <t>projekt "Ühise mure meetodi juurutamine kiusamisjuhtumite lahendamiseks Nõmme linnaosa haridusasutustes"</t>
  </si>
  <si>
    <t>Hopneri maja fassaadi renoveerimine</t>
  </si>
  <si>
    <t>Viruvärava tornide restaureerimine ja konserveerimine</t>
  </si>
  <si>
    <t>Salme Kultuurikeskuse renoveerimine</t>
  </si>
  <si>
    <t>201 04 10 00 0</t>
  </si>
  <si>
    <t>Linnavalitsuse liikmete bürood</t>
  </si>
  <si>
    <t>Videoülekannete süsteemi uuendamine</t>
  </si>
  <si>
    <t xml:space="preserve">12 03 00 000 0 </t>
  </si>
  <si>
    <t>Justiitsministeerium</t>
  </si>
  <si>
    <t>12 03 27 001 0</t>
  </si>
  <si>
    <t>228 15 22 00 0</t>
  </si>
  <si>
    <t>toidupakid</t>
  </si>
  <si>
    <t>228 15 22 20 0</t>
  </si>
  <si>
    <t>228 15 22 30 0</t>
  </si>
  <si>
    <t>228 15 22 40 0</t>
  </si>
  <si>
    <t>228 15 22 50 0</t>
  </si>
  <si>
    <t>228 15 22 60 0</t>
  </si>
  <si>
    <t>228 15 22 70 0</t>
  </si>
  <si>
    <t>228 15 22 80 0</t>
  </si>
  <si>
    <t>228 15 22 90 0</t>
  </si>
  <si>
    <t>toidupakid (Haabersti linnaosa)</t>
  </si>
  <si>
    <t>toidupakid (Kesklinn)</t>
  </si>
  <si>
    <t>toidupakid (Kristiine linnaosa)</t>
  </si>
  <si>
    <t>toidupakid (Lasnamäe linnaosa)</t>
  </si>
  <si>
    <t xml:space="preserve">toidupakid (Mustamäe linnaosa) </t>
  </si>
  <si>
    <t>toidupakid (Nõmme linnaosa)</t>
  </si>
  <si>
    <t>toidupakid (Pirita linnaosa)</t>
  </si>
  <si>
    <t>toidupakid (Põhja-Tallinn)</t>
  </si>
  <si>
    <t>228 15 22 99 0</t>
  </si>
  <si>
    <t>toidupakid (Ettevõtlusamet)</t>
  </si>
  <si>
    <t>248 50 00 00 0</t>
  </si>
  <si>
    <t>248 50 01 00 0</t>
  </si>
  <si>
    <t>Ideekonkurss „Tallinna innovaatiliste lahenduste teekaart“</t>
  </si>
  <si>
    <t>Idekonkurss</t>
  </si>
  <si>
    <t>220 26 00 00 0</t>
  </si>
  <si>
    <t>220 26 01 00 0</t>
  </si>
  <si>
    <t>INTA kongress</t>
  </si>
  <si>
    <t>INTA</t>
  </si>
  <si>
    <t>223 20 21 16 0</t>
  </si>
  <si>
    <t>Haridustöötajate tunnustamine</t>
  </si>
  <si>
    <t>Projekt "Knowing me- Knowing you"</t>
  </si>
  <si>
    <t>12 99 20 002 0</t>
  </si>
  <si>
    <t>kuni 31.12.2011</t>
  </si>
  <si>
    <t>12 99 20 005 0</t>
  </si>
  <si>
    <t>228 15 11 61 0</t>
  </si>
  <si>
    <t xml:space="preserve">päevakeskuse teenused peredele (Mustamäe linnaosa) </t>
  </si>
  <si>
    <t>Liiva kalmistu kabel (katuse remont)</t>
  </si>
  <si>
    <t xml:space="preserve"> SA Tallinna Ettevõtlusinkubaatorid</t>
  </si>
  <si>
    <t>Muud valitseva mõju all olevad üksused (FISis ei ole)</t>
  </si>
  <si>
    <t>õueala korrastamine ja välisuste vahetus</t>
  </si>
  <si>
    <t>välisseina parandus ja veetrassi remont, laeplaatide ja valgustustuse korrastamine</t>
  </si>
  <si>
    <t xml:space="preserve"> soojussõlme, elektrisüsteemi ja rumide remont, soojaveetorustiku remont</t>
  </si>
  <si>
    <t>12 89 23 047 0</t>
  </si>
  <si>
    <t>Integratsiooni Ühiskondlik Algatuskeskuse ESF projekt "TÖÖTEE- muukeelsete vanemate komleksne tugi tööle asumisel"</t>
  </si>
  <si>
    <t>225 42 00 00 0</t>
  </si>
  <si>
    <t>225 42 21 01 0</t>
  </si>
  <si>
    <t>Kirikute toetamine</t>
  </si>
  <si>
    <t>Toetus EELK Maarja Magdaleena kogudusele</t>
  </si>
  <si>
    <t>223 43 21 00 0</t>
  </si>
  <si>
    <t xml:space="preserve">Välisrahastusega projekt "GeniUS mudeli rakendamine haridusasutuste juhtide arendamisel" </t>
  </si>
  <si>
    <t>Munitsipaalelamute projekteerimine, ehitamine ja sisustamine</t>
  </si>
  <si>
    <t xml:space="preserve">Tühjalt seisvate koolihoonete lammutamine </t>
  </si>
  <si>
    <t>Trammiliinide nr 3 ja 4 taristu rekonstrueerimine</t>
  </si>
  <si>
    <t>Tallinna Botaanikaaia meelte aia projekteerimine ja rajamine</t>
  </si>
  <si>
    <t>231 11 95 00 0</t>
  </si>
  <si>
    <t>Haljastute hooldusremont</t>
  </si>
  <si>
    <t>116 45 00 00 0</t>
  </si>
  <si>
    <t>116 45 01 00 0</t>
  </si>
  <si>
    <t>piletimüügi teenustasu</t>
  </si>
  <si>
    <t>Piletimüügi teenustasu</t>
  </si>
  <si>
    <t>Piiri spordi-ja puhkukeskuse elektri- ja kanalisatsioonisüsteemi rekonstrueerimine</t>
  </si>
  <si>
    <t>Haridus ???</t>
  </si>
  <si>
    <t>Spordi- ja noorsoovaldkonna asutuste remonttööd ja soetused (ümberjaotatav)</t>
  </si>
  <si>
    <t>Vene Kutuurikeskus</t>
  </si>
  <si>
    <t>akende vahetus ja tuleohutusnõuete täitmine</t>
  </si>
  <si>
    <t>225 37 41 15 0</t>
  </si>
  <si>
    <t>MTÜ Kultuuritraditsioonid</t>
  </si>
  <si>
    <t>Aegna saare rajatiste rekonstrueerimine ja soetused tuleohutusnõuete täitmiseks</t>
  </si>
  <si>
    <t>Nõmme Vaba Aja Keskus</t>
  </si>
  <si>
    <t>281599</t>
  </si>
  <si>
    <t>252599</t>
  </si>
  <si>
    <t>Tondiraba Spordikeskus</t>
  </si>
  <si>
    <t>509099</t>
  </si>
  <si>
    <t xml:space="preserve">Tuulemaa tn 6 sotsiaalmajutusüksuse renoveerimine </t>
  </si>
  <si>
    <t>Sotsiaalmajutusüksused - jaotamata</t>
  </si>
  <si>
    <t>12 06 25 167 0</t>
  </si>
  <si>
    <t xml:space="preserve">Külalisetendused Soomes, Espoo Linnateatris lavastusega „Koletis kuu peal“ </t>
  </si>
  <si>
    <t>tuletõkkeuste vahetus</t>
  </si>
  <si>
    <t>keldritrassi avariiremont</t>
  </si>
  <si>
    <t>215 83 00 00 0</t>
  </si>
  <si>
    <t>215 83 99 00 0</t>
  </si>
  <si>
    <t>Ametiasutuste juhtide tulemustasud ja kauaaegsete teenistujate preemiad</t>
  </si>
  <si>
    <t>290 00 00 00 0</t>
  </si>
  <si>
    <t>ÜLEKANTAVAD KULUD - JAOTAMATA</t>
  </si>
  <si>
    <t>228 40 00 00 0</t>
  </si>
  <si>
    <t>Toetused toimetulekuraskustes peredele</t>
  </si>
  <si>
    <t>Tallinna Vaimse Tervise Keskuse (Hooldekodu tee 2) renoveerimine ja sisustus</t>
  </si>
  <si>
    <t>Sotsiaalasutuste remonttööd, soetused ja tuleohutusnõuete täitmine</t>
  </si>
  <si>
    <t>12 29 99 99 99 0</t>
  </si>
  <si>
    <t>Riigilt ja muudelt institutsioonidelt - jaotamata</t>
  </si>
  <si>
    <t>12 29 00 00 00 0</t>
  </si>
  <si>
    <t>Riigilt ja muudelt institutsioonidelt - jaotamata tegevuskuludeks</t>
  </si>
  <si>
    <t>12 29 99 99 98 0</t>
  </si>
  <si>
    <t>Riigilt ja muudelt institutsioonidelt - jaotamata investeeringuteks</t>
  </si>
  <si>
    <t>Estonia pst. 8 akende vahetus</t>
  </si>
  <si>
    <t>225 20 01 04 0</t>
  </si>
  <si>
    <t>Loomaaia haljastus</t>
  </si>
  <si>
    <t>116 03 61 00 0</t>
  </si>
  <si>
    <t>Tervise Arengu Instituut (TAI)</t>
  </si>
  <si>
    <t>soojussõlme remont</t>
  </si>
  <si>
    <t>veetrassi vahetus</t>
  </si>
  <si>
    <t>Tallinna Sinilinnu Lasteaed</t>
  </si>
  <si>
    <t>228 81 24 00 0</t>
  </si>
  <si>
    <t>MTÜ Heategevusühing Radiola</t>
  </si>
  <si>
    <t xml:space="preserve">Kultuurinnade koostöövõrgustik (Koostöö Eesti kultuuripealinnade võrgustikuga (nimetus kuni 12.12.14))                   </t>
  </si>
  <si>
    <t>Wismari tn 15a staadioni (avarii)remont</t>
  </si>
  <si>
    <t>põrandate remont ja tuletõkkeuste vahetus</t>
  </si>
  <si>
    <t>SA Tallinna Ettevõtlusinkubaatorid</t>
  </si>
  <si>
    <t>toetus SA-le Tallinna Ettevõtlusinkubaatorid</t>
  </si>
  <si>
    <t>215 81 00 00 0</t>
  </si>
  <si>
    <t>215 81 99 00 0</t>
  </si>
  <si>
    <t>215 81 50 00 0</t>
  </si>
  <si>
    <t>215 81 20 00 0</t>
  </si>
  <si>
    <t>kultuuriasutuste töötajad</t>
  </si>
  <si>
    <t>Haabersti ja Mustamäe lasteaiad</t>
  </si>
  <si>
    <t>12 06 25 168 0</t>
  </si>
  <si>
    <t>Tõnu Kõrvitsa oratoorium</t>
  </si>
  <si>
    <t>12 06 25 169 0</t>
  </si>
  <si>
    <t>Tallinna Kammerorkestri osalemine EV Presidendi riigivisiidil</t>
  </si>
  <si>
    <t>12 06 25 170 0</t>
  </si>
  <si>
    <t xml:space="preserve">helilooja Tõnis Kaumannilt teose tellimiseks etendusele „Viimane mustpea“ </t>
  </si>
  <si>
    <t>2015.a. loodud fondid</t>
  </si>
  <si>
    <t>projekteerimine ja tervikrenoveerimise alustamine</t>
  </si>
  <si>
    <t>spordihoone renoveerimine (Amburi tn 19 vundamendi soojustamine)</t>
  </si>
  <si>
    <t>Tallinna Kunstigümnaasiumi</t>
  </si>
  <si>
    <t>Koidula tn 23 lasteaiahoone ehituse alustamine</t>
  </si>
  <si>
    <t>Pihlaka tn 10 rekonstrueerimisprojekt</t>
  </si>
  <si>
    <t>Järveotsa tee 33 projekteerimine ja tervikrenoveerimise alustamine</t>
  </si>
  <si>
    <t>Kakumäe uue lasteaiahoone projekteerimine Veerise tn</t>
  </si>
  <si>
    <t>TALLINNA LINNA ÜHTSED MAJANDUSINFO TUNNUSED 2015. aastaks</t>
  </si>
  <si>
    <t>Eelarve jäägi kontrollitasemed 2015. aastal</t>
  </si>
  <si>
    <t>2015</t>
  </si>
  <si>
    <t>Fondikeskused, fondikeskuste grupid ja versioonid majandustarkvaras SAP seisuga 01.01.2015</t>
  </si>
  <si>
    <t>projekt "Loodusainete õppimist toetavad aktiivõppeprogrammid Tallinna Loomaaia Keskkonnhariduskeskuses"</t>
  </si>
  <si>
    <t>12 67 25 020 0</t>
  </si>
  <si>
    <t>12 99 25 010 0</t>
  </si>
  <si>
    <t xml:space="preserve">The Reading &amp; Writing Foundation kampaaniaks "Vote for your local library!" </t>
  </si>
  <si>
    <t>laste ja emad lastega turvakoduteenused</t>
  </si>
  <si>
    <t>turvakoduteenus emadele ja lastele</t>
  </si>
  <si>
    <t>turvakoduteenus väikelastele</t>
  </si>
  <si>
    <t>turvakoduteenus lastele</t>
  </si>
  <si>
    <t>hooldamine asenduskodus (Tallinna Lastekodu)</t>
  </si>
  <si>
    <t>turvakodu- ja rehabilitatsiooniteenused</t>
  </si>
  <si>
    <t>Uimastiennetustegevus SA-s Tallinna Lastehaigla</t>
  </si>
  <si>
    <t>Tegevustoetus Sotsiaalrehabilitatsiooni Keskusele Loksa</t>
  </si>
  <si>
    <t>Toetus MTÜ-le AIDSi Tugikeskus uimastiennetustegevuseks</t>
  </si>
  <si>
    <t>228 40 11 00 0</t>
  </si>
  <si>
    <t>228 40 12 00 0</t>
  </si>
  <si>
    <t>228 40 13 00 0</t>
  </si>
  <si>
    <t>228 40 14 00 0</t>
  </si>
  <si>
    <t>228 40 15 00 0</t>
  </si>
  <si>
    <t>223 11 01 71 0</t>
  </si>
  <si>
    <t>Tallinna Nõustamiskeskus (LE)</t>
  </si>
  <si>
    <t>116 09 91 00 0</t>
  </si>
  <si>
    <t>tasu asutuse sõiduki kasutamise eest</t>
  </si>
  <si>
    <t>12 17 30 001 0</t>
  </si>
  <si>
    <t>teede ja tänavate korrashoiuks</t>
  </si>
  <si>
    <t>12 52 25 133 0</t>
  </si>
  <si>
    <t xml:space="preserve">Lugemisprogramm "Raamatuga kevadesse" </t>
  </si>
  <si>
    <t xml:space="preserve">Luulemaraton Tallinna Keskraamatukogus </t>
  </si>
  <si>
    <t>12 52 25 134 0</t>
  </si>
  <si>
    <t>keskküttetrassi projekteerimine</t>
  </si>
  <si>
    <t>Tallinna Tugikeskus Juks</t>
  </si>
  <si>
    <t>12 65 23 095 0</t>
  </si>
  <si>
    <t>12 65 23 094 0</t>
  </si>
  <si>
    <t>Stažeerimisperioodil stažeerija tundide asendustasud</t>
  </si>
  <si>
    <t>12 52 23 094 0</t>
  </si>
  <si>
    <t>Kontsertide korraldamine Viljandi Pauluse ja Pärnu Elizabethi kirikus</t>
  </si>
  <si>
    <t>Lai tn. 25 hoone renoverimine</t>
  </si>
  <si>
    <t>arhivaalide kogumine ja säilitamine</t>
  </si>
  <si>
    <t>perekonnaseisutoimingud</t>
  </si>
  <si>
    <t>arhiivi ja rahvastikuregistritoimingud</t>
  </si>
  <si>
    <t>652</t>
  </si>
  <si>
    <t>osalemine 10. Rahvusvahelisel Orkestrite Festivalil Itaalias, Cremonas</t>
  </si>
  <si>
    <t>12 52 23 095 0</t>
  </si>
  <si>
    <t>12 52 23 096 0</t>
  </si>
  <si>
    <t>Laste tantsurühma osalemine 52. Europeadel</t>
  </si>
  <si>
    <t>12 52 25 135 0</t>
  </si>
  <si>
    <t>Tammsaare muuseumi sügiskonverentsi esinejastipendiumid</t>
  </si>
  <si>
    <t>Raamatu "Noorsooteater/Tallinna Linnateater 50" (tööpealkiri)
väljaandmine</t>
  </si>
  <si>
    <t>12 06 26 004 0</t>
  </si>
  <si>
    <t>Tallinna Spordikool</t>
  </si>
  <si>
    <t>226 43 11 00 0</t>
  </si>
  <si>
    <t>12 11 28 030 0</t>
  </si>
  <si>
    <t>projekt "Riskikäitumise hindamise ja -juhtimise juhendajate koolitus"</t>
  </si>
  <si>
    <t>228 82 30 00 0</t>
  </si>
  <si>
    <t>spordikooli treenerite tööjõukulu-RE</t>
  </si>
  <si>
    <t>Spordikooli treenerite tööjõukulu toetus</t>
  </si>
  <si>
    <t>12 63 23 019 0</t>
  </si>
  <si>
    <t>Üldõpetuse ja ainetevahelise lõimingu loomine (ESF programmi "Üldhariduse pedagoogide kvalifikatsiooni tõstmine 2008-2014" raames)</t>
  </si>
  <si>
    <t>12 11 28 031 0</t>
  </si>
  <si>
    <t>projekt "Kannelde meisterdamise töötuba"</t>
  </si>
  <si>
    <t>228 82 31 00 0</t>
  </si>
  <si>
    <t>225 15 15 00 0</t>
  </si>
  <si>
    <t>muinsuskaitse (RE)</t>
  </si>
  <si>
    <t>Tallinna Pääsküla Gümnaaisum</t>
  </si>
  <si>
    <t>Projekt "Kraavikrõll avastab ümbritsevat maailma"</t>
  </si>
  <si>
    <t>Projekt "Keskkonnasõbralike eluviisideni läbi mitteformaalse õppe"</t>
  </si>
  <si>
    <t>12 67 23 065 0</t>
  </si>
  <si>
    <t>12 67 23 066 0</t>
  </si>
  <si>
    <t>12 64 23 165 0</t>
  </si>
  <si>
    <t>Tallinn Lasteaed Sinilind</t>
  </si>
  <si>
    <t>228 82 32 00 0</t>
  </si>
  <si>
    <t>projekt "Riskilaste ja -noorte tugisüsteemi väljaarendamine"</t>
  </si>
  <si>
    <t>12 11 28 032 0</t>
  </si>
  <si>
    <t>116 05 20 25 0</t>
  </si>
  <si>
    <t>linnalaagri osalustasu</t>
  </si>
  <si>
    <t xml:space="preserve">Pärnu mnt </t>
  </si>
  <si>
    <t>Bussiradade rekonstrueerimine</t>
  </si>
  <si>
    <t xml:space="preserve">A. Weizenbergi tn </t>
  </si>
  <si>
    <t>Majaka tn (Lasnamäe tn - Peterburi tee)</t>
  </si>
  <si>
    <t>Viru tn viimine ühele tasapinnale</t>
  </si>
  <si>
    <t>Valdeku tn (Vabaduse pst - Männiku tee)</t>
  </si>
  <si>
    <t>Haabersti ristmiku II etapi omaosalus (Rannamõisa tee)</t>
  </si>
  <si>
    <t>Sildade ja viaduktide kapitaalremont: Laagna tee Raadiku tänava viadukt jm</t>
  </si>
  <si>
    <t>Tartu mnt (Odra tn - Pallasti tn)</t>
  </si>
  <si>
    <t>Akadeemia tee (Ehitajate tee - Kadaka tee)</t>
  </si>
  <si>
    <t>Särjesilma tn ja Silgu tn tänavavalgustus</t>
  </si>
  <si>
    <t>Majaka tn. tänavavalgustus</t>
  </si>
  <si>
    <t>A.Weizenbergi tn tänavavalgustus</t>
  </si>
  <si>
    <t>Falgi tee tänavavalgustus</t>
  </si>
  <si>
    <t>Reha, Vigla, Keskküla, Kaabli, Koogu ja Kilde tn-te piirkonna tänavavalgustus</t>
  </si>
  <si>
    <t>12 10 28 001 0</t>
  </si>
  <si>
    <t>Tallinna Kiirabile Politsei- ja Piirivalveametilt turvamiseks saadud vahendid</t>
  </si>
  <si>
    <t>12 64 23 166 0</t>
  </si>
  <si>
    <t>projekti "Earli Childhood and Care and Basic Skills" raames seminaril osalemiseks Stockholmis</t>
  </si>
  <si>
    <t>TEACH projekt "Translating and implementing evidence based theory and assessment into the classroom practice to heighten aducation for all"</t>
  </si>
  <si>
    <t>228 82 33 00 0</t>
  </si>
  <si>
    <t>Kristiine Päevakeskuse mööbli soetamine</t>
  </si>
  <si>
    <t>12 11 28 033 0</t>
  </si>
  <si>
    <t>Kristiine Päevakeskusele mööbli soetamine</t>
  </si>
  <si>
    <t>12 91 25 005 0</t>
  </si>
  <si>
    <t>Nordplus projekti  “Future Literacy Net” ettevalmistuskoosolekul osalemiseks</t>
  </si>
  <si>
    <t>223 20 21 51 0</t>
  </si>
  <si>
    <t>Õpilasakadeemia /olümpiaadideks ettevalmistamine</t>
  </si>
  <si>
    <t>228 38 03 00 0</t>
  </si>
  <si>
    <t>Toimetulekutoetuse maksmise korraldamise hüvitis</t>
  </si>
  <si>
    <t>12 06 25 171 0</t>
  </si>
  <si>
    <t>Minu oma koomiks: graafikalaua abil koomiksi tegemise töötuba noortele</t>
  </si>
  <si>
    <t>12 06 25 172 0</t>
  </si>
  <si>
    <t xml:space="preserve">Loeme valmis „Oma raamatu“: lastele ja noortele suunatud lugemisprogrammi käigus valmivate raamatute köitmine </t>
  </si>
  <si>
    <t>Vajaduspõhise peretoetuse maksmise korraldamise kulude hüvitis</t>
  </si>
  <si>
    <t>Sotsiaaltoetuste ning teenuste osutamise toetus</t>
  </si>
  <si>
    <t>245 15 16 00 0</t>
  </si>
  <si>
    <t>Energia teekaardid - R4E</t>
  </si>
  <si>
    <t>12 91 45 013 0</t>
  </si>
  <si>
    <t>Energia teekaardid - R4E (Horisont 2020)</t>
  </si>
  <si>
    <t xml:space="preserve">Projekt "Puul on oma saladus, oma tarkus ja oma lugu. Igal puul..." </t>
  </si>
  <si>
    <t>223 10 01 41 0</t>
  </si>
  <si>
    <t>Kooltuskulud (RE)</t>
  </si>
  <si>
    <t>12 67 25 021 0</t>
  </si>
  <si>
    <t>projekt "Loodus-ja keskkonnahariduslikud õppepäevad Tallinna Loomaaias"</t>
  </si>
  <si>
    <t>225 17 81 80 0</t>
  </si>
  <si>
    <t>Tallinna koolidele</t>
  </si>
  <si>
    <t>soojussõlme ja torustiku remont</t>
  </si>
  <si>
    <t>klassiruumi ehitus</t>
  </si>
  <si>
    <t>invatõstuk ja WC ehitus</t>
  </si>
  <si>
    <t>Tallinna Lindakivi LA rühmaruumi remont ja sisustuse ost</t>
  </si>
  <si>
    <t>Tallinna Mustakivi Lasteaed rühmaruumi remont ja sisustuse ost</t>
  </si>
  <si>
    <t>Kesklinna ja Nõmme lasteaiad</t>
  </si>
  <si>
    <t>Tallinna Lasteaed Sinilill</t>
  </si>
  <si>
    <t>Tallinna Lasteasõim Mõmmik</t>
  </si>
  <si>
    <t>Tallinna Haridusametile lasteaedade remont ja soetused</t>
  </si>
  <si>
    <t>800 41 61 03 0</t>
  </si>
  <si>
    <r>
      <t xml:space="preserve">ruumide rent </t>
    </r>
    <r>
      <rPr>
        <i/>
        <sz val="11"/>
        <rFont val="Calibri"/>
        <family val="2"/>
        <charset val="186"/>
        <scheme val="minor"/>
      </rPr>
      <t>(hinnakirja alusel, tunnihind jne)</t>
    </r>
  </si>
  <si>
    <t>223 10 81 78 0</t>
  </si>
  <si>
    <t>Siseministeeriumi projektid</t>
  </si>
  <si>
    <r>
      <t>RE - katuse remont</t>
    </r>
    <r>
      <rPr>
        <i/>
        <sz val="8"/>
        <rFont val="Arial"/>
        <family val="2"/>
        <charset val="186"/>
      </rPr>
      <t xml:space="preserve"> (siseministeerium)</t>
    </r>
  </si>
  <si>
    <t>4991127011</t>
  </si>
  <si>
    <t>4991127012</t>
  </si>
  <si>
    <t>Ülemiste liiklussõlme ehitus II etapp (möödunud perioodi kulud)</t>
  </si>
  <si>
    <t>Ülemiste liiklussõlme ehitus II etapp - kaasfinantseering</t>
  </si>
  <si>
    <t>Ülemiste liiklussõlme ehitus II etapp - välisabi</t>
  </si>
  <si>
    <t>12 99 23 017 0</t>
  </si>
  <si>
    <r>
      <t xml:space="preserve">Ministerium für Schule und Weiterbildung </t>
    </r>
    <r>
      <rPr>
        <i/>
        <sz val="10"/>
        <rFont val="Arial"/>
        <family val="2"/>
        <charset val="186"/>
      </rPr>
      <t>(Erasmus+) projekt  "Improving Teaching Methods for Europe"</t>
    </r>
  </si>
  <si>
    <t>223 43 27 00 0</t>
  </si>
  <si>
    <t>Välisrahastusega projekt  "Improving Teaching Methods for Europe"</t>
  </si>
  <si>
    <t>12 63 23 020 0</t>
  </si>
  <si>
    <t>12 64 23 167 0</t>
  </si>
  <si>
    <t>projekt "International In-Service Training Programme for 2014-2016"</t>
  </si>
  <si>
    <r>
      <t>4234243510</t>
    </r>
    <r>
      <rPr>
        <sz val="12"/>
        <rFont val="Times New Roman"/>
        <family val="1"/>
        <charset val="186"/>
      </rPr>
      <t> </t>
    </r>
  </si>
  <si>
    <t>küttesüsteemi analüüs</t>
  </si>
  <si>
    <t>fassaadi ja küttesüsteemi projekt ja remonttööd
(Lastekodu 4 hoone)</t>
  </si>
  <si>
    <t>116 05 12 12 0</t>
  </si>
  <si>
    <t>116 05 12 20 0</t>
  </si>
  <si>
    <t>tasulised eriteenised</t>
  </si>
  <si>
    <t>Lulugeja vastutus</t>
  </si>
  <si>
    <t>Mustamäe Päevakeskus</t>
  </si>
  <si>
    <t xml:space="preserve">Tallinna Kiisa Lasteaed </t>
  </si>
  <si>
    <t>Tallinna Mahtra Põhikool</t>
  </si>
  <si>
    <t>Karjamaa Põhikool</t>
  </si>
  <si>
    <t xml:space="preserve">Tallinna Õismäe Gümnaasium </t>
  </si>
  <si>
    <t>Haridusameti haldusala fondikeskused ja fondikeskuste grupid majandustarkvaras SAP seisuga 01.03.2015</t>
  </si>
  <si>
    <t>12 06 25 173 0</t>
  </si>
  <si>
    <t>12 06 25 174 0</t>
  </si>
  <si>
    <t>Resideeruv helilooja Tallinna Kammerorkestri juures.</t>
  </si>
  <si>
    <t>Teose tellimine heliloojalt Jonas Tarm</t>
  </si>
  <si>
    <t>Kainestusmajja madratsite soetamine</t>
  </si>
  <si>
    <t>Tallinna Lasteaed Sinilill, Suur-Pae lasteaed</t>
  </si>
  <si>
    <t>TÜHI</t>
  </si>
  <si>
    <t xml:space="preserve">Lasteaedade eesti keele kui teise keele õpetajate võimalus enesetäiendamiseks - metoodikakeskuses </t>
  </si>
  <si>
    <t>12 67 25 022 0</t>
  </si>
  <si>
    <t>projekt "Tallinna Loomaaia loodushariduskeskuses eksponeeritava eluslooduse evolutsioonipuu sisu avava interaktiivse rakenduse valmistamine.."</t>
  </si>
  <si>
    <t>228 82 34 00 0</t>
  </si>
  <si>
    <t>Haabersti Sotsiaalkeskuse remont ja inventari soetamine</t>
  </si>
  <si>
    <t>12 11 28 034 0</t>
  </si>
  <si>
    <t>Õismäe tiigi pargiala - välitrenažööride rajamine</t>
  </si>
  <si>
    <t>12 10 31 003 0</t>
  </si>
  <si>
    <t>Õismäe tee 72-84 majade sisehoov - mänguväljaku rajamine</t>
  </si>
  <si>
    <t>Haaberstis Aaviku elamurajooni kiigeplatsile mängulinnaku rajamine</t>
  </si>
  <si>
    <t>Haabersti skatepargi rajamine</t>
  </si>
  <si>
    <t>12 10 31 004 0</t>
  </si>
  <si>
    <t>12 10 31 005 0</t>
  </si>
  <si>
    <t>Haabersti Aaviku elamurajooni kiigeplatsile mängulinnaku rajamine</t>
  </si>
  <si>
    <t>12 06 31 001 0</t>
  </si>
  <si>
    <t>227 22 47 00 0</t>
  </si>
  <si>
    <t>projekt "A 1000 mile yourney begins with a single step"</t>
  </si>
  <si>
    <t>12 64 27 020 0</t>
  </si>
  <si>
    <t>199 95 00 00 0</t>
  </si>
  <si>
    <t>199 95 99 00 0</t>
  </si>
  <si>
    <t>Löwenruh pargi mänguväljak</t>
  </si>
  <si>
    <t>Välitrenažöörid</t>
  </si>
  <si>
    <t>12 10 31 006 0</t>
  </si>
  <si>
    <t>Mängu- ja treeningväljakud Kristiine linnaosa haldusterritooriumile</t>
  </si>
  <si>
    <t>12 67 45 027 0</t>
  </si>
  <si>
    <t>Tallinna linna pinnase radooniriski kaardi koostamine</t>
  </si>
  <si>
    <t>toetusfondist hariduskuludeks</t>
  </si>
  <si>
    <t>Haabersti üksus</t>
  </si>
  <si>
    <t>Lasnamäe üksus</t>
  </si>
  <si>
    <t>Nõmme üksus</t>
  </si>
  <si>
    <t>225 25 88 00 0</t>
  </si>
  <si>
    <t>225 25 88 99 0</t>
  </si>
  <si>
    <t>12 89 25 022 0</t>
  </si>
  <si>
    <t xml:space="preserve">Eesti Autorite Ühingult  laste- ja noortesari „Noorte Filharmoonia“ </t>
  </si>
  <si>
    <t>12 07 30 009 0</t>
  </si>
  <si>
    <t>eraldis riigieelarvest kohalike teede hoiuks eraldatud juhtumipõhiseks toetuseks</t>
  </si>
  <si>
    <t>vajaduspõhine peretoetus</t>
  </si>
  <si>
    <r>
      <t xml:space="preserve">Projekt "Internationale Zusammenarbeit im Rahmen der Einführung der deutschsprachigen Wirtschatfslehre am Deutschen Gymnasium Kadriorg"
</t>
    </r>
    <r>
      <rPr>
        <sz val="9"/>
        <rFont val="Calibri"/>
        <family val="2"/>
        <charset val="186"/>
        <scheme val="minor"/>
      </rPr>
      <t>(projekt „Rahvusvaheline koostöö saksakeelse majandusõppe sisse viimisel Kadrioru Saksa Gümnaasiumis”)</t>
    </r>
  </si>
  <si>
    <t>116 07 03 00 0</t>
  </si>
  <si>
    <t>tulu kiirabiteenuse osutamisest (riik-halduslepingu alusel)</t>
  </si>
  <si>
    <t>Terviseameti muud eraldised Tallinna Kiirabile</t>
  </si>
  <si>
    <t>Ekstreemspordiväljaku ehitamine</t>
  </si>
  <si>
    <t>Heli- ja valgustehnika soetamine</t>
  </si>
  <si>
    <t>12 10 31 007 0</t>
  </si>
  <si>
    <t>12 10 25 001 0</t>
  </si>
  <si>
    <t>Kesklinna vabaajakeskusele heli- ja valgustehnika soetamine</t>
  </si>
  <si>
    <t>12 52 23 097 0</t>
  </si>
  <si>
    <t>osalemiseks koolinoorte maailmameistrivõistlustel orienteerumises</t>
  </si>
  <si>
    <t>Juhtkond (MUPAK)</t>
  </si>
  <si>
    <t>531001</t>
  </si>
  <si>
    <t>531010</t>
  </si>
  <si>
    <t>531020</t>
  </si>
  <si>
    <t>531030</t>
  </si>
  <si>
    <t>531040</t>
  </si>
  <si>
    <t>531050</t>
  </si>
  <si>
    <t>571XXX</t>
  </si>
  <si>
    <t>531XXX</t>
  </si>
  <si>
    <t>MTÜ juhtimine</t>
  </si>
  <si>
    <t>Komposti tootmisüksus</t>
  </si>
  <si>
    <t>Rahumäe jäätmejaam</t>
  </si>
  <si>
    <t>Pärnamäe jäätmejaam</t>
  </si>
  <si>
    <t>Loksa jäätmejaam</t>
  </si>
  <si>
    <t>Liiva ümberlaadimisjaam</t>
  </si>
  <si>
    <t>288 90 18 00 0</t>
  </si>
  <si>
    <t>12 89 27 008 0</t>
  </si>
  <si>
    <t>MTÜ-lt Eesti Avatud Noortekeskuste Ühendus projekti "Murdepunkt" korraldamiseks</t>
  </si>
  <si>
    <t>12 14 27 066 0</t>
  </si>
  <si>
    <t>"Noorteinfo tegevuskava 2015 "(Harju MV-lt)</t>
  </si>
  <si>
    <t>227 22 48 00 0</t>
  </si>
  <si>
    <t>projekt Murdepunkt"</t>
  </si>
  <si>
    <t>"Noorteinfo tegevuskava 2015"</t>
  </si>
  <si>
    <t>227 22 49 00 0</t>
  </si>
  <si>
    <t>Lavastuse "Maailmale nähtamatud pisarad" etendamine Brüsselis, teatris "Theatre 140"</t>
  </si>
  <si>
    <t>12 06 25 175 0</t>
  </si>
  <si>
    <t xml:space="preserve">Päevakeskus Käo </t>
  </si>
  <si>
    <t>koolitusprojektid: Aleksander Sibula erialapäev "Mis on raamatukogul sellega pistmist?" ja "Piknik Sibulaga": praktikute ja tudengite mõttetalgud</t>
  </si>
  <si>
    <t>projekteerimine ja osaline remont
(Lastekodu 4 hoone)</t>
  </si>
  <si>
    <t>evakuatsiooniteede remont</t>
  </si>
  <si>
    <t>vihmaveesüsteemi ja varikatuse remont</t>
  </si>
  <si>
    <t xml:space="preserve"> tehnosüsteemide projekt ja osaline remont</t>
  </si>
  <si>
    <t>tehnosüsteemide remondiprojekt ja osaline remont</t>
  </si>
  <si>
    <t>Tallinna Kursitiku Lasteaied</t>
  </si>
  <si>
    <r>
      <t>4231801120</t>
    </r>
    <r>
      <rPr>
        <sz val="11"/>
        <rFont val="Calibri"/>
        <family val="2"/>
        <charset val="186"/>
      </rPr>
      <t xml:space="preserve">               </t>
    </r>
  </si>
  <si>
    <t>võimla remont</t>
  </si>
  <si>
    <t>piksevarda ehitus</t>
  </si>
  <si>
    <t>12 06 25 176 0</t>
  </si>
  <si>
    <t>12 06 25 177 0</t>
  </si>
  <si>
    <t>A.H.Tammsaare muuseumi projekt „Raamat „Meie Tammsaare. Kohtumisraamat kirjanikuga“ ingliskeelne väljaanne</t>
  </si>
  <si>
    <t>12 52 25 136 0</t>
  </si>
  <si>
    <t>Eesti kirjanike kohtumised vene keelt emakeelena kõneleva noortega</t>
  </si>
  <si>
    <t>Tallinna Perekeskuse hoone II korruse ja trepikoja remont</t>
  </si>
  <si>
    <t>12 67 23 067 0</t>
  </si>
  <si>
    <t>12 67 23 068 0</t>
  </si>
  <si>
    <t>Projekt "Hoiame sinist planeeti!"</t>
  </si>
  <si>
    <t>12 52 23 098 0</t>
  </si>
  <si>
    <t>osalemiseks akordionikonkursil "Minä soitan harmonikkaa 2015" Kokkolas</t>
  </si>
  <si>
    <t>osalemisek Rahvusvahelisel Gregoriaani Laulu Festivalil Watous</t>
  </si>
  <si>
    <t>228 40 01 00 0</t>
  </si>
  <si>
    <t xml:space="preserve">toetus toimetulekuraskustes peredele </t>
  </si>
  <si>
    <t>Tallinna Tugikeskus Juks A-korpuse rekonstrueerimise täiendavad tööd</t>
  </si>
  <si>
    <t>12 52 23 099 0</t>
  </si>
  <si>
    <t>12 52 23 100 0</t>
  </si>
  <si>
    <t>Ksülofoni soetamine</t>
  </si>
  <si>
    <t>rahvusvahelise noorte sümfooniaorkestrite festivali korraldamiseks Tallinnas</t>
  </si>
  <si>
    <t>fassaadide soojustamine</t>
  </si>
  <si>
    <t>elektrisüsteemi remont (kilbid)</t>
  </si>
  <si>
    <t>kanalisatsioonipüstikute vahetus</t>
  </si>
  <si>
    <t>Tallinna Lasteaed Pallipõnn</t>
  </si>
  <si>
    <t>(Suur-Kloostri 17) veetorustiku avariiremont</t>
  </si>
  <si>
    <t>kanalisatsioonitrassi avariiremont</t>
  </si>
  <si>
    <t>katuse ja välistreppide remont</t>
  </si>
  <si>
    <t>küttetrassi avariiremont</t>
  </si>
  <si>
    <t>Tallinna Laagna-Lasteaed Põhikool</t>
  </si>
  <si>
    <t>12 67 23 070 0</t>
  </si>
  <si>
    <t>12 67 23 069 0</t>
  </si>
  <si>
    <t>12 67 23 071 0</t>
  </si>
  <si>
    <t>Projekt "Samblike programm"</t>
  </si>
  <si>
    <t>Projekt "Viru raba programm"</t>
  </si>
  <si>
    <t>Projekt "Keskonnaprogramm"</t>
  </si>
  <si>
    <t>12 02 23 082 0</t>
  </si>
  <si>
    <t>Projekt "Rahvusvahelise sümfooniaorkestri projekt 2015 Riia/Tallinn"</t>
  </si>
  <si>
    <t>STA Peterburi tee 11 lagunenud välisukse vahetus</t>
  </si>
  <si>
    <t>Vale of Glamorgan Festival</t>
  </si>
  <si>
    <t>12 99 25 011 0</t>
  </si>
  <si>
    <t>Maanteeameti projekt "Liikumiskasvatuse õppeväljak koolieelikutele!"</t>
  </si>
  <si>
    <t>12 89 23 048 0</t>
  </si>
  <si>
    <t>12 14 20 002 0</t>
  </si>
  <si>
    <t>südamenädala raames liikumisürituste läbiviimiseks (Harju MV-lt)</t>
  </si>
  <si>
    <t>Fassaadide remondiprojekti koostamine</t>
  </si>
  <si>
    <t>koridoride remont (Kevade tn 8)</t>
  </si>
  <si>
    <t>algklasside hoone remont  (Luise tn 7)</t>
  </si>
  <si>
    <t>Päevakeskus Käo Maleva 16 remont (keldriruumide niiskuskindlaks muutmine)</t>
  </si>
  <si>
    <t>223 11 81 67 0</t>
  </si>
  <si>
    <t>HTM -projektid 4 - Tallinna Laste Turvakeskuses õppetöö korraldamine</t>
  </si>
  <si>
    <t>12 02 23 083 0</t>
  </si>
  <si>
    <t>Õppetöö korraldamine Tallinna Laste Turvakeskuses</t>
  </si>
  <si>
    <t>12 64 23 168 0</t>
  </si>
  <si>
    <t>Tallinna Õismäe Gümnaasium</t>
  </si>
  <si>
    <t>Preemia aasta võõrkeelealase teo eest</t>
  </si>
  <si>
    <t>12 52 25 137 0</t>
  </si>
  <si>
    <t>12 52 25 138 0</t>
  </si>
  <si>
    <t>Näituse "Katastroofid. Vares-Barbarus Tammsaare juures" publikupäevade stipendiumid</t>
  </si>
  <si>
    <t>raamat Kustav-Agu Püümanist</t>
  </si>
  <si>
    <t>Iru Hooldekodu tuletõkkeuksed</t>
  </si>
  <si>
    <t>228 82 35 00 0</t>
  </si>
  <si>
    <t>projekt "Erivajadustega laste ja noorte teatrifestival Savilind"</t>
  </si>
  <si>
    <t>228 82 36 00 0</t>
  </si>
  <si>
    <t>12 89 28 004 0</t>
  </si>
  <si>
    <t>MTÜ Lastekaitse Liit</t>
  </si>
  <si>
    <t>Heategevusprogramm "Jõulutunnel" 2014</t>
  </si>
  <si>
    <t>Tallinna Perekeskuse valvesüsteemi paigaldus</t>
  </si>
  <si>
    <t>Luulepiknik muusikaga</t>
  </si>
  <si>
    <t>12 06 25 178 0</t>
  </si>
  <si>
    <t>Seli Lasteaed</t>
  </si>
  <si>
    <t>tuletõkke sektsioonide projekteerimine</t>
  </si>
  <si>
    <t>Tallinna Mustamäe ja Nõmme lasteaiad</t>
  </si>
  <si>
    <t>Põhja-Tallinna lasteaiad</t>
  </si>
  <si>
    <t>Arte Gümnaasium</t>
  </si>
  <si>
    <t>ujula ventilatsioonisüsteemi renoveerimine</t>
  </si>
  <si>
    <t>225 37 81 01 0</t>
  </si>
  <si>
    <t>225 37 81 00 0</t>
  </si>
  <si>
    <t>muude MTÜ-de toetamine</t>
  </si>
  <si>
    <t>Eesti Noorte Purjeõppeselts "STA ESTONIA"</t>
  </si>
  <si>
    <t>Loomaaia kohvikute inventari soetus</t>
  </si>
  <si>
    <t>Soojatootmise rekonstrueerimine, liitumine Tallinna Küttega</t>
  </si>
  <si>
    <t>Soojalembeliste sõraliste hoone katuse renoveerimine</t>
  </si>
  <si>
    <t>muud soetused</t>
  </si>
  <si>
    <t>kontsertklaveri soetamine</t>
  </si>
  <si>
    <t>223 11 01 81 0</t>
  </si>
  <si>
    <t>=D327&amp;E327&amp;F327&amp;G327</t>
  </si>
  <si>
    <t>E-õpilaspilet</t>
  </si>
  <si>
    <t>12 06 25 179 0</t>
  </si>
  <si>
    <t>Kohtumissari "Looduse ja teaduse muusika" noortele</t>
  </si>
  <si>
    <t>225 14 01 91 0</t>
  </si>
  <si>
    <t>kultuuritegevus (Põhja-Tallinn) Tallinna Lasteteater</t>
  </si>
  <si>
    <t>Hiiu-Rahu kalmistu kabeli/kontorihoone katuse remont</t>
  </si>
  <si>
    <t>Tallinna Merepäevad (LE - KVA)</t>
  </si>
  <si>
    <t>239 21 31 00 0</t>
  </si>
  <si>
    <t>Osalemine üritustel</t>
  </si>
  <si>
    <t>239 21 31 01 0</t>
  </si>
  <si>
    <t>Järvevana tee - Pärnu maaantee vahelise kergliiklustee rajamine</t>
  </si>
  <si>
    <t>Priisle tee kergliiklustee esimese etapi rajamine</t>
  </si>
  <si>
    <t>Paldiski maantee kergliiklustee rajamine (lõigus Järveotsa tee - Järvekalda tee)</t>
  </si>
  <si>
    <t>12 91 30 004 0</t>
  </si>
  <si>
    <t>12 91 30 005 0</t>
  </si>
  <si>
    <t>12 91 30 006 0</t>
  </si>
  <si>
    <t>12 91 42 016 0</t>
  </si>
  <si>
    <t>projekt "CREATE - Liiklusummikute vähendamine Euroopas: transpordi efektiivsuse edendamine" (Horisont 2020)</t>
  </si>
  <si>
    <t>242 70 06 00 0</t>
  </si>
  <si>
    <t>Projekt "CREATE - Liiklusummikute vähendamine Euroopas: transpordi efektiivsuse edendamine" (Horisont 2020)</t>
  </si>
  <si>
    <t>Kultuurikeskus Lindakivi tuleohutusnõuete täitmine</t>
  </si>
  <si>
    <t>Lastemänguväljaku rajamine Kollane tn 16 (Kesklinn)</t>
  </si>
  <si>
    <t>P.Kerese Malemaja renoveerimine</t>
  </si>
  <si>
    <t xml:space="preserve">Kalevi Jahtklubile Pirita jõe süvendamiseks </t>
  </si>
  <si>
    <t>Vana Viru 12 ehitus ja renoveerimine</t>
  </si>
  <si>
    <t>Vabaduse v 7 ehitus ja renoveerimine</t>
  </si>
  <si>
    <t>Vabaduse v 10 ehitus ja renoveerimine</t>
  </si>
  <si>
    <t>Raekoja ehitus ja renoveerimine</t>
  </si>
  <si>
    <t>IT riist- ja tarkvara soetus</t>
  </si>
  <si>
    <t>12 06 23 026 0</t>
  </si>
  <si>
    <t>VII Laste rahvaloomingu festival "Kaleidoskoop+" korraldamine ja läbiviimine</t>
  </si>
  <si>
    <t>12 67 23 072 0</t>
  </si>
  <si>
    <t>Loodusteemaliste ringide õpilaste aktiivõppelaagrid</t>
  </si>
  <si>
    <t>223 17 81 91 0</t>
  </si>
  <si>
    <t>Käsitöökoja Vene 12 renoveerimine</t>
  </si>
  <si>
    <t>Kalamaja Lastemuuseumi remonttööd (Kotzebue 16)</t>
  </si>
  <si>
    <t>12 02 27 016 0</t>
  </si>
  <si>
    <t>"Tallinna noortenädal 2015 vabatahtlike programm"</t>
  </si>
  <si>
    <t>12 64 27 021 0</t>
  </si>
  <si>
    <t>"EVS in motion"</t>
  </si>
  <si>
    <t>227 22 50 00 0</t>
  </si>
  <si>
    <t>227 22 51 00 0</t>
  </si>
  <si>
    <t xml:space="preserve">EVS in Motion </t>
  </si>
  <si>
    <t>Tallinna noortenädal 2015 vabatahtlike programm</t>
  </si>
  <si>
    <t>12 14 27 067 0</t>
  </si>
  <si>
    <t>Projekt "Kaasaegne varjude teater" (Harju MV-lt)</t>
  </si>
  <si>
    <t>Tallinna planeeringute registri tarkvara arendamine</t>
  </si>
  <si>
    <t>Projekt "ART sõidud 2"</t>
  </si>
  <si>
    <t>227 22 52 00 0</t>
  </si>
  <si>
    <t>227 22 53 00 0</t>
  </si>
  <si>
    <t>Projekt "Kaasaegne varjude teater"</t>
  </si>
  <si>
    <t>12 64 23 169 0</t>
  </si>
  <si>
    <t>Kuristiku Gümnaasiumi õpiränne</t>
  </si>
  <si>
    <t>12 67 23 073 0</t>
  </si>
  <si>
    <t>12 67 23 074 0</t>
  </si>
  <si>
    <t>12 67 23 075 0</t>
  </si>
  <si>
    <t>12 67 23 076 0</t>
  </si>
  <si>
    <t>Tallinna Lilleküla Gümnaaisum</t>
  </si>
  <si>
    <t>Pääsküla raba</t>
  </si>
  <si>
    <t>Viimsi Loodusõppeprogramm</t>
  </si>
  <si>
    <t>Eesti looduskaitset ja Lääne-Eesti looduskaitsealuseid objekte tutvustav õppepraktika Tallinna Lilleküla Gümnaasiumi loodussuuna õpilastele</t>
  </si>
  <si>
    <t>Projekt "Taime Lasteaia lapsed on taimede sõbrad!"</t>
  </si>
  <si>
    <t>(Kreutzwaldi 25) fassaadi remont</t>
  </si>
  <si>
    <t>tuletõkkeuksed ja katuse remont</t>
  </si>
  <si>
    <t>12 89 23 049 0</t>
  </si>
  <si>
    <t>Eesti Noorsootöö Keskus - klaveri restaureerimine</t>
  </si>
  <si>
    <t>12 67 23 077 0</t>
  </si>
  <si>
    <t>Tallinna Kannikese Lasteaia minidendraariumi rajamine, orienteerumisvõistluse "Tunne puid ja põõsaid" läbiviimine koos lastevanematega</t>
  </si>
  <si>
    <t>12 14 27 068 0</t>
  </si>
  <si>
    <t>Projekt "Tänavakultuuri ilu ja võlu"</t>
  </si>
  <si>
    <t>Mustamäe Noortekeskus Kaja</t>
  </si>
  <si>
    <t>227 22 54 00 0</t>
  </si>
  <si>
    <t>12 06 25 180 0</t>
  </si>
  <si>
    <t xml:space="preserve">Kännukuke raamatukogu fassaad Vilde tee 72               </t>
  </si>
  <si>
    <t>Nõmme raamatukogu jahutusseade Raudtee 68</t>
  </si>
  <si>
    <t>Pelgulinna Rahvamaja</t>
  </si>
  <si>
    <t xml:space="preserve">Pööningu ja saali lae remont                    </t>
  </si>
  <si>
    <t>Laia tn hoonestu tuleohutuse ekspertiis</t>
  </si>
  <si>
    <t>223 11 01 91 0</t>
  </si>
  <si>
    <t>põhi- üldkeskharidus - teenuse ost teiselt KOV-lt (Keila Kool, Laagri Kool)</t>
  </si>
  <si>
    <t xml:space="preserve">gaasikatlamaja rekonstrueerimise projekt </t>
  </si>
  <si>
    <t>12 89 23 050 0</t>
  </si>
  <si>
    <t>Maanteeametilt projekt "Tallinna Lasteaed Delfiin liikumisväljaku markeerimine"</t>
  </si>
  <si>
    <t>akende valmistamine ja paigaldamine</t>
  </si>
  <si>
    <t>225 37 21 41 0</t>
  </si>
  <si>
    <t>Eesti Soome-Ugri Rahvuste Ühendus</t>
  </si>
  <si>
    <t>12 67 23 078 0</t>
  </si>
  <si>
    <t>Lasteaed Pääsupesa keskkonnateadlikkuse suurendamine mitmekesise õuesõppe ja loodusõppe kaudu</t>
  </si>
  <si>
    <t>12 67 23 079 0</t>
  </si>
  <si>
    <t>Avastusretk looduse igapäevaellu...</t>
  </si>
  <si>
    <t>12 02 23 084 0</t>
  </si>
  <si>
    <t>Erakoolid</t>
  </si>
  <si>
    <t>227 22 55 00 0</t>
  </si>
  <si>
    <t>Projekt "Slide 2015"</t>
  </si>
  <si>
    <t>12 14 27 069 0</t>
  </si>
  <si>
    <t>Projekt "Tänavakultuuri ilu ja võlu" (Harju MV-lt)</t>
  </si>
  <si>
    <t>Projekt "Slide 2015" (Harju MV-lt)</t>
  </si>
  <si>
    <t>Haabersti Vaba Aja Keskus</t>
  </si>
  <si>
    <t>223 10 01 51 0</t>
  </si>
  <si>
    <t>Persona Dolls metoodika juurutamine</t>
  </si>
  <si>
    <t>Ümera, Raadiku ja Sinimäe tänavad</t>
  </si>
  <si>
    <t>Lastekodu tn (Liivalaia tn - Keldrimäe tn)</t>
  </si>
  <si>
    <t>katuse avariiremint</t>
  </si>
  <si>
    <t>õuepaviljoni avariiremont</t>
  </si>
  <si>
    <t>keldritrasside vahetus</t>
  </si>
  <si>
    <t>kanalisatsioonitorustiku remont</t>
  </si>
  <si>
    <t>piksekaitse ehitus</t>
  </si>
  <si>
    <t>ruumide ettevalmistus</t>
  </si>
  <si>
    <t>12 67 25 023 0</t>
  </si>
  <si>
    <t>Tallinna Loomaaia huviringide õppepäevad süvahuviga õpilastele</t>
  </si>
  <si>
    <t>12 67 23 080 0</t>
  </si>
  <si>
    <t>Keskkonnahariduslikud programmid Tallinna haridusasutustele 2015/16 õppeaastal</t>
  </si>
  <si>
    <t>223 01 81 51 0</t>
  </si>
  <si>
    <t>12 64 23 170 0</t>
  </si>
  <si>
    <t xml:space="preserve">projekt  "Gustav Adolfi Gümnaasiumi koolitöötajate pädevuste arendamine IKT lõimingus"
</t>
  </si>
  <si>
    <t>12 06 25 181 0</t>
  </si>
  <si>
    <t xml:space="preserve"> Noorte kirjanduslik-muusikaliste kohtumiste sari "Millest räägivad tähed?"</t>
  </si>
  <si>
    <t>12 64 23 171 0</t>
  </si>
  <si>
    <t>projekt "Innovation Cluster for Entrepreneurship Education"</t>
  </si>
  <si>
    <t>12 52 25 139 0</t>
  </si>
  <si>
    <t>Lasteraamatu "Kuukassi koerused kosmoses" väljaandmine</t>
  </si>
  <si>
    <t>"Üks riik - palju rahvaid": Eestis elavate vähemusrahvuste kultuuri ja kirjandust tutvustav kohtumisürituste sari</t>
  </si>
  <si>
    <t>12 52 25 140 0</t>
  </si>
  <si>
    <t>Henrik Ibsen "Peer Gynt", näidendi eestikeelse väljaande ettevalmistamine ja trükkimine</t>
  </si>
  <si>
    <t>Tallinna Linnamuuseumile Eesti kirjanduse sügislaada korraldamiseks</t>
  </si>
  <si>
    <t>12 14 27 070 0</t>
  </si>
  <si>
    <t>Projekt "Suvi Hopneri hoovis" (Harju MV-lt)</t>
  </si>
  <si>
    <t>227 22 56 00 0</t>
  </si>
  <si>
    <t>Projekti "Suvi Hopneri hoovis"</t>
  </si>
  <si>
    <t>12 52 25 141 0</t>
  </si>
  <si>
    <t>Vanamuusikaansambel Rondellus suvekontserdid Katariina kirikus</t>
  </si>
  <si>
    <t>12 52 25 142 0</t>
  </si>
  <si>
    <t>osalemiseks Irboskas Keskaja kultuuri festivalil "Raudlinn"</t>
  </si>
  <si>
    <t>12 52 25 143 0</t>
  </si>
  <si>
    <t>Tallinna Kammerorkestri plaadistuse toonmeistri honorar ja noodirendi tasus</t>
  </si>
  <si>
    <t>12 67 25 024 0</t>
  </si>
  <si>
    <t>Loomaaia välipraktikum/laager</t>
  </si>
  <si>
    <t>Turvavalgustuse projekteerimine ja paigaldamine Mustamäe ja Põhja-Tallinna linnaosade lasteaedades</t>
  </si>
  <si>
    <t>elektrisüsteemide rekonstrueerimisprojekt</t>
  </si>
  <si>
    <t>ruumide remont (Liivalaia  tn.)</t>
  </si>
  <si>
    <t>Kesklinna noortekeskuse projektid</t>
  </si>
  <si>
    <t>227 38 81 50 0</t>
  </si>
  <si>
    <t>12 64 27 022 0</t>
  </si>
  <si>
    <t>Loovharidus</t>
  </si>
  <si>
    <t>841 22 66 00 0</t>
  </si>
  <si>
    <t>841 22 66 01 0</t>
  </si>
  <si>
    <t>800 41 61 66 0</t>
  </si>
  <si>
    <t>Projekt “Spieltrieb”</t>
  </si>
  <si>
    <t>800 41 41 12 0</t>
  </si>
  <si>
    <t>Loovharidus projekt “Spieltrieb”</t>
  </si>
  <si>
    <t>800 41 41 13 0</t>
  </si>
  <si>
    <t>Projekt "Circo Aereo"</t>
  </si>
  <si>
    <t>Õpirände projekt "Carpe diem"</t>
  </si>
  <si>
    <t>12 06 25 182 0</t>
  </si>
  <si>
    <t xml:space="preserve">Tallinna Keskraamatukogu teenindusdirektori Triinu Seppami osalemine rahvusvahelisel konverentsil „Cycling for libraries – The New Nordic“ </t>
  </si>
  <si>
    <t>12 06 25 183 0</t>
  </si>
  <si>
    <t xml:space="preserve">Veebikoolitused raamatukoguhoidjatele üle Eesti: "Noorsootöö raamatukogus" ja "Soolise võrdõigus-likkuse lõimimine raamatukogutöösse" </t>
  </si>
  <si>
    <t>kanalisatsioonipüstiku paigaldamine</t>
  </si>
  <si>
    <t>ruumide remont</t>
  </si>
  <si>
    <t>Tallinna Inglise Kolledz</t>
  </si>
  <si>
    <t>ruumide remont ja elektritööd</t>
  </si>
  <si>
    <t>Muusikateatrite show-case/konverentsi ettevalmistus hooajal 2015-16</t>
  </si>
  <si>
    <t>12 06 25 184 0</t>
  </si>
  <si>
    <t>12 91 27 013 0</t>
  </si>
  <si>
    <t>Itaalia noortevahetus</t>
  </si>
  <si>
    <t>12 91 27 014 0</t>
  </si>
  <si>
    <t>Bosnia noortevahetus</t>
  </si>
  <si>
    <t>227 22 57 00 0</t>
  </si>
  <si>
    <t>227 22 58 00 0</t>
  </si>
  <si>
    <t>12 52 23 101 0</t>
  </si>
  <si>
    <t>puhkpilliorkestri osalemine Tammefestivalil orkestri suvekoolis Võrus (bussitrantsport)</t>
  </si>
  <si>
    <t>12 64 23 172 0</t>
  </si>
  <si>
    <t xml:space="preserve">projekt "European Digital School: efficient integration of ICT in schools" </t>
  </si>
  <si>
    <t>Pelgulinna Gümnaasium</t>
  </si>
  <si>
    <t>12 64 23 173 0</t>
  </si>
  <si>
    <t>projekt "Elukestev õpe Tallinna Lilleküla Gümnaasiumis"</t>
  </si>
  <si>
    <t>12 64 23 174 0</t>
  </si>
  <si>
    <t>projekt "Homsed oskused"</t>
  </si>
  <si>
    <t>12 64 23 175 0</t>
  </si>
  <si>
    <t>projekt "Võimekate õpilaste toetamine koolis"</t>
  </si>
  <si>
    <t>12 65 23 096 0</t>
  </si>
  <si>
    <t>projekt "Õpilaskonverents Yes-event 2015 "Integratsioon ja migratsioon""</t>
  </si>
  <si>
    <t>12 65 23 097 0</t>
  </si>
  <si>
    <t>projekt "Mina olen Hansa Liidu kodanik"</t>
  </si>
  <si>
    <t>fassaadi ja katuse remondi projekteerimine</t>
  </si>
  <si>
    <t>soojussõlme ja ventilatsioonitorustike remont</t>
  </si>
  <si>
    <t>4235201520</t>
  </si>
  <si>
    <t>algklasside hoone (Suur-Kloostri 10) soojussõlme ja ventilatsiooni remont</t>
  </si>
  <si>
    <t>Vana-Kalamaja Täiskasvanute Gümnaasium</t>
  </si>
  <si>
    <t>Vanalinna Hariduskollegium</t>
  </si>
  <si>
    <t>116 06 13 02 0</t>
  </si>
  <si>
    <t>võistluste osalustasu</t>
  </si>
  <si>
    <t>finantsinfosüsteem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</si>
</sst>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43" formatCode="_-* #,##0.00\ _k_r_-;\-* #,##0.00\ _k_r_-;_-* &quot;-&quot;??\ _k_r_-;_-@_-"/>
    <numFmt numFmtId="164" formatCode="_-* #,##0.00\ _k_r_-;\-* #,##0.00\ _k_r_-;_-* \-??\ _k_r_-;_-@_-"/>
  </numFmts>
  <fonts count="201"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10"/>
      <name val="Arial"/>
      <family val="2"/>
      <charset val="186"/>
    </font>
    <font>
      <sz val="8"/>
      <name val="Arial"/>
      <family val="2"/>
      <charset val="186"/>
    </font>
    <font>
      <u/>
      <sz val="10"/>
      <name val="Arial"/>
      <family val="2"/>
      <charset val="186"/>
    </font>
    <font>
      <i/>
      <sz val="9"/>
      <name val="Arial"/>
      <family val="2"/>
      <charset val="186"/>
    </font>
    <font>
      <sz val="11"/>
      <name val="Calibri"/>
      <family val="2"/>
    </font>
    <font>
      <sz val="10"/>
      <color indexed="18"/>
      <name val="Arial"/>
      <family val="2"/>
    </font>
    <font>
      <sz val="8"/>
      <name val="Arial"/>
      <family val="2"/>
      <charset val="186"/>
    </font>
    <font>
      <sz val="11"/>
      <color indexed="18"/>
      <name val="Calibri"/>
      <family val="2"/>
      <charset val="186"/>
    </font>
    <font>
      <sz val="10"/>
      <color indexed="21"/>
      <name val="Arial"/>
      <family val="2"/>
      <charset val="186"/>
    </font>
    <font>
      <u/>
      <sz val="9"/>
      <color indexed="81"/>
      <name val="Tahoma"/>
      <family val="2"/>
      <charset val="186"/>
    </font>
    <font>
      <b/>
      <u/>
      <sz val="10"/>
      <name val="Arial"/>
      <family val="2"/>
      <charset val="186"/>
    </font>
    <font>
      <b/>
      <i/>
      <u/>
      <sz val="10"/>
      <name val="Arial"/>
      <family val="2"/>
      <charset val="186"/>
    </font>
    <font>
      <sz val="8"/>
      <name val="Times New Roman"/>
      <family val="1"/>
      <charset val="186"/>
    </font>
    <font>
      <i/>
      <sz val="8"/>
      <name val="Arial"/>
      <family val="2"/>
      <charset val="186"/>
    </font>
    <font>
      <b/>
      <i/>
      <u/>
      <sz val="8"/>
      <name val="Arial"/>
      <family val="2"/>
      <charset val="186"/>
    </font>
    <font>
      <sz val="10"/>
      <name val="Calibri"/>
      <family val="2"/>
      <charset val="186"/>
    </font>
    <font>
      <sz val="10"/>
      <color indexed="12"/>
      <name val="Arial"/>
      <family val="2"/>
      <charset val="186"/>
    </font>
    <font>
      <sz val="10"/>
      <color indexed="48"/>
      <name val="Arial"/>
      <family val="2"/>
      <charset val="186"/>
    </font>
    <font>
      <i/>
      <sz val="11"/>
      <color indexed="18"/>
      <name val="Calibri"/>
      <family val="2"/>
      <charset val="186"/>
    </font>
    <font>
      <sz val="10"/>
      <color indexed="8"/>
      <name val="Arial"/>
      <family val="2"/>
      <charset val="186"/>
    </font>
    <font>
      <sz val="10"/>
      <color indexed="12"/>
      <name val="Arial"/>
      <family val="2"/>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2"/>
      <color rgb="FF000080"/>
      <name val="Garamond"/>
      <family val="1"/>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b/>
      <sz val="10"/>
      <color rgb="FFFF0000"/>
      <name val="Arial"/>
      <family val="2"/>
    </font>
    <font>
      <sz val="10"/>
      <color rgb="FFFF0000"/>
      <name val="Arial"/>
      <family val="2"/>
    </font>
    <font>
      <sz val="11"/>
      <color rgb="FF000000"/>
      <name val="Calibri"/>
      <family val="2"/>
      <charset val="186"/>
    </font>
    <font>
      <sz val="12"/>
      <name val="Calibri"/>
      <family val="2"/>
      <charset val="186"/>
    </font>
    <font>
      <strike/>
      <sz val="10"/>
      <name val="Arial"/>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1"/>
      <color rgb="FF1F497D"/>
      <name val="Calibri"/>
      <family val="2"/>
      <charset val="186"/>
    </font>
    <font>
      <sz val="10"/>
      <name val="Arial"/>
      <family val="2"/>
      <charset val="186"/>
    </font>
    <font>
      <sz val="9"/>
      <color rgb="FF000000"/>
      <name val="Calibri"/>
      <family val="2"/>
      <charset val="186"/>
    </font>
    <font>
      <sz val="10"/>
      <name val="Calibri"/>
      <family val="2"/>
      <charset val="186"/>
      <scheme val="minor"/>
    </font>
    <font>
      <b/>
      <sz val="10"/>
      <color indexed="21"/>
      <name val="Arial"/>
      <family val="2"/>
      <charset val="186"/>
    </font>
    <font>
      <sz val="8"/>
      <color rgb="FFFF0000"/>
      <name val="Arial"/>
      <family val="2"/>
    </font>
    <font>
      <sz val="9"/>
      <color theme="1"/>
      <name val="Times New Roman"/>
      <family val="1"/>
      <charset val="186"/>
    </font>
    <font>
      <strike/>
      <sz val="9"/>
      <color theme="1"/>
      <name val="Times New Roman"/>
      <family val="1"/>
      <charset val="186"/>
    </font>
    <font>
      <sz val="9"/>
      <color theme="1"/>
      <name val="Calibri"/>
      <family val="2"/>
      <charset val="186"/>
      <scheme val="minor"/>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9"/>
      <color theme="1"/>
      <name val="Calibri"/>
      <family val="2"/>
      <scheme val="minor"/>
    </font>
    <font>
      <sz val="11"/>
      <color theme="3" tint="0.39997558519241921"/>
      <name val="Calibri"/>
      <family val="2"/>
      <charset val="186"/>
      <scheme val="minor"/>
    </font>
    <font>
      <sz val="9"/>
      <name val="Calibri"/>
      <family val="2"/>
      <charset val="186"/>
      <scheme val="minor"/>
    </font>
    <font>
      <i/>
      <sz val="10"/>
      <name val="Calibri"/>
      <family val="2"/>
      <charset val="186"/>
      <scheme val="minor"/>
    </font>
    <font>
      <i/>
      <sz val="9"/>
      <name val="Calibri"/>
      <family val="2"/>
      <charset val="186"/>
      <scheme val="minor"/>
    </font>
    <font>
      <sz val="11"/>
      <color rgb="FF1F497D"/>
      <name val="Calibri"/>
      <family val="2"/>
    </font>
    <font>
      <i/>
      <sz val="11"/>
      <name val="Calibri"/>
      <family val="2"/>
      <charset val="186"/>
    </font>
    <font>
      <sz val="9"/>
      <name val="Calibri"/>
      <family val="2"/>
      <charset val="186"/>
    </font>
    <font>
      <b/>
      <sz val="11"/>
      <color rgb="FFFF0000"/>
      <name val="Calibri"/>
      <family val="2"/>
      <charset val="186"/>
      <scheme val="minor"/>
    </font>
    <font>
      <b/>
      <sz val="12"/>
      <name val="Times New Roman"/>
      <family val="1"/>
      <charset val="186"/>
    </font>
    <font>
      <i/>
      <sz val="8"/>
      <color indexed="81"/>
      <name val="Tahoma"/>
      <family val="2"/>
      <charset val="186"/>
    </font>
    <font>
      <sz val="10"/>
      <name val="Courier"/>
      <family val="3"/>
    </font>
    <font>
      <b/>
      <sz val="10"/>
      <color rgb="FFFF0000"/>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11"/>
      <color indexed="17"/>
      <name val="Calibri"/>
      <family val="2"/>
      <charset val="186"/>
    </font>
    <font>
      <sz val="11"/>
      <color indexed="9"/>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Mangal"/>
      <family val="2"/>
    </font>
    <font>
      <sz val="12"/>
      <color rgb="FF1F497D"/>
      <name val="Calibri"/>
      <family val="2"/>
      <charset val="186"/>
    </font>
    <font>
      <i/>
      <u/>
      <sz val="10"/>
      <name val="Arial"/>
      <family val="2"/>
      <charset val="186"/>
    </font>
    <font>
      <b/>
      <i/>
      <sz val="10"/>
      <name val="Arial"/>
      <family val="2"/>
      <charset val="186"/>
    </font>
    <font>
      <b/>
      <u/>
      <sz val="10"/>
      <name val="Arial"/>
      <family val="2"/>
    </font>
    <font>
      <sz val="10"/>
      <color rgb="FFFF0000"/>
      <name val="Arial"/>
      <family val="2"/>
      <charset val="186"/>
    </font>
    <font>
      <sz val="11"/>
      <color rgb="FF000000"/>
      <name val="Times New Roman"/>
      <family val="1"/>
      <charset val="186"/>
    </font>
    <font>
      <sz val="12"/>
      <color rgb="FF1F497D"/>
      <name val="Times New Roman"/>
      <family val="1"/>
      <charset val="186"/>
    </font>
  </fonts>
  <fills count="47">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indexed="47"/>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27"/>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9">
    <xf numFmtId="0" fontId="0" fillId="0" borderId="0"/>
    <xf numFmtId="0" fontId="35" fillId="0" borderId="0"/>
    <xf numFmtId="0" fontId="44" fillId="0" borderId="0"/>
    <xf numFmtId="0" fontId="34" fillId="0" borderId="0"/>
    <xf numFmtId="0" fontId="35" fillId="0" borderId="0"/>
    <xf numFmtId="0" fontId="115" fillId="0" borderId="0" applyNumberFormat="0" applyFill="0" applyBorder="0" applyAlignment="0" applyProtection="0">
      <alignment vertical="top"/>
      <protection locked="0"/>
    </xf>
    <xf numFmtId="0" fontId="114" fillId="0" borderId="0"/>
    <xf numFmtId="0" fontId="35" fillId="0" borderId="0"/>
    <xf numFmtId="0" fontId="35" fillId="0" borderId="0"/>
    <xf numFmtId="0" fontId="35" fillId="0" borderId="0"/>
    <xf numFmtId="0" fontId="128" fillId="0" borderId="0"/>
    <xf numFmtId="0" fontId="148" fillId="0" borderId="0"/>
    <xf numFmtId="0" fontId="30" fillId="0" borderId="0"/>
    <xf numFmtId="0" fontId="35" fillId="0" borderId="0"/>
    <xf numFmtId="0" fontId="28" fillId="0" borderId="0"/>
    <xf numFmtId="0" fontId="27" fillId="0" borderId="0"/>
    <xf numFmtId="0" fontId="23" fillId="0" borderId="0"/>
    <xf numFmtId="0" fontId="22" fillId="0" borderId="0"/>
    <xf numFmtId="0" fontId="19" fillId="0" borderId="0"/>
    <xf numFmtId="0" fontId="18" fillId="0" borderId="0"/>
    <xf numFmtId="0" fontId="160" fillId="0" borderId="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31" borderId="0" applyNumberFormat="0" applyBorder="0" applyAlignment="0" applyProtection="0"/>
    <xf numFmtId="0" fontId="162" fillId="32" borderId="0" applyNumberFormat="0" applyBorder="0" applyAlignment="0" applyProtection="0"/>
    <xf numFmtId="0" fontId="162" fillId="29" borderId="0" applyNumberFormat="0" applyBorder="0" applyAlignment="0" applyProtection="0"/>
    <xf numFmtId="0" fontId="162" fillId="30" borderId="0" applyNumberFormat="0" applyBorder="0" applyAlignment="0" applyProtection="0"/>
    <xf numFmtId="0" fontId="162" fillId="33" borderId="0" applyNumberFormat="0" applyBorder="0" applyAlignment="0" applyProtection="0"/>
    <xf numFmtId="0" fontId="162" fillId="34" borderId="0" applyNumberFormat="0" applyBorder="0" applyAlignment="0" applyProtection="0"/>
    <xf numFmtId="0" fontId="162" fillId="35" borderId="0" applyNumberFormat="0" applyBorder="0" applyAlignment="0" applyProtection="0"/>
    <xf numFmtId="0" fontId="162" fillId="36" borderId="0" applyNumberFormat="0" applyBorder="0" applyAlignment="0" applyProtection="0"/>
    <xf numFmtId="0" fontId="162" fillId="37" borderId="0" applyNumberFormat="0" applyBorder="0" applyAlignment="0" applyProtection="0"/>
    <xf numFmtId="0" fontId="162" fillId="38" borderId="0" applyNumberFormat="0" applyBorder="0" applyAlignment="0" applyProtection="0"/>
    <xf numFmtId="0" fontId="162" fillId="33" borderId="0" applyNumberFormat="0" applyBorder="0" applyAlignment="0" applyProtection="0"/>
    <xf numFmtId="0" fontId="162" fillId="34" borderId="0" applyNumberFormat="0" applyBorder="0" applyAlignment="0" applyProtection="0"/>
    <xf numFmtId="0" fontId="162" fillId="39" borderId="0" applyNumberFormat="0" applyBorder="0" applyAlignment="0" applyProtection="0"/>
    <xf numFmtId="0" fontId="163" fillId="23" borderId="0" applyNumberFormat="0" applyBorder="0" applyAlignment="0" applyProtection="0"/>
    <xf numFmtId="0" fontId="164" fillId="40" borderId="21" applyNumberFormat="0" applyAlignment="0" applyProtection="0"/>
    <xf numFmtId="0" fontId="165" fillId="41" borderId="22" applyNumberFormat="0" applyAlignment="0" applyProtection="0"/>
    <xf numFmtId="0" fontId="166" fillId="0" borderId="0" applyNumberFormat="0" applyFill="0" applyBorder="0" applyAlignment="0" applyProtection="0"/>
    <xf numFmtId="0" fontId="167" fillId="24" borderId="0" applyNumberFormat="0" applyBorder="0" applyAlignment="0" applyProtection="0"/>
    <xf numFmtId="0" fontId="168" fillId="0" borderId="23" applyNumberFormat="0" applyFill="0" applyAlignment="0" applyProtection="0"/>
    <xf numFmtId="0" fontId="169" fillId="0" borderId="24" applyNumberFormat="0" applyFill="0" applyAlignment="0" applyProtection="0"/>
    <xf numFmtId="0" fontId="170" fillId="0" borderId="25" applyNumberFormat="0" applyFill="0" applyAlignment="0" applyProtection="0"/>
    <xf numFmtId="0" fontId="170" fillId="0" borderId="0" applyNumberFormat="0" applyFill="0" applyBorder="0" applyAlignment="0" applyProtection="0"/>
    <xf numFmtId="0" fontId="172" fillId="27" borderId="21" applyNumberFormat="0" applyAlignment="0" applyProtection="0"/>
    <xf numFmtId="0" fontId="173" fillId="0" borderId="26" applyNumberFormat="0" applyFill="0" applyAlignment="0" applyProtection="0"/>
    <xf numFmtId="0" fontId="174" fillId="42" borderId="0" applyNumberFormat="0" applyBorder="0" applyAlignment="0" applyProtection="0"/>
    <xf numFmtId="0" fontId="35" fillId="0" borderId="0"/>
    <xf numFmtId="0" fontId="35" fillId="43" borderId="27" applyNumberFormat="0" applyFont="0" applyAlignment="0" applyProtection="0"/>
    <xf numFmtId="0" fontId="175" fillId="40" borderId="28" applyNumberFormat="0" applyAlignment="0" applyProtection="0"/>
    <xf numFmtId="0" fontId="176" fillId="0" borderId="0" applyNumberFormat="0" applyFill="0" applyBorder="0" applyAlignment="0" applyProtection="0"/>
    <xf numFmtId="0" fontId="177" fillId="0" borderId="29" applyNumberFormat="0" applyFill="0" applyAlignment="0" applyProtection="0"/>
    <xf numFmtId="0" fontId="178" fillId="0" borderId="0" applyNumberFormat="0" applyFill="0" applyBorder="0" applyAlignment="0" applyProtection="0"/>
    <xf numFmtId="0" fontId="179" fillId="24" borderId="0" applyNumberFormat="0" applyBorder="0" applyAlignment="0" applyProtection="0"/>
    <xf numFmtId="0" fontId="171" fillId="0" borderId="0" applyNumberFormat="0" applyFill="0" applyBorder="0" applyAlignment="0" applyProtection="0">
      <alignment vertical="top"/>
      <protection locked="0"/>
    </xf>
    <xf numFmtId="9" fontId="35" fillId="0" borderId="0" applyFont="0" applyFill="0" applyBorder="0" applyAlignment="0" applyProtection="0"/>
    <xf numFmtId="0" fontId="180" fillId="34" borderId="0" applyNumberFormat="0" applyBorder="0" applyAlignment="0" applyProtection="0"/>
    <xf numFmtId="0" fontId="180" fillId="39" borderId="0" applyNumberFormat="0" applyBorder="0" applyAlignment="0" applyProtection="0"/>
    <xf numFmtId="0" fontId="35" fillId="43" borderId="27" applyNumberFormat="0" applyFont="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4" fillId="26" borderId="0" applyNumberFormat="0" applyBorder="0" applyAlignment="0" applyProtection="0"/>
    <xf numFmtId="0" fontId="144" fillId="27" borderId="0" applyNumberFormat="0" applyBorder="0" applyAlignment="0" applyProtection="0"/>
    <xf numFmtId="0" fontId="144" fillId="28" borderId="0" applyNumberFormat="0" applyBorder="0" applyAlignment="0" applyProtection="0"/>
    <xf numFmtId="0" fontId="144" fillId="29" borderId="0" applyNumberFormat="0" applyBorder="0" applyAlignment="0" applyProtection="0"/>
    <xf numFmtId="0" fontId="144" fillId="30" borderId="0" applyNumberFormat="0" applyBorder="0" applyAlignment="0" applyProtection="0"/>
    <xf numFmtId="0" fontId="144" fillId="25" borderId="0" applyNumberFormat="0" applyBorder="0" applyAlignment="0" applyProtection="0"/>
    <xf numFmtId="0" fontId="144" fillId="28" borderId="0" applyNumberFormat="0" applyBorder="0" applyAlignment="0" applyProtection="0"/>
    <xf numFmtId="0" fontId="144" fillId="31" borderId="0" applyNumberFormat="0" applyBorder="0" applyAlignment="0" applyProtection="0"/>
    <xf numFmtId="0" fontId="180" fillId="32" borderId="0" applyNumberFormat="0" applyBorder="0" applyAlignment="0" applyProtection="0"/>
    <xf numFmtId="0" fontId="180" fillId="29" borderId="0" applyNumberFormat="0" applyBorder="0" applyAlignment="0" applyProtection="0"/>
    <xf numFmtId="0" fontId="180" fillId="30" borderId="0" applyNumberFormat="0" applyBorder="0" applyAlignment="0" applyProtection="0"/>
    <xf numFmtId="0" fontId="180" fillId="33" borderId="0" applyNumberFormat="0" applyBorder="0" applyAlignment="0" applyProtection="0"/>
    <xf numFmtId="0" fontId="180" fillId="34" borderId="0" applyNumberFormat="0" applyBorder="0" applyAlignment="0" applyProtection="0"/>
    <xf numFmtId="0" fontId="180" fillId="35" borderId="0" applyNumberFormat="0" applyBorder="0" applyAlignment="0" applyProtection="0"/>
    <xf numFmtId="0" fontId="180" fillId="36" borderId="0" applyNumberFormat="0" applyBorder="0" applyAlignment="0" applyProtection="0"/>
    <xf numFmtId="0" fontId="180" fillId="37" borderId="0" applyNumberFormat="0" applyBorder="0" applyAlignment="0" applyProtection="0"/>
    <xf numFmtId="0" fontId="180" fillId="38" borderId="0" applyNumberFormat="0" applyBorder="0" applyAlignment="0" applyProtection="0"/>
    <xf numFmtId="0" fontId="180" fillId="33" borderId="0" applyNumberFormat="0" applyBorder="0" applyAlignment="0" applyProtection="0"/>
    <xf numFmtId="0" fontId="180" fillId="34" borderId="0" applyNumberFormat="0" applyBorder="0" applyAlignment="0" applyProtection="0"/>
    <xf numFmtId="0" fontId="180" fillId="39" borderId="0" applyNumberFormat="0" applyBorder="0" applyAlignment="0" applyProtection="0"/>
    <xf numFmtId="0" fontId="182" fillId="23" borderId="0" applyNumberFormat="0" applyBorder="0" applyAlignment="0" applyProtection="0"/>
    <xf numFmtId="0" fontId="183" fillId="40" borderId="21" applyNumberFormat="0" applyAlignment="0" applyProtection="0"/>
    <xf numFmtId="0" fontId="184" fillId="41" borderId="22"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4" fontId="193"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185" fillId="0" borderId="0" applyNumberFormat="0" applyFill="0" applyBorder="0" applyAlignment="0" applyProtection="0"/>
    <xf numFmtId="0" fontId="179" fillId="24" borderId="0" applyNumberFormat="0" applyBorder="0" applyAlignment="0" applyProtection="0"/>
    <xf numFmtId="0" fontId="179" fillId="44" borderId="0" applyNumberFormat="0" applyBorder="0" applyAlignment="0" applyProtection="0"/>
    <xf numFmtId="0" fontId="186" fillId="0" borderId="23" applyNumberFormat="0" applyFill="0" applyAlignment="0" applyProtection="0"/>
    <xf numFmtId="0" fontId="187" fillId="0" borderId="24" applyNumberFormat="0" applyFill="0" applyAlignment="0" applyProtection="0"/>
    <xf numFmtId="0" fontId="188" fillId="0" borderId="25" applyNumberFormat="0" applyFill="0" applyAlignment="0" applyProtection="0"/>
    <xf numFmtId="0" fontId="188" fillId="0" borderId="0" applyNumberFormat="0" applyFill="0" applyBorder="0" applyAlignment="0" applyProtection="0"/>
    <xf numFmtId="0" fontId="115" fillId="0" borderId="0" applyNumberFormat="0" applyFill="0" applyBorder="0" applyAlignment="0" applyProtection="0">
      <alignment vertical="top"/>
      <protection locked="0"/>
    </xf>
    <xf numFmtId="0" fontId="189" fillId="27" borderId="21" applyNumberFormat="0" applyAlignment="0" applyProtection="0"/>
    <xf numFmtId="0" fontId="190" fillId="0" borderId="26" applyNumberFormat="0" applyFill="0" applyAlignment="0" applyProtection="0"/>
    <xf numFmtId="0" fontId="191" fillId="42" borderId="0" applyNumberFormat="0" applyBorder="0" applyAlignment="0" applyProtection="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44"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35" fillId="0" borderId="0"/>
    <xf numFmtId="0" fontId="144" fillId="43" borderId="27" applyNumberFormat="0" applyFont="0" applyAlignment="0" applyProtection="0"/>
    <xf numFmtId="0" fontId="192" fillId="40" borderId="28" applyNumberFormat="0" applyAlignment="0" applyProtection="0"/>
    <xf numFmtId="9" fontId="35" fillId="0" borderId="0" applyFont="0" applyFill="0" applyBorder="0" applyAlignment="0" applyProtection="0"/>
    <xf numFmtId="0" fontId="180" fillId="45" borderId="0" applyNumberFormat="0" applyBorder="0" applyAlignment="0" applyProtection="0"/>
    <xf numFmtId="0" fontId="180" fillId="46" borderId="0" applyNumberFormat="0" applyBorder="0" applyAlignment="0" applyProtection="0"/>
    <xf numFmtId="0" fontId="176" fillId="0" borderId="0" applyNumberFormat="0" applyFill="0" applyBorder="0" applyAlignment="0" applyProtection="0"/>
    <xf numFmtId="0" fontId="181" fillId="0" borderId="29" applyNumberFormat="0" applyFill="0" applyAlignment="0" applyProtection="0"/>
    <xf numFmtId="0" fontId="143" fillId="0" borderId="0" applyNumberFormat="0" applyFill="0" applyBorder="0" applyAlignment="0" applyProtection="0"/>
    <xf numFmtId="0" fontId="35" fillId="43" borderId="27" applyNumberFormat="0" applyFont="0" applyAlignment="0" applyProtection="0"/>
    <xf numFmtId="0" fontId="17" fillId="0" borderId="0"/>
    <xf numFmtId="0" fontId="17" fillId="0" borderId="0"/>
    <xf numFmtId="9" fontId="35" fillId="0" borderId="0" applyFont="0" applyFill="0" applyBorder="0" applyAlignment="0" applyProtection="0"/>
    <xf numFmtId="0" fontId="16" fillId="0" borderId="0"/>
    <xf numFmtId="0" fontId="11" fillId="0" borderId="0"/>
    <xf numFmtId="0" fontId="9" fillId="0" borderId="0"/>
    <xf numFmtId="0" fontId="6" fillId="0" borderId="0"/>
    <xf numFmtId="0" fontId="2" fillId="0" borderId="0"/>
  </cellStyleXfs>
  <cellXfs count="926">
    <xf numFmtId="0" fontId="0" fillId="0" borderId="0" xfId="0"/>
    <xf numFmtId="49" fontId="0" fillId="0" borderId="0" xfId="0" applyNumberFormat="1"/>
    <xf numFmtId="49" fontId="37" fillId="0" borderId="0" xfId="0" applyNumberFormat="1" applyFont="1" applyFill="1"/>
    <xf numFmtId="49" fontId="36" fillId="0" borderId="0" xfId="0" applyNumberFormat="1" applyFont="1" applyFill="1"/>
    <xf numFmtId="49" fontId="38" fillId="0" borderId="0" xfId="0" applyNumberFormat="1" applyFont="1" applyFill="1"/>
    <xf numFmtId="49" fontId="39" fillId="0" borderId="0" xfId="0" applyNumberFormat="1" applyFont="1" applyFill="1"/>
    <xf numFmtId="0" fontId="0" fillId="0" borderId="0" xfId="0" applyFill="1"/>
    <xf numFmtId="0" fontId="40" fillId="0" borderId="0" xfId="0" applyFont="1"/>
    <xf numFmtId="49" fontId="38" fillId="0" borderId="0" xfId="0" applyNumberFormat="1" applyFont="1" applyFill="1" applyAlignment="1">
      <alignment wrapText="1"/>
    </xf>
    <xf numFmtId="0" fontId="38" fillId="0" borderId="0" xfId="0" applyFont="1" applyFill="1"/>
    <xf numFmtId="49" fontId="38" fillId="0" borderId="0" xfId="0" applyNumberFormat="1" applyFont="1" applyFill="1" applyAlignment="1">
      <alignment horizontal="center" vertical="center" wrapText="1"/>
    </xf>
    <xf numFmtId="49" fontId="38" fillId="0" borderId="0" xfId="0" applyNumberFormat="1" applyFont="1" applyFill="1" applyAlignment="1">
      <alignment horizontal="center" vertical="center"/>
    </xf>
    <xf numFmtId="0" fontId="38" fillId="0" borderId="0" xfId="0" applyFont="1" applyFill="1" applyAlignment="1">
      <alignment horizontal="center" vertical="center" wrapText="1"/>
    </xf>
    <xf numFmtId="0" fontId="41" fillId="0" borderId="0" xfId="0" applyFont="1" applyAlignment="1">
      <alignment horizontal="right"/>
    </xf>
    <xf numFmtId="49" fontId="0" fillId="0" borderId="0" xfId="0" applyNumberFormat="1" applyFill="1"/>
    <xf numFmtId="49" fontId="35" fillId="0" borderId="0" xfId="0" applyNumberFormat="1" applyFont="1" applyFill="1"/>
    <xf numFmtId="0" fontId="36" fillId="0" borderId="0" xfId="0" applyFont="1"/>
    <xf numFmtId="0" fontId="40" fillId="0" borderId="0" xfId="0" applyFont="1" applyFill="1"/>
    <xf numFmtId="49" fontId="43" fillId="0" borderId="0" xfId="0" applyNumberFormat="1" applyFont="1" applyFill="1"/>
    <xf numFmtId="17" fontId="38" fillId="0" borderId="0" xfId="0" quotePrefix="1" applyNumberFormat="1" applyFont="1" applyFill="1" applyAlignment="1">
      <alignment horizontal="center"/>
    </xf>
    <xf numFmtId="0" fontId="43" fillId="0" borderId="0" xfId="2" applyFont="1" applyFill="1" applyBorder="1"/>
    <xf numFmtId="0" fontId="38" fillId="0" borderId="0" xfId="0" applyFont="1" applyFill="1" applyAlignment="1">
      <alignment horizontal="center"/>
    </xf>
    <xf numFmtId="0" fontId="38" fillId="0" borderId="0" xfId="0" applyFont="1" applyFill="1" applyAlignment="1">
      <alignment horizontal="center" wrapText="1"/>
    </xf>
    <xf numFmtId="0" fontId="38" fillId="0" borderId="0" xfId="0" quotePrefix="1" applyFont="1" applyFill="1" applyAlignment="1">
      <alignment horizontal="center"/>
    </xf>
    <xf numFmtId="49" fontId="45" fillId="0" borderId="0" xfId="0" applyNumberFormat="1" applyFont="1" applyFill="1"/>
    <xf numFmtId="0" fontId="45" fillId="0" borderId="0" xfId="2" applyFont="1" applyFill="1" applyBorder="1"/>
    <xf numFmtId="0" fontId="47" fillId="0" borderId="0" xfId="0" applyFont="1"/>
    <xf numFmtId="0" fontId="48" fillId="0" borderId="0" xfId="0" applyFont="1"/>
    <xf numFmtId="0" fontId="49" fillId="0" borderId="0" xfId="0" applyFont="1"/>
    <xf numFmtId="0" fontId="48" fillId="0" borderId="0" xfId="0" applyFont="1" applyFill="1"/>
    <xf numFmtId="0" fontId="48" fillId="0" borderId="0" xfId="0" applyFont="1" applyFill="1" applyAlignment="1">
      <alignment wrapText="1"/>
    </xf>
    <xf numFmtId="0" fontId="35" fillId="0" borderId="0" xfId="0" applyFont="1" applyFill="1" applyAlignment="1"/>
    <xf numFmtId="49" fontId="46" fillId="0" borderId="0" xfId="0" applyNumberFormat="1" applyFont="1" applyFill="1" applyBorder="1" applyAlignment="1">
      <alignment wrapText="1"/>
    </xf>
    <xf numFmtId="49" fontId="46" fillId="0" borderId="0" xfId="0" applyNumberFormat="1" applyFont="1" applyFill="1" applyBorder="1" applyAlignment="1">
      <alignment horizontal="left" wrapText="1"/>
    </xf>
    <xf numFmtId="0" fontId="38" fillId="0" borderId="0" xfId="0" applyFont="1" applyFill="1" applyBorder="1" applyAlignment="1">
      <alignment horizontal="left" wrapText="1"/>
    </xf>
    <xf numFmtId="0" fontId="36" fillId="0" borderId="0" xfId="0" applyFont="1" applyFill="1" applyBorder="1" applyAlignment="1">
      <alignment horizontal="left" wrapText="1"/>
    </xf>
    <xf numFmtId="0" fontId="38" fillId="0" borderId="0" xfId="0" applyFont="1" applyFill="1" applyBorder="1" applyAlignment="1">
      <alignment wrapText="1"/>
    </xf>
    <xf numFmtId="0" fontId="41" fillId="0" borderId="0" xfId="0" applyFont="1" applyFill="1" applyAlignment="1">
      <alignment horizontal="right"/>
    </xf>
    <xf numFmtId="49" fontId="46" fillId="0" borderId="0" xfId="0" applyNumberFormat="1" applyFont="1" applyFill="1"/>
    <xf numFmtId="49" fontId="52" fillId="0" borderId="0" xfId="0" applyNumberFormat="1" applyFont="1" applyFill="1"/>
    <xf numFmtId="49" fontId="53" fillId="0" borderId="0" xfId="0" applyNumberFormat="1" applyFont="1" applyFill="1" applyAlignment="1">
      <alignment wrapText="1"/>
    </xf>
    <xf numFmtId="0" fontId="54" fillId="0" borderId="0" xfId="0" applyFont="1" applyFill="1"/>
    <xf numFmtId="49" fontId="38" fillId="0" borderId="0" xfId="0" applyNumberFormat="1" applyFont="1" applyFill="1" applyAlignment="1"/>
    <xf numFmtId="0" fontId="52" fillId="0" borderId="0" xfId="0" applyFont="1"/>
    <xf numFmtId="49" fontId="38" fillId="0" borderId="0" xfId="0" applyNumberFormat="1" applyFont="1" applyFill="1" applyAlignment="1">
      <alignment vertical="center"/>
    </xf>
    <xf numFmtId="49" fontId="54" fillId="0" borderId="0" xfId="0" applyNumberFormat="1" applyFont="1" applyFill="1" applyAlignment="1">
      <alignment horizontal="right"/>
    </xf>
    <xf numFmtId="49" fontId="0" fillId="0" borderId="0" xfId="0" applyNumberFormat="1" applyFill="1" applyAlignment="1">
      <alignment horizontal="right"/>
    </xf>
    <xf numFmtId="0" fontId="55" fillId="0" borderId="0" xfId="0" applyFont="1" applyFill="1" applyAlignment="1">
      <alignment horizontal="center" wrapText="1"/>
    </xf>
    <xf numFmtId="0" fontId="0" fillId="0" borderId="0" xfId="0" applyAlignment="1">
      <alignment horizontal="center"/>
    </xf>
    <xf numFmtId="49" fontId="45" fillId="0" borderId="0" xfId="0" applyNumberFormat="1" applyFont="1" applyFill="1" applyAlignment="1">
      <alignment wrapText="1"/>
    </xf>
    <xf numFmtId="49" fontId="38" fillId="0" borderId="0" xfId="0" applyNumberFormat="1" applyFont="1" applyFill="1" applyAlignment="1">
      <alignment horizontal="right"/>
    </xf>
    <xf numFmtId="49" fontId="0" fillId="0" borderId="0" xfId="0" quotePrefix="1" applyNumberFormat="1" applyFill="1" applyAlignment="1">
      <alignment horizontal="right"/>
    </xf>
    <xf numFmtId="14" fontId="0" fillId="0" borderId="0" xfId="0" applyNumberFormat="1"/>
    <xf numFmtId="0" fontId="38" fillId="0" borderId="0" xfId="0" applyFont="1" applyFill="1" applyAlignment="1">
      <alignment wrapText="1"/>
    </xf>
    <xf numFmtId="2" fontId="45" fillId="0" borderId="0" xfId="0" applyNumberFormat="1" applyFont="1" applyFill="1" applyBorder="1" applyAlignment="1">
      <alignment horizontal="left" wrapText="1" indent="2"/>
    </xf>
    <xf numFmtId="0" fontId="43" fillId="0" borderId="0" xfId="2" applyFont="1" applyFill="1" applyBorder="1" applyAlignment="1">
      <alignment wrapText="1"/>
    </xf>
    <xf numFmtId="0" fontId="46" fillId="0" borderId="0" xfId="0" applyFont="1" applyFill="1" applyBorder="1" applyAlignment="1">
      <alignment horizontal="left" wrapText="1"/>
    </xf>
    <xf numFmtId="49" fontId="0" fillId="0" borderId="0" xfId="0" applyNumberFormat="1" applyFill="1" applyAlignment="1">
      <alignment wrapText="1"/>
    </xf>
    <xf numFmtId="0" fontId="43" fillId="0" borderId="0" xfId="0" applyFont="1" applyFill="1"/>
    <xf numFmtId="0" fontId="0" fillId="0" borderId="0" xfId="0" applyFill="1" applyAlignment="1">
      <alignment horizontal="left" indent="1"/>
    </xf>
    <xf numFmtId="0" fontId="46" fillId="0" borderId="0" xfId="0" applyFont="1" applyFill="1"/>
    <xf numFmtId="49" fontId="38" fillId="0" borderId="0" xfId="0" quotePrefix="1" applyNumberFormat="1" applyFont="1" applyFill="1" applyAlignment="1">
      <alignment horizontal="right"/>
    </xf>
    <xf numFmtId="49" fontId="40" fillId="0" borderId="0" xfId="0" applyNumberFormat="1" applyFont="1" applyFill="1" applyAlignment="1">
      <alignment horizontal="right"/>
    </xf>
    <xf numFmtId="0" fontId="43" fillId="0" borderId="0" xfId="0" applyFont="1"/>
    <xf numFmtId="49" fontId="61" fillId="0" borderId="0" xfId="0" applyNumberFormat="1" applyFont="1" applyFill="1" applyAlignment="1">
      <alignment horizontal="right"/>
    </xf>
    <xf numFmtId="0" fontId="46" fillId="0" borderId="0" xfId="0" applyFont="1"/>
    <xf numFmtId="0" fontId="48" fillId="0" borderId="1" xfId="0" applyFont="1" applyBorder="1" applyAlignment="1">
      <alignment horizontal="left" indent="1"/>
    </xf>
    <xf numFmtId="0" fontId="62" fillId="2" borderId="2" xfId="0" applyFont="1" applyFill="1" applyBorder="1" applyAlignment="1">
      <alignment wrapText="1"/>
    </xf>
    <xf numFmtId="0" fontId="62" fillId="2" borderId="2" xfId="0" applyFont="1" applyFill="1" applyBorder="1"/>
    <xf numFmtId="0" fontId="41" fillId="0" borderId="0" xfId="0" applyFont="1" applyAlignment="1">
      <alignment horizontal="right" indent="1"/>
    </xf>
    <xf numFmtId="0" fontId="48" fillId="0" borderId="0" xfId="0" applyFont="1" applyBorder="1" applyAlignment="1">
      <alignment horizontal="left" indent="1"/>
    </xf>
    <xf numFmtId="0" fontId="48" fillId="0" borderId="0" xfId="0" applyFont="1" applyAlignment="1">
      <alignment wrapText="1"/>
    </xf>
    <xf numFmtId="0" fontId="46" fillId="3" borderId="6" xfId="0" applyFont="1" applyFill="1" applyBorder="1" applyAlignment="1">
      <alignment horizontal="center" wrapText="1"/>
    </xf>
    <xf numFmtId="0" fontId="48" fillId="3" borderId="7" xfId="0" applyFont="1" applyFill="1" applyBorder="1" applyAlignment="1">
      <alignment wrapText="1"/>
    </xf>
    <xf numFmtId="0" fontId="48" fillId="3" borderId="5" xfId="0" applyFont="1" applyFill="1" applyBorder="1" applyAlignment="1">
      <alignment horizontal="left" indent="1"/>
    </xf>
    <xf numFmtId="0" fontId="62" fillId="2" borderId="8" xfId="0" applyFont="1" applyFill="1" applyBorder="1" applyAlignment="1">
      <alignment wrapText="1"/>
    </xf>
    <xf numFmtId="0" fontId="62" fillId="2" borderId="8" xfId="0" applyFont="1" applyFill="1" applyBorder="1"/>
    <xf numFmtId="0" fontId="48" fillId="0" borderId="2" xfId="0" applyFont="1" applyFill="1" applyBorder="1"/>
    <xf numFmtId="0" fontId="63" fillId="0" borderId="1" xfId="0" applyFont="1" applyBorder="1" applyAlignment="1">
      <alignment horizontal="left" indent="1"/>
    </xf>
    <xf numFmtId="0" fontId="62" fillId="4" borderId="1" xfId="0" applyFont="1" applyFill="1" applyBorder="1" applyAlignment="1">
      <alignment horizontal="left" indent="1"/>
    </xf>
    <xf numFmtId="0" fontId="64" fillId="0" borderId="1" xfId="0" applyFont="1" applyFill="1" applyBorder="1" applyAlignment="1">
      <alignment horizontal="left" indent="1"/>
    </xf>
    <xf numFmtId="0" fontId="48" fillId="0" borderId="9" xfId="0" applyFont="1" applyFill="1" applyBorder="1"/>
    <xf numFmtId="0" fontId="65" fillId="3" borderId="6" xfId="0" applyFont="1" applyFill="1" applyBorder="1" applyAlignment="1">
      <alignment horizontal="center" wrapText="1"/>
    </xf>
    <xf numFmtId="0" fontId="48" fillId="3" borderId="7" xfId="0" applyFont="1" applyFill="1" applyBorder="1"/>
    <xf numFmtId="0" fontId="63" fillId="3" borderId="5" xfId="0" applyFont="1" applyFill="1" applyBorder="1" applyAlignment="1">
      <alignment horizontal="left" indent="1"/>
    </xf>
    <xf numFmtId="0" fontId="66" fillId="2" borderId="8" xfId="0" applyFont="1" applyFill="1" applyBorder="1" applyAlignment="1">
      <alignment wrapText="1"/>
    </xf>
    <xf numFmtId="0" fontId="66" fillId="2" borderId="2" xfId="0" applyFont="1" applyFill="1" applyBorder="1" applyAlignment="1">
      <alignment wrapText="1"/>
    </xf>
    <xf numFmtId="0" fontId="67" fillId="0" borderId="2" xfId="0" applyFont="1" applyBorder="1" applyAlignment="1">
      <alignment wrapText="1"/>
    </xf>
    <xf numFmtId="0" fontId="68" fillId="0" borderId="1" xfId="0" applyFont="1" applyBorder="1" applyAlignment="1">
      <alignment horizontal="left" indent="1"/>
    </xf>
    <xf numFmtId="0" fontId="68" fillId="0" borderId="1" xfId="0" applyFont="1" applyBorder="1" applyAlignment="1">
      <alignment horizontal="left"/>
    </xf>
    <xf numFmtId="0" fontId="69" fillId="3" borderId="6" xfId="0" applyFont="1" applyFill="1" applyBorder="1" applyAlignment="1">
      <alignment horizontal="center" wrapText="1"/>
    </xf>
    <xf numFmtId="0" fontId="70" fillId="2" borderId="8" xfId="0" applyFont="1" applyFill="1" applyBorder="1" applyAlignment="1">
      <alignment wrapText="1"/>
    </xf>
    <xf numFmtId="0" fontId="70" fillId="2" borderId="2" xfId="0" applyFont="1" applyFill="1" applyBorder="1" applyAlignment="1">
      <alignment wrapText="1"/>
    </xf>
    <xf numFmtId="0" fontId="71" fillId="0" borderId="2" xfId="0" applyFont="1" applyBorder="1" applyAlignment="1">
      <alignment wrapText="1"/>
    </xf>
    <xf numFmtId="0" fontId="49" fillId="0" borderId="1" xfId="0" applyFont="1" applyBorder="1" applyAlignment="1">
      <alignment horizontal="left" indent="1"/>
    </xf>
    <xf numFmtId="0" fontId="71" fillId="0" borderId="0" xfId="0" applyFont="1"/>
    <xf numFmtId="49" fontId="71" fillId="0" borderId="0" xfId="0" applyNumberFormat="1" applyFont="1" applyFill="1" applyAlignment="1">
      <alignment wrapText="1"/>
    </xf>
    <xf numFmtId="0" fontId="49" fillId="0" borderId="1" xfId="0" applyFont="1" applyFill="1" applyBorder="1" applyAlignment="1">
      <alignment horizontal="left" indent="1"/>
    </xf>
    <xf numFmtId="0" fontId="71" fillId="0" borderId="2" xfId="0" applyFont="1" applyFill="1" applyBorder="1" applyAlignment="1">
      <alignment wrapText="1"/>
    </xf>
    <xf numFmtId="0" fontId="48" fillId="0" borderId="1" xfId="0" applyFont="1" applyFill="1" applyBorder="1" applyAlignment="1">
      <alignment horizontal="left" indent="1"/>
    </xf>
    <xf numFmtId="0" fontId="71" fillId="2" borderId="2" xfId="0" applyFont="1" applyFill="1" applyBorder="1" applyAlignment="1">
      <alignment wrapText="1"/>
    </xf>
    <xf numFmtId="49" fontId="70" fillId="2" borderId="0" xfId="0" applyNumberFormat="1" applyFont="1" applyFill="1" applyAlignment="1">
      <alignment wrapText="1"/>
    </xf>
    <xf numFmtId="49" fontId="71" fillId="0" borderId="2" xfId="0" applyNumberFormat="1" applyFont="1" applyFill="1" applyBorder="1" applyAlignment="1">
      <alignment wrapText="1"/>
    </xf>
    <xf numFmtId="49" fontId="70" fillId="2" borderId="2" xfId="0" applyNumberFormat="1" applyFont="1" applyFill="1" applyBorder="1" applyAlignment="1">
      <alignment wrapText="1"/>
    </xf>
    <xf numFmtId="0" fontId="71" fillId="0" borderId="9" xfId="0" applyFont="1" applyBorder="1" applyAlignment="1">
      <alignment wrapText="1"/>
    </xf>
    <xf numFmtId="0" fontId="72" fillId="3" borderId="6" xfId="0" applyFont="1" applyFill="1" applyBorder="1" applyAlignment="1">
      <alignment horizontal="center" wrapText="1"/>
    </xf>
    <xf numFmtId="0" fontId="73" fillId="2" borderId="8" xfId="0" applyFont="1" applyFill="1" applyBorder="1" applyAlignment="1">
      <alignment wrapText="1"/>
    </xf>
    <xf numFmtId="0" fontId="73" fillId="2" borderId="2" xfId="0" applyFont="1" applyFill="1" applyBorder="1" applyAlignment="1">
      <alignment wrapText="1"/>
    </xf>
    <xf numFmtId="0" fontId="74" fillId="0" borderId="2" xfId="0" applyFont="1" applyBorder="1" applyAlignment="1">
      <alignment wrapText="1"/>
    </xf>
    <xf numFmtId="0" fontId="74" fillId="0" borderId="2" xfId="0" applyFont="1" applyBorder="1"/>
    <xf numFmtId="49" fontId="74" fillId="0" borderId="0" xfId="0" applyNumberFormat="1" applyFont="1" applyFill="1"/>
    <xf numFmtId="0" fontId="73" fillId="0" borderId="2" xfId="0" applyFont="1" applyBorder="1" applyAlignment="1">
      <alignment wrapText="1"/>
    </xf>
    <xf numFmtId="0" fontId="62" fillId="0" borderId="2" xfId="0" applyFont="1" applyFill="1" applyBorder="1"/>
    <xf numFmtId="0" fontId="74" fillId="0" borderId="2" xfId="0" applyNumberFormat="1" applyFont="1" applyBorder="1" applyAlignment="1">
      <alignment wrapText="1"/>
    </xf>
    <xf numFmtId="0" fontId="74" fillId="0" borderId="2" xfId="0" applyFont="1" applyFill="1" applyBorder="1" applyAlignment="1">
      <alignment wrapText="1"/>
    </xf>
    <xf numFmtId="0" fontId="73" fillId="2" borderId="2" xfId="0" applyFont="1" applyFill="1" applyBorder="1" applyAlignment="1">
      <alignment horizontal="justify" vertical="top" wrapText="1"/>
    </xf>
    <xf numFmtId="0" fontId="62" fillId="2" borderId="2" xfId="0" applyFont="1" applyFill="1" applyBorder="1" applyAlignment="1">
      <alignment horizontal="right" vertical="top" wrapText="1"/>
    </xf>
    <xf numFmtId="0" fontId="48" fillId="0" borderId="2" xfId="0" applyFont="1" applyFill="1" applyBorder="1" applyAlignment="1"/>
    <xf numFmtId="49" fontId="74" fillId="0" borderId="0" xfId="0" applyNumberFormat="1" applyFont="1" applyFill="1" applyAlignment="1">
      <alignment wrapText="1"/>
    </xf>
    <xf numFmtId="0" fontId="74" fillId="0" borderId="0" xfId="0" applyFont="1"/>
    <xf numFmtId="0" fontId="48" fillId="0" borderId="8" xfId="0" applyFont="1" applyBorder="1" applyAlignment="1">
      <alignment horizontal="left" indent="1"/>
    </xf>
    <xf numFmtId="0" fontId="48" fillId="0" borderId="0" xfId="0" applyFont="1" applyBorder="1" applyAlignment="1">
      <alignment wrapText="1"/>
    </xf>
    <xf numFmtId="0" fontId="48" fillId="0" borderId="0" xfId="0" applyFont="1" applyFill="1" applyBorder="1"/>
    <xf numFmtId="0" fontId="48" fillId="0" borderId="0" xfId="0" applyFont="1" applyFill="1" applyBorder="1" applyAlignment="1">
      <alignment horizontal="left" indent="1"/>
    </xf>
    <xf numFmtId="0" fontId="75" fillId="0" borderId="11" xfId="0" applyFont="1" applyFill="1" applyBorder="1" applyAlignment="1">
      <alignment wrapText="1"/>
    </xf>
    <xf numFmtId="0" fontId="75" fillId="0" borderId="9" xfId="0" applyFont="1" applyFill="1" applyBorder="1"/>
    <xf numFmtId="0" fontId="48" fillId="0" borderId="9" xfId="0" applyFont="1" applyFill="1" applyBorder="1" applyAlignment="1">
      <alignment horizontal="left" indent="1"/>
    </xf>
    <xf numFmtId="0" fontId="75" fillId="0" borderId="12" xfId="0" applyFont="1" applyFill="1" applyBorder="1" applyAlignment="1">
      <alignment wrapText="1"/>
    </xf>
    <xf numFmtId="0" fontId="75" fillId="0" borderId="1" xfId="0" applyFont="1" applyFill="1" applyBorder="1"/>
    <xf numFmtId="0" fontId="75" fillId="0" borderId="13" xfId="0" applyFont="1" applyFill="1" applyBorder="1" applyAlignment="1">
      <alignment wrapText="1"/>
    </xf>
    <xf numFmtId="0" fontId="75" fillId="0" borderId="8" xfId="0" applyFont="1" applyFill="1" applyBorder="1"/>
    <xf numFmtId="0" fontId="48" fillId="0" borderId="8" xfId="0" applyFont="1" applyFill="1" applyBorder="1" applyAlignment="1">
      <alignment horizontal="left" indent="1"/>
    </xf>
    <xf numFmtId="0" fontId="48" fillId="0" borderId="12" xfId="0" applyFont="1" applyBorder="1" applyAlignment="1"/>
    <xf numFmtId="0" fontId="63" fillId="0" borderId="0" xfId="0" applyFont="1" applyFill="1" applyBorder="1" applyAlignment="1">
      <alignment wrapText="1"/>
    </xf>
    <xf numFmtId="0" fontId="48" fillId="0" borderId="0" xfId="0" applyFont="1" applyFill="1" applyBorder="1" applyAlignment="1">
      <alignment wrapText="1"/>
    </xf>
    <xf numFmtId="0" fontId="64" fillId="0" borderId="0" xfId="0" applyFont="1" applyFill="1" applyBorder="1" applyAlignment="1">
      <alignment wrapText="1"/>
    </xf>
    <xf numFmtId="0" fontId="68" fillId="0" borderId="0" xfId="0" applyFont="1" applyFill="1" applyBorder="1" applyAlignment="1">
      <alignment wrapText="1"/>
    </xf>
    <xf numFmtId="0" fontId="62" fillId="4" borderId="1" xfId="0" applyFont="1" applyFill="1" applyBorder="1" applyAlignment="1"/>
    <xf numFmtId="0" fontId="76" fillId="0" borderId="0" xfId="0" applyFont="1"/>
    <xf numFmtId="0" fontId="77" fillId="0" borderId="0" xfId="0" applyFont="1"/>
    <xf numFmtId="0" fontId="78" fillId="0" borderId="0" xfId="0" applyFont="1"/>
    <xf numFmtId="0" fontId="75" fillId="0" borderId="0" xfId="0" applyFont="1"/>
    <xf numFmtId="0" fontId="62" fillId="3" borderId="1" xfId="0" applyFont="1" applyFill="1" applyBorder="1" applyAlignment="1">
      <alignment horizontal="left" indent="1"/>
    </xf>
    <xf numFmtId="0" fontId="80" fillId="3" borderId="1" xfId="0" applyFont="1" applyFill="1" applyBorder="1" applyAlignment="1">
      <alignment horizontal="left" indent="1"/>
    </xf>
    <xf numFmtId="0" fontId="73" fillId="3" borderId="1" xfId="0" applyFont="1" applyFill="1" applyBorder="1" applyAlignment="1">
      <alignment horizontal="left" indent="1"/>
    </xf>
    <xf numFmtId="0" fontId="62" fillId="0" borderId="0" xfId="0" applyFont="1"/>
    <xf numFmtId="0" fontId="82" fillId="0" borderId="12" xfId="0" applyFont="1" applyBorder="1" applyAlignment="1">
      <alignment vertical="center" wrapText="1"/>
    </xf>
    <xf numFmtId="0" fontId="83" fillId="0" borderId="0" xfId="0" applyFont="1"/>
    <xf numFmtId="49" fontId="35" fillId="0" borderId="0" xfId="0" applyNumberFormat="1" applyFont="1" applyFill="1" applyAlignment="1">
      <alignment horizontal="right"/>
    </xf>
    <xf numFmtId="49" fontId="38" fillId="0" borderId="0" xfId="0" applyNumberFormat="1" applyFont="1" applyFill="1" applyBorder="1"/>
    <xf numFmtId="0" fontId="0" fillId="0" borderId="0" xfId="0" quotePrefix="1"/>
    <xf numFmtId="0" fontId="43" fillId="0" borderId="0" xfId="0" applyFont="1" applyAlignment="1"/>
    <xf numFmtId="0" fontId="46" fillId="0" borderId="0" xfId="0" applyFont="1" applyAlignment="1"/>
    <xf numFmtId="0" fontId="82" fillId="0" borderId="0" xfId="0" applyFont="1" applyBorder="1" applyAlignment="1">
      <alignment vertical="center" wrapText="1"/>
    </xf>
    <xf numFmtId="0" fontId="86" fillId="0" borderId="0" xfId="0" applyFont="1"/>
    <xf numFmtId="0" fontId="43" fillId="0" borderId="0" xfId="0" quotePrefix="1" applyFont="1"/>
    <xf numFmtId="49" fontId="43" fillId="0" borderId="0" xfId="0" quotePrefix="1" applyNumberFormat="1" applyFont="1" applyFill="1" applyAlignment="1">
      <alignment horizontal="right"/>
    </xf>
    <xf numFmtId="49" fontId="0" fillId="0" borderId="0" xfId="0" applyNumberFormat="1" applyFill="1" applyBorder="1" applyAlignment="1">
      <alignment wrapText="1"/>
    </xf>
    <xf numFmtId="0" fontId="0" fillId="0" borderId="0" xfId="0" applyFill="1" applyAlignment="1">
      <alignment wrapText="1"/>
    </xf>
    <xf numFmtId="49" fontId="95" fillId="0" borderId="0" xfId="0" applyNumberFormat="1" applyFont="1" applyFill="1" applyAlignment="1">
      <alignment horizontal="right"/>
    </xf>
    <xf numFmtId="0" fontId="95" fillId="0" borderId="0" xfId="0" applyFont="1" applyFill="1"/>
    <xf numFmtId="0" fontId="43" fillId="0" borderId="0" xfId="0" applyFont="1" applyFill="1" applyAlignment="1">
      <alignment horizontal="left" wrapText="1"/>
    </xf>
    <xf numFmtId="0" fontId="43" fillId="0" borderId="0" xfId="0" applyFont="1" applyFill="1" applyAlignment="1">
      <alignment wrapText="1"/>
    </xf>
    <xf numFmtId="0" fontId="0" fillId="0" borderId="0" xfId="0" applyFill="1" applyBorder="1" applyAlignment="1">
      <alignment wrapText="1"/>
    </xf>
    <xf numFmtId="0" fontId="45" fillId="0" borderId="0" xfId="0" applyFont="1" applyFill="1"/>
    <xf numFmtId="0" fontId="45" fillId="0" borderId="0" xfId="0" applyFont="1" applyFill="1" applyAlignment="1">
      <alignment horizontal="left" vertical="justify" wrapText="1"/>
    </xf>
    <xf numFmtId="0" fontId="45" fillId="0" borderId="0" xfId="2" applyFont="1" applyFill="1" applyBorder="1" applyAlignment="1">
      <alignment wrapText="1"/>
    </xf>
    <xf numFmtId="49" fontId="45" fillId="0" borderId="0" xfId="0" applyNumberFormat="1" applyFont="1" applyFill="1" applyAlignment="1"/>
    <xf numFmtId="0" fontId="38" fillId="0" borderId="0" xfId="0" applyFont="1" applyFill="1" applyAlignment="1"/>
    <xf numFmtId="0" fontId="43" fillId="0" borderId="0" xfId="0" applyFont="1" applyFill="1" applyAlignment="1"/>
    <xf numFmtId="0" fontId="0" fillId="0" borderId="0" xfId="0" applyFill="1" applyBorder="1"/>
    <xf numFmtId="49" fontId="43" fillId="0" borderId="0" xfId="0" applyNumberFormat="1" applyFont="1" applyFill="1" applyAlignment="1">
      <alignment horizontal="center" vertical="center"/>
    </xf>
    <xf numFmtId="0" fontId="38" fillId="0" borderId="0" xfId="2" applyFont="1" applyFill="1" applyBorder="1"/>
    <xf numFmtId="49" fontId="43" fillId="0" borderId="0" xfId="0" applyNumberFormat="1" applyFont="1" applyFill="1" applyAlignment="1">
      <alignment wrapText="1"/>
    </xf>
    <xf numFmtId="49" fontId="43" fillId="0" borderId="0" xfId="0" applyNumberFormat="1" applyFont="1" applyFill="1" applyAlignment="1">
      <alignment vertical="top"/>
    </xf>
    <xf numFmtId="0" fontId="0" fillId="0" borderId="0" xfId="0" applyFill="1" applyAlignment="1">
      <alignment vertical="center"/>
    </xf>
    <xf numFmtId="0" fontId="89" fillId="0" borderId="0" xfId="0" applyFont="1" applyFill="1"/>
    <xf numFmtId="49" fontId="42" fillId="0" borderId="0" xfId="0" applyNumberFormat="1" applyFont="1" applyFill="1" applyAlignment="1">
      <alignment horizontal="right"/>
    </xf>
    <xf numFmtId="0" fontId="36" fillId="0" borderId="0" xfId="0" applyFont="1" applyFill="1"/>
    <xf numFmtId="49" fontId="52" fillId="0" borderId="0" xfId="0" applyNumberFormat="1" applyFont="1" applyFill="1" applyAlignment="1">
      <alignment horizontal="right"/>
    </xf>
    <xf numFmtId="49" fontId="35" fillId="0" borderId="0" xfId="0" quotePrefix="1" applyNumberFormat="1" applyFont="1" applyFill="1" applyAlignment="1">
      <alignment horizontal="right"/>
    </xf>
    <xf numFmtId="49" fontId="95" fillId="0" borderId="0" xfId="0" applyNumberFormat="1" applyFont="1" applyFill="1" applyAlignment="1">
      <alignment horizontal="left"/>
    </xf>
    <xf numFmtId="0" fontId="46" fillId="0" borderId="0" xfId="0" applyFont="1" applyFill="1" applyAlignment="1"/>
    <xf numFmtId="0" fontId="74" fillId="0" borderId="0" xfId="0" applyFont="1" applyBorder="1" applyAlignment="1">
      <alignment wrapText="1"/>
    </xf>
    <xf numFmtId="49" fontId="36" fillId="0" borderId="0" xfId="0" applyNumberFormat="1" applyFont="1" applyFill="1" applyBorder="1" applyAlignment="1">
      <alignment horizontal="center" wrapText="1"/>
    </xf>
    <xf numFmtId="49" fontId="36" fillId="0" borderId="0" xfId="0" quotePrefix="1" applyNumberFormat="1" applyFont="1" applyFill="1" applyAlignment="1">
      <alignment horizontal="right"/>
    </xf>
    <xf numFmtId="0" fontId="98" fillId="0" borderId="0" xfId="0" applyFont="1" applyFill="1"/>
    <xf numFmtId="0" fontId="99" fillId="0" borderId="0" xfId="0" applyFont="1" applyFill="1" applyAlignment="1">
      <alignment horizontal="right"/>
    </xf>
    <xf numFmtId="49" fontId="49" fillId="0" borderId="0" xfId="0" applyNumberFormat="1" applyFont="1" applyFill="1" applyAlignment="1">
      <alignment horizontal="center" wrapText="1"/>
    </xf>
    <xf numFmtId="0" fontId="62" fillId="0" borderId="0" xfId="0" applyFont="1" applyFill="1" applyAlignment="1">
      <alignment horizontal="center" wrapText="1"/>
    </xf>
    <xf numFmtId="49" fontId="62" fillId="0" borderId="0" xfId="0" applyNumberFormat="1" applyFont="1" applyFill="1" applyBorder="1" applyAlignment="1">
      <alignment wrapText="1"/>
    </xf>
    <xf numFmtId="0" fontId="49" fillId="0" borderId="0" xfId="0" applyFont="1" applyFill="1" applyBorder="1" applyAlignment="1">
      <alignment horizontal="left" wrapText="1"/>
    </xf>
    <xf numFmtId="0" fontId="48" fillId="0" borderId="0" xfId="0" applyFont="1" applyFill="1" applyBorder="1" applyAlignment="1">
      <alignment horizontal="left" wrapText="1"/>
    </xf>
    <xf numFmtId="0" fontId="56" fillId="0" borderId="0" xfId="0" applyFont="1" applyFill="1" applyBorder="1" applyAlignment="1">
      <alignment horizontal="left" wrapText="1"/>
    </xf>
    <xf numFmtId="2" fontId="100" fillId="0" borderId="0" xfId="0" applyNumberFormat="1" applyFont="1" applyFill="1" applyBorder="1" applyAlignment="1">
      <alignment horizontal="left" wrapText="1" indent="2"/>
    </xf>
    <xf numFmtId="0" fontId="56" fillId="0" borderId="0" xfId="0" applyFont="1" applyFill="1"/>
    <xf numFmtId="49" fontId="56" fillId="0" borderId="0" xfId="0" applyNumberFormat="1" applyFont="1" applyFill="1" applyBorder="1" applyAlignment="1">
      <alignment wrapText="1"/>
    </xf>
    <xf numFmtId="0" fontId="56" fillId="0" borderId="0" xfId="0" applyFont="1" applyFill="1" applyAlignment="1">
      <alignment wrapText="1"/>
    </xf>
    <xf numFmtId="0" fontId="101" fillId="0" borderId="0" xfId="0" applyFont="1" applyFill="1"/>
    <xf numFmtId="49" fontId="49" fillId="0" borderId="0" xfId="0" applyNumberFormat="1" applyFont="1" applyFill="1" applyBorder="1" applyAlignment="1">
      <alignment horizontal="center" wrapText="1"/>
    </xf>
    <xf numFmtId="0" fontId="62" fillId="0" borderId="0" xfId="0" applyFont="1" applyFill="1" applyBorder="1" applyAlignment="1">
      <alignment horizontal="left" wrapText="1"/>
    </xf>
    <xf numFmtId="49" fontId="62" fillId="0" borderId="0" xfId="0" applyNumberFormat="1" applyFont="1" applyFill="1" applyBorder="1" applyAlignment="1">
      <alignment horizontal="left" wrapText="1"/>
    </xf>
    <xf numFmtId="49" fontId="56" fillId="0" borderId="0" xfId="0" applyNumberFormat="1" applyFont="1" applyFill="1" applyBorder="1" applyAlignment="1">
      <alignment horizontal="left" wrapText="1"/>
    </xf>
    <xf numFmtId="49" fontId="48" fillId="0" borderId="0" xfId="0" applyNumberFormat="1" applyFont="1" applyFill="1"/>
    <xf numFmtId="49" fontId="48" fillId="0" borderId="0" xfId="0" applyNumberFormat="1" applyFont="1" applyFill="1" applyAlignment="1">
      <alignment wrapText="1"/>
    </xf>
    <xf numFmtId="0" fontId="62" fillId="0" borderId="0" xfId="0" applyFont="1" applyFill="1"/>
    <xf numFmtId="0" fontId="38" fillId="0" borderId="0" xfId="0" applyFont="1"/>
    <xf numFmtId="0" fontId="87" fillId="0" borderId="0" xfId="0" applyFont="1" applyFill="1" applyAlignment="1"/>
    <xf numFmtId="0" fontId="87" fillId="0" borderId="0" xfId="0" applyFont="1"/>
    <xf numFmtId="49" fontId="46" fillId="0" borderId="0" xfId="0" applyNumberFormat="1" applyFont="1" applyFill="1" applyBorder="1" applyAlignment="1">
      <alignment horizontal="center" wrapText="1"/>
    </xf>
    <xf numFmtId="49" fontId="38" fillId="0" borderId="0" xfId="0" applyNumberFormat="1" applyFont="1" applyFill="1" applyBorder="1" applyAlignment="1">
      <alignment wrapText="1"/>
    </xf>
    <xf numFmtId="49" fontId="103" fillId="0" borderId="0" xfId="0" applyNumberFormat="1" applyFont="1" applyFill="1"/>
    <xf numFmtId="49" fontId="103" fillId="0" borderId="0" xfId="0" quotePrefix="1" applyNumberFormat="1" applyFont="1" applyFill="1" applyAlignment="1">
      <alignment horizontal="right"/>
    </xf>
    <xf numFmtId="0" fontId="45" fillId="0" borderId="0" xfId="0" applyFont="1"/>
    <xf numFmtId="49" fontId="103" fillId="0" borderId="0" xfId="0" applyNumberFormat="1" applyFont="1"/>
    <xf numFmtId="49" fontId="104" fillId="0" borderId="0" xfId="0" applyNumberFormat="1" applyFont="1"/>
    <xf numFmtId="49" fontId="106" fillId="0" borderId="0" xfId="0" applyNumberFormat="1" applyFont="1" applyFill="1"/>
    <xf numFmtId="49" fontId="107" fillId="0" borderId="0" xfId="0" applyNumberFormat="1" applyFont="1" applyFill="1"/>
    <xf numFmtId="0" fontId="35" fillId="0" borderId="0" xfId="0" applyFont="1" applyFill="1" applyAlignment="1">
      <alignment horizontal="center"/>
    </xf>
    <xf numFmtId="0" fontId="56" fillId="0" borderId="0" xfId="0" applyFont="1" applyFill="1" applyAlignment="1">
      <alignment horizontal="left" wrapText="1"/>
    </xf>
    <xf numFmtId="49" fontId="38" fillId="5" borderId="0" xfId="0" applyNumberFormat="1" applyFont="1" applyFill="1"/>
    <xf numFmtId="0" fontId="108" fillId="0" borderId="0" xfId="1" applyFont="1"/>
    <xf numFmtId="0" fontId="35" fillId="0" borderId="0" xfId="1"/>
    <xf numFmtId="0" fontId="35" fillId="0" borderId="0" xfId="1" applyAlignment="1">
      <alignment horizontal="left"/>
    </xf>
    <xf numFmtId="0" fontId="46" fillId="0" borderId="0" xfId="1" applyFont="1" applyBorder="1"/>
    <xf numFmtId="0" fontId="46" fillId="0" borderId="0" xfId="1" applyFont="1" applyBorder="1" applyAlignment="1">
      <alignment horizontal="left"/>
    </xf>
    <xf numFmtId="0" fontId="35" fillId="0" borderId="0" xfId="1" applyBorder="1"/>
    <xf numFmtId="0" fontId="35" fillId="0" borderId="0" xfId="1" applyFont="1"/>
    <xf numFmtId="0" fontId="35" fillId="0" borderId="0" xfId="1" applyFont="1" applyAlignment="1">
      <alignment vertical="top"/>
    </xf>
    <xf numFmtId="0" fontId="38" fillId="0" borderId="0" xfId="1" applyFont="1" applyFill="1" applyBorder="1" applyAlignment="1">
      <alignment vertical="top" wrapText="1"/>
    </xf>
    <xf numFmtId="0" fontId="38" fillId="6" borderId="14" xfId="1" applyFont="1" applyFill="1" applyBorder="1" applyAlignment="1">
      <alignment vertical="top"/>
    </xf>
    <xf numFmtId="0" fontId="48" fillId="6" borderId="10" xfId="1" applyFont="1" applyFill="1" applyBorder="1" applyAlignment="1">
      <alignment horizontal="left" vertical="top" wrapText="1"/>
    </xf>
    <xf numFmtId="0" fontId="47" fillId="0" borderId="0" xfId="1" applyFont="1"/>
    <xf numFmtId="0" fontId="38" fillId="0" borderId="0" xfId="1" applyFont="1" applyFill="1" applyBorder="1" applyAlignment="1">
      <alignment vertical="top"/>
    </xf>
    <xf numFmtId="0" fontId="38" fillId="0" borderId="0" xfId="1" applyFont="1" applyFill="1" applyBorder="1" applyAlignment="1">
      <alignment horizontal="left" vertical="top"/>
    </xf>
    <xf numFmtId="0" fontId="38" fillId="0" borderId="0" xfId="1" applyFont="1" applyFill="1" applyBorder="1"/>
    <xf numFmtId="0" fontId="38" fillId="0" borderId="0" xfId="1" applyFont="1" applyFill="1" applyBorder="1" applyAlignment="1">
      <alignment horizontal="right" vertical="top" wrapText="1"/>
    </xf>
    <xf numFmtId="0" fontId="38" fillId="6" borderId="11" xfId="1" applyFont="1" applyFill="1" applyBorder="1" applyAlignment="1">
      <alignment vertical="top"/>
    </xf>
    <xf numFmtId="0" fontId="38" fillId="6" borderId="12" xfId="1" applyFont="1" applyFill="1" applyBorder="1" applyAlignment="1">
      <alignment vertical="top"/>
    </xf>
    <xf numFmtId="0" fontId="38" fillId="6" borderId="13" xfId="1" applyFont="1" applyFill="1" applyBorder="1" applyAlignment="1">
      <alignment vertical="top"/>
    </xf>
    <xf numFmtId="0" fontId="35" fillId="0" borderId="0" xfId="1" applyAlignment="1">
      <alignment vertical="top"/>
    </xf>
    <xf numFmtId="0" fontId="35" fillId="0" borderId="0" xfId="1" applyAlignment="1">
      <alignment horizontal="left" vertical="top"/>
    </xf>
    <xf numFmtId="0" fontId="48" fillId="0" borderId="0" xfId="1" applyFont="1"/>
    <xf numFmtId="0" fontId="48" fillId="6" borderId="10" xfId="1" applyFont="1" applyFill="1" applyBorder="1" applyAlignment="1">
      <alignment vertical="top" wrapText="1"/>
    </xf>
    <xf numFmtId="0" fontId="48" fillId="0" borderId="0" xfId="1" applyFont="1" applyFill="1" applyAlignment="1">
      <alignment vertical="top" wrapText="1"/>
    </xf>
    <xf numFmtId="0" fontId="48" fillId="0" borderId="0" xfId="1" applyFont="1" applyFill="1" applyAlignment="1">
      <alignment vertical="top"/>
    </xf>
    <xf numFmtId="0" fontId="48" fillId="0" borderId="0" xfId="1" applyFont="1" applyFill="1" applyAlignment="1">
      <alignment wrapText="1"/>
    </xf>
    <xf numFmtId="0" fontId="48" fillId="6" borderId="17" xfId="1" applyFont="1" applyFill="1" applyBorder="1" applyAlignment="1">
      <alignment horizontal="left"/>
    </xf>
    <xf numFmtId="0" fontId="48" fillId="0" borderId="0" xfId="1" applyFont="1" applyFill="1"/>
    <xf numFmtId="0" fontId="41" fillId="0" borderId="0" xfId="0" applyFont="1"/>
    <xf numFmtId="0" fontId="0" fillId="0" borderId="0" xfId="0" applyFont="1" applyFill="1"/>
    <xf numFmtId="0" fontId="110" fillId="0" borderId="0" xfId="0" applyFont="1"/>
    <xf numFmtId="0" fontId="43" fillId="0" borderId="0" xfId="0" applyFont="1" applyFill="1"/>
    <xf numFmtId="49" fontId="38" fillId="0" borderId="0" xfId="0" applyNumberFormat="1" applyFont="1" applyFill="1" applyAlignment="1">
      <alignment wrapText="1"/>
    </xf>
    <xf numFmtId="0" fontId="43" fillId="0" borderId="0" xfId="0" applyFont="1"/>
    <xf numFmtId="0" fontId="43" fillId="0" borderId="0" xfId="0" applyFont="1"/>
    <xf numFmtId="0" fontId="35" fillId="0" borderId="0" xfId="0" applyFont="1" applyFill="1"/>
    <xf numFmtId="0" fontId="43" fillId="0" borderId="0" xfId="0" applyFont="1" applyFill="1"/>
    <xf numFmtId="0" fontId="43" fillId="0" borderId="0" xfId="0" applyFont="1" applyFill="1"/>
    <xf numFmtId="0" fontId="35" fillId="0" borderId="0" xfId="0" applyFont="1" applyFill="1" applyAlignment="1">
      <alignment wrapText="1"/>
    </xf>
    <xf numFmtId="0" fontId="0" fillId="0" borderId="0" xfId="0" applyFill="1" applyAlignment="1">
      <alignment wrapText="1"/>
    </xf>
    <xf numFmtId="49" fontId="38" fillId="0" borderId="0" xfId="0" applyNumberFormat="1" applyFont="1" applyFill="1" applyAlignment="1">
      <alignment wrapText="1"/>
    </xf>
    <xf numFmtId="49" fontId="35" fillId="0" borderId="0" xfId="0" applyNumberFormat="1" applyFont="1" applyFill="1" applyBorder="1" applyAlignment="1">
      <alignment wrapText="1"/>
    </xf>
    <xf numFmtId="49" fontId="35" fillId="0" borderId="0" xfId="0" applyNumberFormat="1" applyFont="1" applyFill="1" applyAlignment="1">
      <alignment wrapText="1"/>
    </xf>
    <xf numFmtId="0" fontId="35" fillId="0" borderId="0" xfId="0" applyFont="1" applyAlignment="1">
      <alignment vertical="center"/>
    </xf>
    <xf numFmtId="0" fontId="44" fillId="0" borderId="0" xfId="0" applyFont="1"/>
    <xf numFmtId="0" fontId="44" fillId="0" borderId="0" xfId="0" applyFont="1" applyAlignment="1">
      <alignment vertical="center" wrapText="1"/>
    </xf>
    <xf numFmtId="49" fontId="38" fillId="0" borderId="0" xfId="0" applyNumberFormat="1" applyFont="1" applyFill="1" applyAlignment="1">
      <alignment wrapText="1"/>
    </xf>
    <xf numFmtId="49" fontId="56" fillId="0" borderId="0" xfId="0" applyNumberFormat="1" applyFont="1" applyFill="1" applyBorder="1" applyAlignment="1">
      <alignment horizontal="right" wrapText="1"/>
    </xf>
    <xf numFmtId="2" fontId="35" fillId="0" borderId="0" xfId="0" applyNumberFormat="1" applyFont="1" applyFill="1" applyBorder="1" applyAlignment="1">
      <alignment wrapText="1"/>
    </xf>
    <xf numFmtId="49" fontId="38" fillId="0" borderId="0" xfId="0" applyNumberFormat="1" applyFont="1" applyFill="1" applyAlignment="1">
      <alignment horizontal="left"/>
    </xf>
    <xf numFmtId="49" fontId="36" fillId="0" borderId="0" xfId="0" applyNumberFormat="1" applyFont="1" applyFill="1" applyAlignment="1">
      <alignment horizontal="center" wrapText="1"/>
    </xf>
    <xf numFmtId="0" fontId="48" fillId="6" borderId="17" xfId="1" applyFont="1" applyFill="1" applyBorder="1" applyAlignment="1">
      <alignment horizontal="left" vertical="top" wrapText="1"/>
    </xf>
    <xf numFmtId="0" fontId="35" fillId="0" borderId="0" xfId="0" applyFont="1"/>
    <xf numFmtId="0" fontId="116" fillId="2" borderId="2" xfId="0" applyFont="1" applyFill="1" applyBorder="1" applyAlignment="1">
      <alignment wrapText="1"/>
    </xf>
    <xf numFmtId="0" fontId="116" fillId="2" borderId="2" xfId="0" applyFont="1" applyFill="1" applyBorder="1"/>
    <xf numFmtId="0" fontId="117" fillId="0" borderId="0" xfId="0" applyFont="1"/>
    <xf numFmtId="0" fontId="117" fillId="0" borderId="2" xfId="0" applyFont="1" applyBorder="1" applyAlignment="1">
      <alignment wrapText="1"/>
    </xf>
    <xf numFmtId="0" fontId="117" fillId="0" borderId="2" xfId="0" applyFont="1" applyFill="1" applyBorder="1"/>
    <xf numFmtId="0" fontId="62" fillId="2" borderId="2" xfId="0" applyFont="1" applyFill="1" applyBorder="1" applyAlignment="1">
      <alignment horizontal="right"/>
    </xf>
    <xf numFmtId="0" fontId="56" fillId="0" borderId="2" xfId="0" applyFont="1" applyBorder="1" applyAlignment="1">
      <alignment horizontal="right"/>
    </xf>
    <xf numFmtId="0" fontId="0" fillId="0" borderId="0" xfId="0" quotePrefix="1" applyFill="1"/>
    <xf numFmtId="0" fontId="0" fillId="0" borderId="0" xfId="0" applyFill="1" applyAlignment="1">
      <alignment horizontal="left"/>
    </xf>
    <xf numFmtId="0" fontId="43" fillId="0" borderId="0" xfId="0" applyFont="1"/>
    <xf numFmtId="49" fontId="112" fillId="0" borderId="0" xfId="0" quotePrefix="1" applyNumberFormat="1" applyFont="1" applyFill="1" applyAlignment="1">
      <alignment horizontal="right"/>
    </xf>
    <xf numFmtId="49" fontId="38" fillId="0" borderId="0" xfId="0" applyNumberFormat="1" applyFont="1" applyFill="1" applyAlignment="1">
      <alignment wrapText="1"/>
    </xf>
    <xf numFmtId="49" fontId="38" fillId="0" borderId="0" xfId="0" applyNumberFormat="1" applyFont="1" applyFill="1" applyAlignment="1">
      <alignment wrapText="1"/>
    </xf>
    <xf numFmtId="0" fontId="48" fillId="0" borderId="0" xfId="4" applyFont="1" applyFill="1" applyAlignment="1">
      <alignment wrapText="1"/>
    </xf>
    <xf numFmtId="0" fontId="41" fillId="0" borderId="0" xfId="4" applyFont="1" applyAlignment="1">
      <alignment horizontal="right"/>
    </xf>
    <xf numFmtId="0" fontId="48" fillId="0" borderId="0" xfId="4" applyFont="1"/>
    <xf numFmtId="0" fontId="41" fillId="0" borderId="0" xfId="4" applyFont="1" applyAlignment="1">
      <alignment horizontal="right" indent="1"/>
    </xf>
    <xf numFmtId="49" fontId="36" fillId="0" borderId="0" xfId="4" applyNumberFormat="1" applyFont="1" applyFill="1" applyAlignment="1">
      <alignment horizontal="center" wrapText="1"/>
    </xf>
    <xf numFmtId="0" fontId="35" fillId="0" borderId="0" xfId="4" applyAlignment="1">
      <alignment horizontal="center"/>
    </xf>
    <xf numFmtId="0" fontId="48" fillId="0" borderId="0" xfId="4" applyFont="1" applyBorder="1" applyAlignment="1">
      <alignment horizontal="left" indent="1"/>
    </xf>
    <xf numFmtId="0" fontId="55" fillId="0" borderId="0" xfId="4" applyFont="1" applyFill="1" applyAlignment="1">
      <alignment horizontal="center" wrapText="1"/>
    </xf>
    <xf numFmtId="0" fontId="48" fillId="0" borderId="0" xfId="4" applyFont="1" applyAlignment="1">
      <alignment wrapText="1"/>
    </xf>
    <xf numFmtId="0" fontId="62" fillId="0" borderId="0" xfId="4" applyFont="1" applyAlignment="1">
      <alignment wrapText="1"/>
    </xf>
    <xf numFmtId="0" fontId="62" fillId="0" borderId="0" xfId="4" applyFont="1"/>
    <xf numFmtId="0" fontId="36" fillId="0" borderId="3" xfId="4" applyFont="1" applyFill="1" applyBorder="1" applyAlignment="1">
      <alignment horizontal="center" wrapText="1"/>
    </xf>
    <xf numFmtId="0" fontId="36" fillId="0" borderId="4" xfId="4" applyFont="1" applyFill="1" applyBorder="1" applyAlignment="1">
      <alignment horizontal="center"/>
    </xf>
    <xf numFmtId="0" fontId="62" fillId="0" borderId="5" xfId="4" applyFont="1" applyBorder="1" applyAlignment="1">
      <alignment horizontal="left" wrapText="1"/>
    </xf>
    <xf numFmtId="0" fontId="47" fillId="0" borderId="0" xfId="4" applyFont="1"/>
    <xf numFmtId="0" fontId="62" fillId="2" borderId="2" xfId="4" applyFont="1" applyFill="1" applyBorder="1" applyAlignment="1">
      <alignment wrapText="1"/>
    </xf>
    <xf numFmtId="0" fontId="62" fillId="2" borderId="2" xfId="4" applyFont="1" applyFill="1" applyBorder="1"/>
    <xf numFmtId="0" fontId="49" fillId="0" borderId="1" xfId="4" applyFont="1" applyBorder="1" applyAlignment="1">
      <alignment horizontal="left" indent="1"/>
    </xf>
    <xf numFmtId="0" fontId="49" fillId="2" borderId="2" xfId="4" applyFont="1" applyFill="1" applyBorder="1" applyAlignment="1"/>
    <xf numFmtId="0" fontId="62" fillId="2" borderId="2" xfId="4" applyFont="1" applyFill="1" applyBorder="1" applyAlignment="1"/>
    <xf numFmtId="0" fontId="48" fillId="0" borderId="1" xfId="4" applyFont="1" applyBorder="1" applyAlignment="1">
      <alignment horizontal="left" indent="1"/>
    </xf>
    <xf numFmtId="0" fontId="56" fillId="0" borderId="2" xfId="4" applyFont="1" applyBorder="1" applyAlignment="1">
      <alignment wrapText="1"/>
    </xf>
    <xf numFmtId="0" fontId="48" fillId="0" borderId="2" xfId="4" applyFont="1" applyFill="1" applyBorder="1"/>
    <xf numFmtId="0" fontId="62" fillId="3" borderId="1" xfId="4" applyFont="1" applyFill="1" applyBorder="1" applyAlignment="1">
      <alignment horizontal="left" indent="1"/>
    </xf>
    <xf numFmtId="0" fontId="48" fillId="0" borderId="2" xfId="4" applyFont="1" applyBorder="1" applyAlignment="1"/>
    <xf numFmtId="0" fontId="48" fillId="0" borderId="2" xfId="4" applyFont="1" applyFill="1" applyBorder="1" applyAlignment="1"/>
    <xf numFmtId="0" fontId="48" fillId="0" borderId="10" xfId="4" applyFont="1" applyBorder="1"/>
    <xf numFmtId="0" fontId="80" fillId="3" borderId="1" xfId="4" applyFont="1" applyFill="1" applyBorder="1" applyAlignment="1">
      <alignment horizontal="left" indent="1"/>
    </xf>
    <xf numFmtId="0" fontId="76" fillId="0" borderId="0" xfId="4" applyFont="1"/>
    <xf numFmtId="0" fontId="73" fillId="3" borderId="1" xfId="4" applyFont="1" applyFill="1" applyBorder="1" applyAlignment="1">
      <alignment horizontal="left" indent="1"/>
    </xf>
    <xf numFmtId="0" fontId="77" fillId="0" borderId="0" xfId="4" applyFont="1"/>
    <xf numFmtId="0" fontId="48" fillId="0" borderId="2" xfId="4" applyFont="1" applyBorder="1"/>
    <xf numFmtId="0" fontId="81" fillId="3" borderId="1" xfId="4" applyFont="1" applyFill="1" applyBorder="1" applyAlignment="1">
      <alignment horizontal="left" indent="1"/>
    </xf>
    <xf numFmtId="0" fontId="79" fillId="0" borderId="0" xfId="4" applyFont="1"/>
    <xf numFmtId="0" fontId="48" fillId="0" borderId="9" xfId="4" applyFont="1" applyBorder="1" applyAlignment="1"/>
    <xf numFmtId="0" fontId="48" fillId="0" borderId="9" xfId="4" applyFont="1" applyFill="1" applyBorder="1" applyAlignment="1"/>
    <xf numFmtId="0" fontId="62" fillId="2" borderId="2" xfId="4" applyFont="1" applyFill="1" applyBorder="1" applyAlignment="1">
      <alignment horizontal="justify" vertical="top" wrapText="1"/>
    </xf>
    <xf numFmtId="0" fontId="62" fillId="2" borderId="2" xfId="4" applyFont="1" applyFill="1" applyBorder="1" applyAlignment="1">
      <alignment horizontal="right" vertical="top" wrapText="1"/>
    </xf>
    <xf numFmtId="0" fontId="49" fillId="2" borderId="2" xfId="4" applyFont="1" applyFill="1" applyBorder="1" applyAlignment="1">
      <alignment horizontal="justify" vertical="top"/>
    </xf>
    <xf numFmtId="0" fontId="62" fillId="2" borderId="2" xfId="4" applyFont="1" applyFill="1" applyBorder="1" applyAlignment="1">
      <alignment horizontal="right" vertical="top"/>
    </xf>
    <xf numFmtId="0" fontId="48" fillId="0" borderId="2" xfId="4" applyFont="1" applyBorder="1" applyAlignment="1">
      <alignment horizontal="justify" vertical="top"/>
    </xf>
    <xf numFmtId="0" fontId="56" fillId="0" borderId="2" xfId="4" applyFont="1" applyFill="1" applyBorder="1" applyAlignment="1">
      <alignment horizontal="right" vertical="top"/>
    </xf>
    <xf numFmtId="0" fontId="56" fillId="0" borderId="10" xfId="4" applyFont="1" applyFill="1" applyBorder="1" applyAlignment="1">
      <alignment horizontal="right" vertical="top"/>
    </xf>
    <xf numFmtId="0" fontId="117" fillId="0" borderId="0" xfId="4" applyFont="1"/>
    <xf numFmtId="0" fontId="117" fillId="0" borderId="2" xfId="4" applyFont="1" applyBorder="1"/>
    <xf numFmtId="0" fontId="49" fillId="0" borderId="2" xfId="4" applyFont="1" applyBorder="1"/>
    <xf numFmtId="0" fontId="49" fillId="0" borderId="0" xfId="4" applyFont="1"/>
    <xf numFmtId="0" fontId="48" fillId="0" borderId="0" xfId="4" applyFont="1" applyFill="1"/>
    <xf numFmtId="0" fontId="62" fillId="0" borderId="0" xfId="4" applyFont="1" applyFill="1"/>
    <xf numFmtId="0" fontId="116" fillId="2" borderId="2" xfId="4" applyFont="1" applyFill="1" applyBorder="1" applyAlignment="1">
      <alignment wrapText="1"/>
    </xf>
    <xf numFmtId="0" fontId="116" fillId="2" borderId="2" xfId="4" applyFont="1" applyFill="1" applyBorder="1"/>
    <xf numFmtId="0" fontId="62" fillId="2" borderId="2" xfId="4" applyFont="1" applyFill="1" applyBorder="1" applyAlignment="1">
      <alignment horizontal="right"/>
    </xf>
    <xf numFmtId="0" fontId="117" fillId="0" borderId="2" xfId="4" applyFont="1" applyBorder="1" applyAlignment="1">
      <alignment wrapText="1"/>
    </xf>
    <xf numFmtId="0" fontId="117" fillId="0" borderId="2" xfId="4" applyFont="1" applyFill="1" applyBorder="1"/>
    <xf numFmtId="0" fontId="56" fillId="0" borderId="2" xfId="4" applyFont="1" applyBorder="1" applyAlignment="1">
      <alignment horizontal="right"/>
    </xf>
    <xf numFmtId="0" fontId="35" fillId="8" borderId="0" xfId="1" applyFill="1"/>
    <xf numFmtId="0" fontId="35" fillId="9" borderId="0" xfId="1" applyFill="1"/>
    <xf numFmtId="0" fontId="48" fillId="6" borderId="16" xfId="1" applyFont="1" applyFill="1" applyBorder="1" applyAlignment="1">
      <alignment vertical="top" wrapText="1"/>
    </xf>
    <xf numFmtId="0" fontId="48" fillId="6" borderId="15" xfId="1" applyFont="1" applyFill="1" applyBorder="1" applyAlignment="1">
      <alignment vertical="top" wrapText="1"/>
    </xf>
    <xf numFmtId="0" fontId="38" fillId="8" borderId="12" xfId="1" applyFont="1" applyFill="1" applyBorder="1" applyAlignment="1">
      <alignment vertical="top"/>
    </xf>
    <xf numFmtId="0" fontId="38" fillId="9" borderId="12" xfId="1" applyFont="1" applyFill="1" applyBorder="1" applyAlignment="1">
      <alignment vertical="top"/>
    </xf>
    <xf numFmtId="0" fontId="48" fillId="6" borderId="17" xfId="1" applyFont="1" applyFill="1" applyBorder="1" applyAlignment="1">
      <alignment vertical="top" wrapText="1"/>
    </xf>
    <xf numFmtId="0" fontId="38" fillId="8" borderId="13" xfId="1" applyFont="1" applyFill="1" applyBorder="1" applyAlignment="1">
      <alignment vertical="top"/>
    </xf>
    <xf numFmtId="0" fontId="38" fillId="8" borderId="11" xfId="1" applyFont="1" applyFill="1" applyBorder="1" applyAlignment="1">
      <alignment vertical="top"/>
    </xf>
    <xf numFmtId="0" fontId="48" fillId="6" borderId="16" xfId="1" applyFont="1" applyFill="1" applyBorder="1" applyAlignment="1">
      <alignment vertical="top"/>
    </xf>
    <xf numFmtId="0" fontId="48" fillId="6" borderId="15" xfId="1" applyFont="1" applyFill="1" applyBorder="1" applyAlignment="1">
      <alignment vertical="top"/>
    </xf>
    <xf numFmtId="0" fontId="38" fillId="9" borderId="11" xfId="1" applyFont="1" applyFill="1" applyBorder="1" applyAlignment="1">
      <alignment vertical="top"/>
    </xf>
    <xf numFmtId="0" fontId="35" fillId="6" borderId="16" xfId="1" applyFill="1" applyBorder="1" applyAlignment="1">
      <alignment vertical="top"/>
    </xf>
    <xf numFmtId="0" fontId="35" fillId="6" borderId="12" xfId="1" applyFill="1" applyBorder="1" applyAlignment="1">
      <alignment vertical="top"/>
    </xf>
    <xf numFmtId="0" fontId="35" fillId="6" borderId="15" xfId="1" applyFill="1" applyBorder="1" applyAlignment="1">
      <alignment vertical="top"/>
    </xf>
    <xf numFmtId="0" fontId="38" fillId="9" borderId="13" xfId="1" applyFont="1" applyFill="1" applyBorder="1" applyAlignment="1">
      <alignment vertical="top"/>
    </xf>
    <xf numFmtId="0" fontId="35" fillId="6" borderId="17" xfId="1" applyFill="1" applyBorder="1" applyAlignment="1">
      <alignment vertical="top"/>
    </xf>
    <xf numFmtId="49" fontId="38" fillId="0" borderId="0" xfId="0" applyNumberFormat="1" applyFont="1" applyFill="1" applyAlignment="1">
      <alignment wrapText="1"/>
    </xf>
    <xf numFmtId="0" fontId="118" fillId="0" borderId="0" xfId="0" applyFont="1"/>
    <xf numFmtId="0" fontId="43" fillId="0" borderId="0" xfId="0" applyFont="1"/>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0" fontId="0" fillId="0" borderId="0" xfId="0" applyFill="1" applyAlignment="1">
      <alignment wrapText="1"/>
    </xf>
    <xf numFmtId="49" fontId="38" fillId="0" borderId="0" xfId="0" applyNumberFormat="1" applyFont="1" applyFill="1" applyAlignment="1">
      <alignment wrapText="1"/>
    </xf>
    <xf numFmtId="0" fontId="48" fillId="0" borderId="1" xfId="0" applyFont="1" applyBorder="1" applyAlignment="1">
      <alignment horizontal="left"/>
    </xf>
    <xf numFmtId="0" fontId="74" fillId="0" borderId="0" xfId="0" applyFont="1" applyAlignment="1">
      <alignment wrapText="1"/>
    </xf>
    <xf numFmtId="0" fontId="43" fillId="0" borderId="0" xfId="0" applyFont="1" applyFill="1"/>
    <xf numFmtId="49" fontId="38" fillId="0" borderId="0" xfId="0" applyNumberFormat="1" applyFont="1" applyFill="1" applyAlignment="1">
      <alignment wrapText="1"/>
    </xf>
    <xf numFmtId="49" fontId="119" fillId="0" borderId="0" xfId="0" applyNumberFormat="1" applyFont="1" applyFill="1"/>
    <xf numFmtId="49" fontId="120" fillId="0" borderId="0" xfId="0" applyNumberFormat="1" applyFont="1" applyFill="1"/>
    <xf numFmtId="0" fontId="120" fillId="0" borderId="0" xfId="0" applyFont="1"/>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5" fillId="0" borderId="0" xfId="0" applyNumberFormat="1" applyFont="1" applyFill="1" applyAlignment="1">
      <alignment vertical="top"/>
    </xf>
    <xf numFmtId="0" fontId="35" fillId="0" borderId="0" xfId="0" applyFont="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0" fontId="43" fillId="0" borderId="0" xfId="0" applyFont="1" applyFill="1"/>
    <xf numFmtId="49" fontId="38" fillId="0" borderId="0" xfId="0" applyNumberFormat="1" applyFont="1" applyFill="1" applyAlignment="1">
      <alignment wrapText="1"/>
    </xf>
    <xf numFmtId="49" fontId="35" fillId="0" borderId="0" xfId="0" quotePrefix="1" applyNumberFormat="1" applyFont="1" applyAlignment="1">
      <alignment horizontal="right"/>
    </xf>
    <xf numFmtId="0" fontId="121" fillId="0" borderId="0" xfId="0" applyFont="1"/>
    <xf numFmtId="49" fontId="38" fillId="0" borderId="0" xfId="0" applyNumberFormat="1" applyFont="1" applyFill="1" applyAlignment="1">
      <alignment wrapText="1"/>
    </xf>
    <xf numFmtId="0" fontId="43" fillId="0" borderId="0" xfId="0" applyFont="1" applyFill="1"/>
    <xf numFmtId="0" fontId="46" fillId="0" borderId="0" xfId="0" applyFont="1"/>
    <xf numFmtId="49" fontId="38" fillId="0" borderId="0" xfId="0" applyNumberFormat="1" applyFont="1" applyFill="1" applyAlignment="1">
      <alignment wrapText="1"/>
    </xf>
    <xf numFmtId="49" fontId="38" fillId="0" borderId="0" xfId="0" applyNumberFormat="1" applyFont="1" applyFill="1" applyAlignment="1">
      <alignment wrapText="1"/>
    </xf>
    <xf numFmtId="49" fontId="35" fillId="0" borderId="0" xfId="0" applyNumberFormat="1" applyFont="1" applyFill="1" applyBorder="1" applyAlignment="1">
      <alignment horizontal="left" vertical="top" wrapText="1"/>
    </xf>
    <xf numFmtId="49" fontId="38" fillId="0" borderId="0" xfId="0" applyNumberFormat="1" applyFont="1" applyFill="1" applyAlignment="1">
      <alignment wrapText="1"/>
    </xf>
    <xf numFmtId="49" fontId="36" fillId="0" borderId="0" xfId="0" applyNumberFormat="1" applyFont="1" applyFill="1" applyAlignment="1">
      <alignment horizontal="center" wrapText="1"/>
    </xf>
    <xf numFmtId="49" fontId="38" fillId="0" borderId="0" xfId="0" applyNumberFormat="1" applyFont="1" applyFill="1" applyAlignment="1">
      <alignment wrapText="1"/>
    </xf>
    <xf numFmtId="0" fontId="35" fillId="0" borderId="0" xfId="0" applyFont="1" applyFill="1" applyAlignment="1">
      <alignment wrapText="1"/>
    </xf>
    <xf numFmtId="0" fontId="46" fillId="0" borderId="0" xfId="0" applyFont="1" applyFill="1" applyAlignment="1">
      <alignment horizontal="center" wrapText="1"/>
    </xf>
    <xf numFmtId="49" fontId="35" fillId="0" borderId="0" xfId="0" applyNumberFormat="1" applyFont="1" applyFill="1" applyAlignment="1">
      <alignment horizontal="left"/>
    </xf>
    <xf numFmtId="0" fontId="35" fillId="0" borderId="0" xfId="0" applyFont="1" applyFill="1" applyAlignment="1">
      <alignment horizontal="left" wrapText="1"/>
    </xf>
    <xf numFmtId="0" fontId="35" fillId="0" borderId="0" xfId="0" applyFont="1" applyFill="1" applyBorder="1" applyAlignment="1">
      <alignment horizontal="left" wrapText="1"/>
    </xf>
    <xf numFmtId="2" fontId="56" fillId="0" borderId="0" xfId="0" applyNumberFormat="1" applyFont="1" applyFill="1" applyBorder="1" applyAlignment="1">
      <alignment wrapText="1"/>
    </xf>
    <xf numFmtId="49" fontId="56" fillId="0" borderId="0" xfId="0" applyNumberFormat="1" applyFont="1" applyFill="1" applyBorder="1" applyAlignment="1">
      <alignment horizontal="center" wrapText="1"/>
    </xf>
    <xf numFmtId="49" fontId="35" fillId="0" borderId="0" xfId="0" applyNumberFormat="1" applyFont="1" applyFill="1" applyBorder="1" applyAlignment="1"/>
    <xf numFmtId="49" fontId="56" fillId="0" borderId="0" xfId="0" applyNumberFormat="1" applyFont="1" applyFill="1" applyBorder="1" applyAlignment="1"/>
    <xf numFmtId="49" fontId="35" fillId="0" borderId="0" xfId="0" applyNumberFormat="1" applyFont="1" applyAlignment="1">
      <alignment horizontal="right"/>
    </xf>
    <xf numFmtId="49" fontId="35" fillId="0" borderId="0" xfId="0" applyNumberFormat="1" applyFont="1" applyFill="1" applyBorder="1" applyAlignment="1">
      <alignment horizontal="left" wrapText="1"/>
    </xf>
    <xf numFmtId="0" fontId="56" fillId="0" borderId="0" xfId="0" applyFont="1" applyFill="1" applyAlignment="1">
      <alignment horizontal="right"/>
    </xf>
    <xf numFmtId="0" fontId="35" fillId="0" borderId="0" xfId="0" applyFont="1" applyFill="1" applyBorder="1"/>
    <xf numFmtId="0" fontId="35" fillId="0" borderId="0" xfId="0" quotePrefix="1" applyFont="1" applyFill="1" applyAlignment="1">
      <alignment horizontal="right"/>
    </xf>
    <xf numFmtId="49" fontId="35" fillId="0" borderId="0" xfId="0" applyNumberFormat="1" applyFont="1" applyFill="1" applyBorder="1" applyAlignment="1">
      <alignment horizontal="left" wrapText="1" indent="1"/>
    </xf>
    <xf numFmtId="49" fontId="56" fillId="0" borderId="0" xfId="0" applyNumberFormat="1" applyFont="1" applyFill="1" applyBorder="1" applyAlignment="1">
      <alignment horizontal="left" wrapText="1" indent="1"/>
    </xf>
    <xf numFmtId="49" fontId="35" fillId="0" borderId="0" xfId="0" applyNumberFormat="1" applyFont="1" applyFill="1" applyBorder="1" applyAlignment="1">
      <alignment horizontal="left" wrapText="1" indent="2"/>
    </xf>
    <xf numFmtId="49" fontId="56" fillId="0" borderId="0" xfId="0" applyNumberFormat="1" applyFont="1" applyFill="1" applyBorder="1" applyAlignment="1">
      <alignment horizontal="left" wrapText="1" indent="2"/>
    </xf>
    <xf numFmtId="49" fontId="35" fillId="0" borderId="0" xfId="0" applyNumberFormat="1" applyFont="1" applyFill="1" applyBorder="1" applyAlignment="1">
      <alignment horizontal="righ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vertical="top"/>
    </xf>
    <xf numFmtId="49" fontId="35" fillId="0" borderId="0" xfId="0" applyNumberFormat="1" applyFont="1" applyFill="1" applyAlignment="1">
      <alignment horizontal="right" vertical="top"/>
    </xf>
    <xf numFmtId="49" fontId="38" fillId="10" borderId="0" xfId="0" applyNumberFormat="1" applyFont="1" applyFill="1"/>
    <xf numFmtId="49" fontId="38" fillId="10" borderId="0" xfId="0" applyNumberFormat="1" applyFont="1" applyFill="1" applyAlignment="1">
      <alignment wrapText="1"/>
    </xf>
    <xf numFmtId="0" fontId="0" fillId="0" borderId="0" xfId="0" applyFill="1" applyAlignment="1">
      <alignment wrapText="1"/>
    </xf>
    <xf numFmtId="0" fontId="43" fillId="0" borderId="0" xfId="0" applyFont="1" applyFill="1"/>
    <xf numFmtId="49" fontId="38" fillId="0" borderId="0" xfId="0" applyNumberFormat="1" applyFont="1" applyFill="1" applyAlignment="1">
      <alignment wrapText="1"/>
    </xf>
    <xf numFmtId="49" fontId="38" fillId="0" borderId="0" xfId="0" applyNumberFormat="1" applyFont="1" applyFill="1" applyAlignment="1">
      <alignment wrapText="1"/>
    </xf>
    <xf numFmtId="2" fontId="35" fillId="0" borderId="0" xfId="0" applyNumberFormat="1" applyFont="1"/>
    <xf numFmtId="0" fontId="35" fillId="0" borderId="0" xfId="4" applyFont="1"/>
    <xf numFmtId="0" fontId="46" fillId="0" borderId="0" xfId="4" applyFont="1"/>
    <xf numFmtId="0" fontId="35" fillId="11" borderId="18" xfId="4" applyFont="1" applyFill="1" applyBorder="1"/>
    <xf numFmtId="0" fontId="35" fillId="0" borderId="18" xfId="4" applyFont="1" applyBorder="1"/>
    <xf numFmtId="0" fontId="35" fillId="11" borderId="19" xfId="4" applyFont="1" applyFill="1" applyBorder="1"/>
    <xf numFmtId="0" fontId="35" fillId="0" borderId="19" xfId="4" applyFont="1" applyBorder="1"/>
    <xf numFmtId="0" fontId="46" fillId="11" borderId="0" xfId="4" applyFont="1" applyFill="1"/>
    <xf numFmtId="3" fontId="35" fillId="11" borderId="0" xfId="4" applyNumberFormat="1" applyFont="1" applyFill="1"/>
    <xf numFmtId="0" fontId="46" fillId="0" borderId="0" xfId="4" applyFont="1" applyAlignment="1">
      <alignment wrapText="1"/>
    </xf>
    <xf numFmtId="3" fontId="123" fillId="12" borderId="0" xfId="4" applyNumberFormat="1" applyFont="1" applyFill="1"/>
    <xf numFmtId="0" fontId="123" fillId="0" borderId="0" xfId="4" applyFont="1"/>
    <xf numFmtId="0" fontId="35" fillId="0" borderId="0" xfId="4" applyFont="1" applyFill="1"/>
    <xf numFmtId="0" fontId="46" fillId="0" borderId="0" xfId="4" applyFont="1" applyFill="1"/>
    <xf numFmtId="0" fontId="123" fillId="0" borderId="0" xfId="4" applyFont="1" applyFill="1"/>
    <xf numFmtId="0" fontId="35" fillId="11" borderId="0" xfId="4" applyFont="1" applyFill="1"/>
    <xf numFmtId="49" fontId="35" fillId="11" borderId="0" xfId="4" applyNumberFormat="1" applyFont="1" applyFill="1"/>
    <xf numFmtId="49" fontId="112" fillId="10" borderId="0" xfId="0" quotePrefix="1" applyNumberFormat="1" applyFont="1" applyFill="1" applyAlignment="1">
      <alignment horizontal="right"/>
    </xf>
    <xf numFmtId="2" fontId="35" fillId="0" borderId="0" xfId="0" applyNumberFormat="1" applyFont="1" applyFill="1"/>
    <xf numFmtId="49" fontId="56" fillId="0" borderId="0" xfId="0" applyNumberFormat="1" applyFont="1" applyFill="1" applyAlignment="1">
      <alignment horizontal="left"/>
    </xf>
    <xf numFmtId="49" fontId="56" fillId="0" borderId="0" xfId="0" applyNumberFormat="1" applyFont="1" applyFill="1" applyAlignment="1">
      <alignment horizontal="right"/>
    </xf>
    <xf numFmtId="49" fontId="35" fillId="10" borderId="0" xfId="0" applyNumberFormat="1" applyFont="1" applyFill="1" applyAlignment="1">
      <alignment horizontal="right"/>
    </xf>
    <xf numFmtId="49" fontId="46" fillId="0" borderId="0" xfId="0" quotePrefix="1" applyNumberFormat="1" applyFont="1" applyFill="1" applyAlignment="1">
      <alignment horizontal="right"/>
    </xf>
    <xf numFmtId="0" fontId="33" fillId="0" borderId="0" xfId="3" applyFont="1" applyFill="1" applyBorder="1" applyAlignment="1">
      <alignment wrapText="1"/>
    </xf>
    <xf numFmtId="49" fontId="124" fillId="0" borderId="0" xfId="0" applyNumberFormat="1" applyFont="1" applyFill="1"/>
    <xf numFmtId="0" fontId="124" fillId="0" borderId="0" xfId="0" applyFont="1" applyFill="1"/>
    <xf numFmtId="0" fontId="124" fillId="0" borderId="0" xfId="0" applyFont="1"/>
    <xf numFmtId="49" fontId="125" fillId="0" borderId="0" xfId="0" applyNumberFormat="1" applyFont="1" applyFill="1"/>
    <xf numFmtId="0" fontId="124" fillId="0" borderId="0" xfId="0" applyFont="1" applyFill="1" applyAlignment="1"/>
    <xf numFmtId="49" fontId="112" fillId="0" borderId="0" xfId="0" applyNumberFormat="1" applyFont="1" applyFill="1" applyBorder="1" applyAlignment="1">
      <alignment wrapText="1"/>
    </xf>
    <xf numFmtId="49" fontId="117" fillId="0" borderId="0" xfId="0" applyNumberFormat="1" applyFont="1" applyFill="1" applyBorder="1" applyAlignment="1">
      <alignment wrapText="1"/>
    </xf>
    <xf numFmtId="49" fontId="35" fillId="0" borderId="0" xfId="0" applyNumberFormat="1" applyFont="1" applyFill="1" applyAlignment="1">
      <alignment horizontal="center" wrapText="1"/>
    </xf>
    <xf numFmtId="49" fontId="35" fillId="0" borderId="0" xfId="0" applyNumberFormat="1" applyFont="1" applyFill="1" applyAlignment="1">
      <alignment horizontal="center"/>
    </xf>
    <xf numFmtId="49" fontId="35" fillId="0" borderId="0" xfId="0" applyNumberFormat="1" applyFont="1" applyFill="1" applyBorder="1" applyAlignment="1">
      <alignment horizontal="center"/>
    </xf>
    <xf numFmtId="49" fontId="97" fillId="0" borderId="0" xfId="0" applyNumberFormat="1" applyFont="1" applyFill="1" applyBorder="1" applyAlignment="1">
      <alignment horizontal="center"/>
    </xf>
    <xf numFmtId="49" fontId="35" fillId="0" borderId="0" xfId="0" applyNumberFormat="1" applyFont="1" applyAlignment="1">
      <alignment horizontal="center" vertical="center"/>
    </xf>
    <xf numFmtId="49" fontId="35" fillId="0" borderId="0" xfId="0" applyNumberFormat="1" applyFont="1" applyFill="1" applyBorder="1" applyAlignment="1">
      <alignment horizontal="center" wrapText="1"/>
    </xf>
    <xf numFmtId="49" fontId="36" fillId="0" borderId="0" xfId="0" applyNumberFormat="1" applyFont="1" applyFill="1" applyBorder="1" applyAlignment="1">
      <alignment horizontal="center"/>
    </xf>
    <xf numFmtId="49" fontId="35" fillId="0" borderId="0" xfId="0" applyNumberFormat="1" applyFont="1" applyFill="1" applyBorder="1" applyAlignment="1">
      <alignment horizontal="center" vertical="top" wrapText="1"/>
    </xf>
    <xf numFmtId="49" fontId="112" fillId="0" borderId="0" xfId="0" applyNumberFormat="1" applyFont="1" applyFill="1" applyBorder="1" applyAlignment="1">
      <alignment horizontal="center"/>
    </xf>
    <xf numFmtId="49" fontId="35" fillId="0" borderId="0" xfId="0" applyNumberFormat="1" applyFont="1" applyFill="1" applyBorder="1" applyAlignment="1">
      <alignment horizontal="center" vertical="top"/>
    </xf>
    <xf numFmtId="49" fontId="46" fillId="0" borderId="0" xfId="0" applyNumberFormat="1" applyFont="1" applyFill="1" applyAlignment="1">
      <alignment horizontal="center"/>
    </xf>
    <xf numFmtId="49" fontId="35" fillId="0" borderId="0" xfId="0" applyNumberFormat="1" applyFont="1"/>
    <xf numFmtId="49" fontId="35" fillId="10" borderId="0" xfId="0" quotePrefix="1" applyNumberFormat="1" applyFont="1" applyFill="1" applyAlignment="1">
      <alignment horizontal="right"/>
    </xf>
    <xf numFmtId="0" fontId="35" fillId="0" borderId="0" xfId="0" applyNumberFormat="1" applyFont="1" applyFill="1" applyBorder="1" applyAlignment="1">
      <alignment horizontal="center"/>
    </xf>
    <xf numFmtId="0" fontId="35" fillId="0" borderId="0" xfId="0" applyNumberFormat="1" applyFont="1" applyFill="1" applyAlignment="1">
      <alignment horizontal="center"/>
    </xf>
    <xf numFmtId="0" fontId="0" fillId="0" borderId="0" xfId="0" applyAlignment="1">
      <alignment horizontal="right"/>
    </xf>
    <xf numFmtId="49" fontId="0" fillId="0" borderId="0" xfId="0" applyNumberFormat="1" applyAlignment="1">
      <alignment horizontal="right"/>
    </xf>
    <xf numFmtId="49" fontId="44" fillId="0" borderId="0" xfId="0" applyNumberFormat="1" applyFont="1" applyAlignment="1">
      <alignment horizontal="right"/>
    </xf>
    <xf numFmtId="49" fontId="44" fillId="0" borderId="0" xfId="0" applyNumberFormat="1" applyFont="1" applyAlignment="1">
      <alignment horizontal="right" vertical="center" wrapText="1"/>
    </xf>
    <xf numFmtId="0" fontId="38" fillId="0" borderId="0" xfId="0" applyFont="1" applyAlignment="1">
      <alignment horizontal="left"/>
    </xf>
    <xf numFmtId="0" fontId="38" fillId="10" borderId="0" xfId="0" applyFont="1" applyFill="1" applyAlignment="1">
      <alignment horizontal="left"/>
    </xf>
    <xf numFmtId="0" fontId="38" fillId="0" borderId="0" xfId="0" applyFont="1" applyFill="1" applyAlignment="1">
      <alignment horizontal="left"/>
    </xf>
    <xf numFmtId="0" fontId="120" fillId="0" borderId="0" xfId="0" applyFont="1" applyAlignment="1">
      <alignment horizontal="left"/>
    </xf>
    <xf numFmtId="0" fontId="120" fillId="10" borderId="0" xfId="0" applyFont="1" applyFill="1" applyAlignment="1">
      <alignment horizontal="left"/>
    </xf>
    <xf numFmtId="49" fontId="38" fillId="0" borderId="0" xfId="0" applyNumberFormat="1" applyFont="1" applyFill="1" applyAlignment="1">
      <alignment wrapText="1"/>
    </xf>
    <xf numFmtId="49" fontId="38" fillId="0" borderId="0" xfId="0" applyNumberFormat="1" applyFont="1" applyFill="1" applyAlignment="1">
      <alignment wrapText="1"/>
    </xf>
    <xf numFmtId="0" fontId="35" fillId="0" borderId="0" xfId="0" applyFont="1" applyFill="1" applyAlignment="1">
      <alignment wrapText="1"/>
    </xf>
    <xf numFmtId="0" fontId="43" fillId="0" borderId="0" xfId="0" applyFont="1"/>
    <xf numFmtId="0" fontId="35" fillId="0" borderId="0" xfId="0" applyFont="1" applyAlignment="1">
      <alignment horizontal="center"/>
    </xf>
    <xf numFmtId="0" fontId="0" fillId="0" borderId="0" xfId="0" applyAlignment="1">
      <alignment horizontal="center"/>
    </xf>
    <xf numFmtId="0" fontId="46" fillId="0" borderId="0" xfId="0" applyFont="1"/>
    <xf numFmtId="0" fontId="125" fillId="0" borderId="0" xfId="10" applyFont="1" applyFill="1"/>
    <xf numFmtId="0" fontId="124" fillId="0" borderId="0" xfId="10" applyFont="1" applyFill="1"/>
    <xf numFmtId="0" fontId="125" fillId="0" borderId="0" xfId="0" applyFont="1"/>
    <xf numFmtId="0" fontId="125"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35" fillId="0" borderId="0" xfId="0" applyFont="1" applyAlignment="1">
      <alignment horizontal="center" vertical="center"/>
    </xf>
    <xf numFmtId="0" fontId="0" fillId="0" borderId="0" xfId="0" applyAlignment="1">
      <alignment vertical="top"/>
    </xf>
    <xf numFmtId="0" fontId="35" fillId="0" borderId="0" xfId="0" applyFont="1" applyAlignment="1">
      <alignment horizontal="center" vertical="top" wrapText="1"/>
    </xf>
    <xf numFmtId="0" fontId="129" fillId="0" borderId="0" xfId="0" applyFont="1"/>
    <xf numFmtId="0" fontId="120" fillId="0" borderId="0" xfId="0" applyFont="1" applyFill="1"/>
    <xf numFmtId="0" fontId="0" fillId="0" borderId="0" xfId="0" applyFill="1" applyAlignment="1">
      <alignment wrapText="1"/>
    </xf>
    <xf numFmtId="49" fontId="38" fillId="0" borderId="0" xfId="0" applyNumberFormat="1" applyFont="1" applyFill="1" applyAlignment="1">
      <alignment wrapText="1"/>
    </xf>
    <xf numFmtId="0" fontId="130" fillId="0" borderId="0" xfId="0" applyFont="1"/>
    <xf numFmtId="0" fontId="32" fillId="0" borderId="0" xfId="3" applyFont="1" applyFill="1" applyBorder="1" applyAlignment="1">
      <alignment horizontal="left" vertical="top" wrapText="1"/>
    </xf>
    <xf numFmtId="49" fontId="45" fillId="0" borderId="0" xfId="0" applyNumberFormat="1" applyFont="1" applyFill="1" applyBorder="1" applyAlignment="1">
      <alignment wrapText="1"/>
    </xf>
    <xf numFmtId="0" fontId="56" fillId="0" borderId="0" xfId="0" applyFont="1"/>
    <xf numFmtId="49" fontId="38" fillId="0" borderId="0" xfId="0" applyNumberFormat="1" applyFont="1" applyFill="1" applyAlignment="1">
      <alignment wrapText="1"/>
    </xf>
    <xf numFmtId="49" fontId="38" fillId="0" borderId="0" xfId="0" applyNumberFormat="1" applyFont="1" applyFill="1" applyAlignment="1">
      <alignment wrapText="1"/>
    </xf>
    <xf numFmtId="0" fontId="131" fillId="0" borderId="0" xfId="0" applyFont="1" applyFill="1"/>
    <xf numFmtId="2" fontId="46" fillId="0" borderId="0" xfId="0" applyNumberFormat="1" applyFont="1"/>
    <xf numFmtId="49" fontId="38" fillId="0" borderId="0" xfId="0" applyNumberFormat="1" applyFont="1" applyFill="1" applyAlignment="1">
      <alignment wrapText="1"/>
    </xf>
    <xf numFmtId="0" fontId="132" fillId="0" borderId="0" xfId="0" applyFont="1"/>
    <xf numFmtId="0" fontId="132" fillId="0" borderId="1" xfId="0" applyFont="1" applyBorder="1" applyAlignment="1">
      <alignment horizontal="left"/>
    </xf>
    <xf numFmtId="0" fontId="132" fillId="0" borderId="1" xfId="0" applyFont="1" applyBorder="1" applyAlignment="1">
      <alignment horizontal="left" wrapText="1"/>
    </xf>
    <xf numFmtId="0" fontId="132" fillId="0" borderId="0" xfId="0" applyFont="1" applyAlignment="1">
      <alignment wrapText="1"/>
    </xf>
    <xf numFmtId="0" fontId="62" fillId="4" borderId="1" xfId="0" applyFont="1" applyFill="1" applyBorder="1" applyAlignment="1">
      <alignment horizontal="left"/>
    </xf>
    <xf numFmtId="0" fontId="62" fillId="0" borderId="1" xfId="0" applyFont="1" applyFill="1" applyBorder="1" applyAlignment="1">
      <alignment horizontal="left" indent="1"/>
    </xf>
    <xf numFmtId="49" fontId="112" fillId="0" borderId="0" xfId="0" applyNumberFormat="1" applyFont="1" applyFill="1" applyAlignment="1">
      <alignment horizontal="right"/>
    </xf>
    <xf numFmtId="0" fontId="112" fillId="0" borderId="0" xfId="0" applyFont="1"/>
    <xf numFmtId="0" fontId="133" fillId="13" borderId="2" xfId="0" applyFont="1" applyFill="1" applyBorder="1" applyAlignment="1">
      <alignment horizontal="center" vertical="center" wrapText="1"/>
    </xf>
    <xf numFmtId="0" fontId="133" fillId="13" borderId="2" xfId="0" applyFont="1" applyFill="1" applyBorder="1" applyAlignment="1">
      <alignment horizontal="justify" vertical="center" wrapText="1"/>
    </xf>
    <xf numFmtId="0" fontId="133" fillId="0" borderId="2" xfId="0" applyFont="1" applyBorder="1" applyAlignment="1">
      <alignment horizontal="center" vertical="center" wrapText="1"/>
    </xf>
    <xf numFmtId="0" fontId="133" fillId="0" borderId="2" xfId="0" applyFont="1" applyBorder="1" applyAlignment="1">
      <alignment horizontal="left" vertical="center" wrapText="1"/>
    </xf>
    <xf numFmtId="0" fontId="133" fillId="0" borderId="2" xfId="0" applyFont="1" applyBorder="1" applyAlignment="1">
      <alignment horizontal="justify" vertical="center" wrapText="1"/>
    </xf>
    <xf numFmtId="0" fontId="134" fillId="0" borderId="2" xfId="0" applyFont="1" applyBorder="1" applyAlignment="1">
      <alignment horizontal="center" vertical="center" wrapText="1"/>
    </xf>
    <xf numFmtId="0" fontId="134" fillId="0" borderId="2" xfId="0" applyFont="1" applyBorder="1" applyAlignment="1">
      <alignment horizontal="left" vertical="center" wrapText="1"/>
    </xf>
    <xf numFmtId="0" fontId="135" fillId="0" borderId="2" xfId="0" applyFont="1" applyBorder="1" applyAlignment="1">
      <alignment vertical="top" wrapText="1"/>
    </xf>
    <xf numFmtId="0" fontId="46" fillId="0" borderId="0" xfId="0" applyFont="1" applyFill="1" applyAlignment="1">
      <alignment horizontal="center" wrapText="1"/>
    </xf>
    <xf numFmtId="0" fontId="38" fillId="14" borderId="0" xfId="0" applyFont="1" applyFill="1"/>
    <xf numFmtId="0" fontId="75" fillId="0" borderId="1" xfId="0" applyNumberFormat="1" applyFont="1" applyFill="1" applyBorder="1"/>
    <xf numFmtId="0" fontId="0" fillId="0" borderId="0" xfId="0" applyNumberFormat="1" applyFont="1" applyAlignment="1">
      <alignment horizontal="center"/>
    </xf>
    <xf numFmtId="49" fontId="41" fillId="0" borderId="0" xfId="0" applyNumberFormat="1" applyFont="1" applyAlignment="1">
      <alignment horizontal="center"/>
    </xf>
    <xf numFmtId="49" fontId="122" fillId="0" borderId="0" xfId="0" applyNumberFormat="1" applyFont="1" applyAlignment="1">
      <alignment horizontal="center"/>
    </xf>
    <xf numFmtId="49" fontId="38" fillId="0" borderId="0" xfId="0" applyNumberFormat="1" applyFont="1" applyFill="1" applyAlignment="1">
      <alignment horizontal="center"/>
    </xf>
    <xf numFmtId="0" fontId="118" fillId="0" borderId="0" xfId="0" applyFont="1" applyAlignment="1">
      <alignment vertical="center"/>
    </xf>
    <xf numFmtId="0" fontId="35" fillId="0" borderId="0" xfId="0" quotePrefix="1" applyFont="1" applyFill="1"/>
    <xf numFmtId="0" fontId="117" fillId="0" borderId="0" xfId="0" applyFont="1" applyFill="1"/>
    <xf numFmtId="0" fontId="48" fillId="0" borderId="0" xfId="1" applyFont="1" applyFill="1" applyBorder="1" applyAlignment="1">
      <alignment horizontal="left" vertical="top" wrapText="1"/>
    </xf>
    <xf numFmtId="49" fontId="38" fillId="0" borderId="0" xfId="0" applyNumberFormat="1" applyFont="1" applyFill="1" applyAlignment="1">
      <alignment wrapText="1"/>
    </xf>
    <xf numFmtId="0" fontId="38" fillId="0" borderId="0" xfId="0" applyFont="1" applyAlignment="1">
      <alignment wrapText="1"/>
    </xf>
    <xf numFmtId="0" fontId="35" fillId="0" borderId="0" xfId="0" applyFont="1" applyFill="1" applyAlignment="1">
      <alignment wrapText="1"/>
    </xf>
    <xf numFmtId="49" fontId="38" fillId="0" borderId="0" xfId="0" applyNumberFormat="1" applyFont="1" applyFill="1" applyAlignment="1"/>
    <xf numFmtId="0" fontId="35" fillId="0" borderId="0" xfId="0" applyNumberFormat="1" applyFont="1" applyFill="1" applyBorder="1" applyAlignment="1">
      <alignment horizontal="center" wrapText="1"/>
    </xf>
    <xf numFmtId="0" fontId="46" fillId="0" borderId="0" xfId="0" applyNumberFormat="1" applyFont="1" applyFill="1" applyAlignment="1">
      <alignment horizontal="center"/>
    </xf>
    <xf numFmtId="0" fontId="35" fillId="0" borderId="0" xfId="0" applyNumberFormat="1" applyFont="1" applyFill="1" applyAlignment="1">
      <alignment horizontal="center" wrapText="1"/>
    </xf>
    <xf numFmtId="0" fontId="48" fillId="6" borderId="16" xfId="1" applyFont="1" applyFill="1" applyBorder="1" applyAlignment="1">
      <alignment horizontal="left" vertical="top" wrapText="1"/>
    </xf>
    <xf numFmtId="0" fontId="48" fillId="6" borderId="15" xfId="1" applyFont="1" applyFill="1" applyBorder="1" applyAlignment="1">
      <alignment horizontal="left" vertical="top" wrapText="1"/>
    </xf>
    <xf numFmtId="0" fontId="48" fillId="6" borderId="15" xfId="1" applyFont="1" applyFill="1" applyBorder="1" applyAlignment="1">
      <alignment horizontal="left" vertical="top"/>
    </xf>
    <xf numFmtId="0" fontId="35" fillId="6" borderId="15" xfId="1" applyFill="1" applyBorder="1" applyAlignment="1">
      <alignment horizontal="left" vertical="top"/>
    </xf>
    <xf numFmtId="0" fontId="35" fillId="6" borderId="17" xfId="1" applyFill="1" applyBorder="1" applyAlignment="1">
      <alignment horizontal="left" vertical="top"/>
    </xf>
    <xf numFmtId="0" fontId="125" fillId="0" borderId="0" xfId="1" applyFont="1"/>
    <xf numFmtId="14" fontId="35" fillId="0" borderId="0" xfId="1" applyNumberFormat="1"/>
    <xf numFmtId="0" fontId="48" fillId="0" borderId="0" xfId="1" applyFont="1" applyFill="1" applyBorder="1"/>
    <xf numFmtId="0" fontId="38" fillId="6" borderId="15" xfId="1" applyFont="1" applyFill="1" applyBorder="1" applyAlignment="1">
      <alignment horizontal="left" vertical="top"/>
    </xf>
    <xf numFmtId="0" fontId="35" fillId="0" borderId="0" xfId="1" applyFont="1" applyAlignment="1">
      <alignment vertical="top" wrapText="1"/>
    </xf>
    <xf numFmtId="0" fontId="35" fillId="6" borderId="15" xfId="1" applyFill="1" applyBorder="1" applyAlignment="1">
      <alignment vertical="top" wrapText="1"/>
    </xf>
    <xf numFmtId="0" fontId="35" fillId="0" borderId="0" xfId="1" applyFont="1" applyFill="1" applyAlignment="1">
      <alignment vertical="top"/>
    </xf>
    <xf numFmtId="0" fontId="47" fillId="0" borderId="0" xfId="1" applyFont="1" applyFill="1"/>
    <xf numFmtId="0" fontId="36" fillId="15" borderId="3" xfId="0" applyFont="1" applyFill="1" applyBorder="1" applyAlignment="1">
      <alignment horizontal="center" wrapText="1"/>
    </xf>
    <xf numFmtId="0" fontId="36" fillId="15" borderId="4" xfId="0" applyFont="1" applyFill="1" applyBorder="1" applyAlignment="1">
      <alignment horizontal="center"/>
    </xf>
    <xf numFmtId="0" fontId="62" fillId="15" borderId="5" xfId="0" applyFont="1" applyFill="1" applyBorder="1" applyAlignment="1">
      <alignment horizontal="left" wrapText="1"/>
    </xf>
    <xf numFmtId="0" fontId="56" fillId="0" borderId="2" xfId="0" applyFont="1" applyBorder="1" applyAlignment="1">
      <alignment wrapText="1"/>
    </xf>
    <xf numFmtId="0" fontId="56" fillId="0" borderId="2" xfId="0" applyFont="1" applyFill="1" applyBorder="1" applyAlignment="1">
      <alignment wrapText="1"/>
    </xf>
    <xf numFmtId="0" fontId="56" fillId="0" borderId="9" xfId="0" applyFont="1" applyFill="1" applyBorder="1" applyAlignment="1">
      <alignment wrapText="1"/>
    </xf>
    <xf numFmtId="0" fontId="56" fillId="0" borderId="2" xfId="0" applyFont="1" applyFill="1" applyBorder="1"/>
    <xf numFmtId="0" fontId="56" fillId="0" borderId="9" xfId="0" applyFont="1" applyFill="1" applyBorder="1"/>
    <xf numFmtId="0" fontId="139" fillId="3" borderId="1" xfId="0" applyFont="1" applyFill="1" applyBorder="1" applyAlignment="1">
      <alignment horizontal="left" indent="1"/>
    </xf>
    <xf numFmtId="0" fontId="140" fillId="0" borderId="0" xfId="0" applyFont="1"/>
    <xf numFmtId="0" fontId="140" fillId="0" borderId="2" xfId="0" applyFont="1" applyBorder="1" applyAlignment="1">
      <alignment wrapText="1"/>
    </xf>
    <xf numFmtId="0" fontId="140" fillId="0" borderId="2" xfId="0" applyFont="1" applyFill="1" applyBorder="1"/>
    <xf numFmtId="0" fontId="141" fillId="3" borderId="1" xfId="0" applyFont="1" applyFill="1" applyBorder="1" applyAlignment="1">
      <alignment horizontal="left" indent="1"/>
    </xf>
    <xf numFmtId="0" fontId="142" fillId="0" borderId="0" xfId="0" applyFont="1" applyAlignment="1">
      <alignment wrapText="1"/>
    </xf>
    <xf numFmtId="0" fontId="56" fillId="0" borderId="12" xfId="0" applyFont="1" applyBorder="1" applyAlignment="1">
      <alignment vertical="center" wrapText="1"/>
    </xf>
    <xf numFmtId="0" fontId="132" fillId="0" borderId="12" xfId="0" applyFont="1" applyBorder="1" applyAlignment="1">
      <alignment vertical="center" wrapText="1"/>
    </xf>
    <xf numFmtId="0" fontId="84" fillId="0" borderId="1" xfId="0" applyFont="1" applyFill="1" applyBorder="1" applyAlignment="1">
      <alignment horizontal="left" indent="1"/>
    </xf>
    <xf numFmtId="0" fontId="78" fillId="0" borderId="0" xfId="0" applyFont="1" applyFill="1"/>
    <xf numFmtId="0" fontId="74" fillId="0" borderId="1" xfId="0" applyFont="1" applyFill="1" applyBorder="1" applyAlignment="1">
      <alignment horizontal="left" indent="1"/>
    </xf>
    <xf numFmtId="0" fontId="62" fillId="13" borderId="1" xfId="0" applyFont="1" applyFill="1" applyBorder="1" applyAlignment="1">
      <alignment horizontal="left" indent="1"/>
    </xf>
    <xf numFmtId="0" fontId="85" fillId="0" borderId="1" xfId="0" applyFont="1" applyFill="1" applyBorder="1" applyAlignment="1">
      <alignment horizontal="left" indent="1"/>
    </xf>
    <xf numFmtId="0" fontId="62" fillId="17" borderId="1" xfId="0" applyFont="1" applyFill="1" applyBorder="1" applyAlignment="1">
      <alignment horizontal="left" indent="1"/>
    </xf>
    <xf numFmtId="0" fontId="62" fillId="18" borderId="1" xfId="0" applyFont="1" applyFill="1" applyBorder="1" applyAlignment="1">
      <alignment horizontal="left" indent="1"/>
    </xf>
    <xf numFmtId="0" fontId="47" fillId="0" borderId="0" xfId="0" applyFont="1" applyFill="1"/>
    <xf numFmtId="0" fontId="137" fillId="0" borderId="0" xfId="0" applyFont="1"/>
    <xf numFmtId="0" fontId="0" fillId="0" borderId="0" xfId="0" applyFont="1"/>
    <xf numFmtId="0" fontId="0" fillId="0" borderId="0" xfId="0" applyFont="1" applyFill="1" applyAlignment="1">
      <alignment horizontal="center" vertical="center"/>
    </xf>
    <xf numFmtId="0" fontId="137" fillId="15" borderId="2" xfId="0" applyFont="1" applyFill="1" applyBorder="1" applyAlignment="1">
      <alignment horizontal="center" vertical="top"/>
    </xf>
    <xf numFmtId="0" fontId="137" fillId="15" borderId="2" xfId="0" applyFont="1" applyFill="1" applyBorder="1" applyAlignment="1">
      <alignment horizontal="center" vertical="top" wrapText="1"/>
    </xf>
    <xf numFmtId="0" fontId="124" fillId="0" borderId="2" xfId="4" applyFont="1" applyFill="1" applyBorder="1" applyAlignment="1">
      <alignment horizontal="left" vertical="top" wrapText="1"/>
    </xf>
    <xf numFmtId="0" fontId="124" fillId="7" borderId="2" xfId="4" applyFont="1" applyFill="1" applyBorder="1" applyAlignment="1">
      <alignment horizontal="left" vertical="top" wrapText="1"/>
    </xf>
    <xf numFmtId="49" fontId="0" fillId="17" borderId="2" xfId="0" applyNumberFormat="1" applyFont="1" applyFill="1" applyBorder="1" applyAlignment="1">
      <alignment horizontal="right" vertical="center"/>
    </xf>
    <xf numFmtId="0" fontId="0" fillId="17" borderId="2" xfId="0" applyFont="1" applyFill="1" applyBorder="1" applyAlignment="1">
      <alignment vertical="center"/>
    </xf>
    <xf numFmtId="0" fontId="136" fillId="7"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9" borderId="2" xfId="0" applyNumberFormat="1" applyFont="1" applyFill="1" applyBorder="1" applyAlignment="1">
      <alignment horizontal="right" vertical="center"/>
    </xf>
    <xf numFmtId="49" fontId="0" fillId="18" borderId="2" xfId="0" applyNumberFormat="1" applyFont="1" applyFill="1" applyBorder="1" applyAlignment="1">
      <alignment horizontal="right" vertical="center"/>
    </xf>
    <xf numFmtId="0" fontId="124" fillId="18" borderId="2" xfId="4" applyFont="1" applyFill="1" applyBorder="1" applyAlignment="1">
      <alignment horizontal="center" vertical="center" wrapText="1"/>
    </xf>
    <xf numFmtId="0" fontId="124" fillId="7" borderId="2" xfId="4" applyFont="1" applyFill="1" applyBorder="1" applyAlignment="1">
      <alignment wrapText="1"/>
    </xf>
    <xf numFmtId="49" fontId="0" fillId="16" borderId="2" xfId="0" applyNumberFormat="1" applyFont="1" applyFill="1" applyBorder="1" applyAlignment="1">
      <alignment horizontal="right" vertical="center"/>
    </xf>
    <xf numFmtId="0" fontId="0" fillId="16" borderId="2" xfId="0" applyFont="1" applyFill="1" applyBorder="1" applyAlignment="1">
      <alignment horizontal="center" vertical="center"/>
    </xf>
    <xf numFmtId="49" fontId="0" fillId="13" borderId="2" xfId="0" applyNumberFormat="1" applyFont="1" applyFill="1" applyBorder="1" applyAlignment="1">
      <alignment horizontal="right" vertical="center"/>
    </xf>
    <xf numFmtId="0" fontId="0" fillId="13" borderId="2" xfId="0" applyFont="1" applyFill="1" applyBorder="1" applyAlignment="1">
      <alignment horizontal="center" vertical="center"/>
    </xf>
    <xf numFmtId="0" fontId="124" fillId="0" borderId="0" xfId="4" applyFont="1" applyFill="1" applyBorder="1" applyAlignment="1">
      <alignment horizontal="left" vertical="top" wrapText="1"/>
    </xf>
    <xf numFmtId="49" fontId="45" fillId="0" borderId="0" xfId="0" applyNumberFormat="1" applyFont="1" applyFill="1" applyAlignment="1">
      <alignment horizontal="right"/>
    </xf>
    <xf numFmtId="0" fontId="145" fillId="0" borderId="0" xfId="0" applyFont="1" applyFill="1"/>
    <xf numFmtId="49" fontId="45" fillId="0" borderId="0" xfId="0" applyNumberFormat="1" applyFont="1"/>
    <xf numFmtId="0" fontId="35" fillId="0" borderId="0" xfId="0" applyFont="1" applyFill="1" applyAlignment="1">
      <alignment wrapText="1"/>
    </xf>
    <xf numFmtId="49" fontId="38" fillId="0" borderId="0" xfId="0" applyNumberFormat="1" applyFont="1" applyFill="1" applyAlignment="1">
      <alignment wrapText="1"/>
    </xf>
    <xf numFmtId="0" fontId="124" fillId="0" borderId="0" xfId="3" applyFont="1" applyBorder="1" applyAlignment="1">
      <alignment horizontal="left" vertical="top" wrapText="1"/>
    </xf>
    <xf numFmtId="49" fontId="38" fillId="0" borderId="0" xfId="0" applyNumberFormat="1" applyFont="1" applyFill="1" applyAlignment="1">
      <alignment wrapText="1"/>
    </xf>
    <xf numFmtId="0" fontId="31" fillId="0" borderId="0" xfId="3" applyFont="1" applyFill="1" applyBorder="1" applyAlignment="1">
      <alignment horizontal="left" vertical="top" wrapText="1"/>
    </xf>
    <xf numFmtId="49" fontId="38" fillId="0" borderId="0" xfId="0" applyNumberFormat="1" applyFont="1" applyFill="1" applyAlignment="1">
      <alignment wrapText="1"/>
    </xf>
    <xf numFmtId="0" fontId="149" fillId="0" borderId="0" xfId="11" applyFont="1"/>
    <xf numFmtId="49" fontId="38" fillId="0" borderId="0" xfId="0" applyNumberFormat="1" applyFont="1" applyFill="1" applyAlignment="1">
      <alignment wrapText="1"/>
    </xf>
    <xf numFmtId="49" fontId="0" fillId="0" borderId="0" xfId="0" applyNumberFormat="1" applyFill="1" applyAlignment="1">
      <alignment horizontal="left"/>
    </xf>
    <xf numFmtId="49" fontId="0" fillId="0" borderId="0" xfId="0" quotePrefix="1" applyNumberFormat="1" applyFill="1" applyAlignment="1">
      <alignment horizontal="left"/>
    </xf>
    <xf numFmtId="49" fontId="45" fillId="0" borderId="0" xfId="0" applyNumberFormat="1" applyFont="1" applyFill="1" applyAlignment="1">
      <alignment horizontal="left"/>
    </xf>
    <xf numFmtId="0" fontId="35" fillId="0" borderId="0" xfId="0" applyFont="1" applyFill="1" applyAlignment="1">
      <alignment horizontal="left"/>
    </xf>
    <xf numFmtId="49" fontId="39" fillId="0" borderId="0" xfId="0" applyNumberFormat="1" applyFont="1" applyFill="1" applyAlignment="1">
      <alignment horizontal="left" indent="2"/>
    </xf>
    <xf numFmtId="49" fontId="39" fillId="0" borderId="0" xfId="0" applyNumberFormat="1" applyFont="1" applyFill="1" applyAlignment="1">
      <alignment horizontal="left" indent="3"/>
    </xf>
    <xf numFmtId="49" fontId="39" fillId="0" borderId="0" xfId="0" applyNumberFormat="1" applyFont="1" applyFill="1" applyAlignment="1">
      <alignment horizontal="left"/>
    </xf>
    <xf numFmtId="49" fontId="35" fillId="0" borderId="0" xfId="0" quotePrefix="1" applyNumberFormat="1" applyFont="1"/>
    <xf numFmtId="0" fontId="43" fillId="0" borderId="0" xfId="0" applyFont="1" applyFill="1"/>
    <xf numFmtId="0" fontId="35" fillId="0" borderId="0" xfId="0" applyFont="1" applyFill="1" applyAlignment="1">
      <alignment wrapText="1"/>
    </xf>
    <xf numFmtId="0" fontId="121" fillId="0" borderId="0" xfId="0" applyFont="1" applyAlignment="1">
      <alignment wrapText="1"/>
    </xf>
    <xf numFmtId="0" fontId="0" fillId="0" borderId="0" xfId="0" applyFill="1" applyAlignment="1">
      <alignment wrapText="1"/>
    </xf>
    <xf numFmtId="49" fontId="38" fillId="0" borderId="0" xfId="0" applyNumberFormat="1" applyFont="1" applyFill="1" applyAlignment="1">
      <alignment wrapText="1"/>
    </xf>
    <xf numFmtId="0" fontId="38" fillId="0" borderId="0" xfId="2" applyFont="1" applyFill="1" applyBorder="1" applyAlignment="1">
      <alignment wrapText="1"/>
    </xf>
    <xf numFmtId="0" fontId="29" fillId="0" borderId="0" xfId="3" applyFont="1" applyFill="1" applyBorder="1" applyAlignment="1">
      <alignment horizontal="left" vertical="top"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xf numFmtId="0" fontId="43" fillId="0" borderId="0" xfId="0" applyFont="1"/>
    <xf numFmtId="0" fontId="46" fillId="0" borderId="0" xfId="0" applyFont="1" applyAlignment="1"/>
    <xf numFmtId="0" fontId="35" fillId="0" borderId="0" xfId="0" applyFont="1" applyAlignment="1"/>
    <xf numFmtId="0" fontId="46" fillId="0" borderId="0" xfId="0" applyFont="1"/>
    <xf numFmtId="0" fontId="46" fillId="11" borderId="0" xfId="0" applyFont="1" applyFill="1"/>
    <xf numFmtId="3" fontId="35" fillId="11" borderId="0" xfId="0" applyNumberFormat="1" applyFont="1" applyFill="1"/>
    <xf numFmtId="3" fontId="46" fillId="11" borderId="0" xfId="0" applyNumberFormat="1" applyFont="1" applyFill="1"/>
    <xf numFmtId="3" fontId="35" fillId="20" borderId="0" xfId="0" applyNumberFormat="1" applyFont="1" applyFill="1"/>
    <xf numFmtId="49" fontId="46" fillId="0" borderId="0" xfId="0" applyNumberFormat="1" applyFont="1"/>
    <xf numFmtId="49" fontId="38" fillId="0" borderId="0" xfId="0" applyNumberFormat="1" applyFont="1" applyFill="1" applyAlignment="1">
      <alignment wrapText="1"/>
    </xf>
    <xf numFmtId="49" fontId="38" fillId="0" borderId="0" xfId="0" applyNumberFormat="1" applyFont="1" applyFill="1" applyAlignment="1">
      <alignment wrapText="1"/>
    </xf>
    <xf numFmtId="0" fontId="38" fillId="0" borderId="0" xfId="2" applyFont="1" applyFill="1" applyBorder="1" applyAlignment="1">
      <alignment wrapText="1"/>
    </xf>
    <xf numFmtId="0" fontId="35" fillId="0" borderId="0" xfId="0"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0" fontId="35" fillId="0" borderId="0" xfId="0" applyFont="1" applyFill="1" applyAlignment="1">
      <alignment wrapText="1"/>
    </xf>
    <xf numFmtId="0" fontId="38" fillId="0" borderId="0" xfId="2" applyFont="1" applyFill="1" applyBorder="1" applyAlignment="1">
      <alignment wrapText="1"/>
    </xf>
    <xf numFmtId="49" fontId="38" fillId="0" borderId="0" xfId="0" applyNumberFormat="1" applyFont="1" applyFill="1" applyAlignment="1">
      <alignment wrapText="1"/>
    </xf>
    <xf numFmtId="49" fontId="38" fillId="0" borderId="0" xfId="0" applyNumberFormat="1" applyFont="1" applyFill="1" applyAlignment="1"/>
    <xf numFmtId="49" fontId="38" fillId="0" borderId="0" xfId="0" applyNumberFormat="1" applyFont="1" applyFill="1" applyAlignment="1">
      <alignment wrapText="1"/>
    </xf>
    <xf numFmtId="49" fontId="38" fillId="0" borderId="0" xfId="0" applyNumberFormat="1" applyFont="1" applyFill="1" applyAlignment="1"/>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0" fontId="125" fillId="0" borderId="0" xfId="10" applyFont="1"/>
    <xf numFmtId="0" fontId="124" fillId="0" borderId="0" xfId="10" applyFont="1"/>
    <xf numFmtId="0" fontId="150" fillId="0" borderId="0" xfId="10" applyFont="1" applyFill="1"/>
    <xf numFmtId="0" fontId="35" fillId="0" borderId="0" xfId="0" applyFont="1" applyFill="1" applyAlignment="1">
      <alignment wrapText="1"/>
    </xf>
    <xf numFmtId="49" fontId="112" fillId="0" borderId="0" xfId="0" applyNumberFormat="1" applyFont="1" applyFill="1" applyBorder="1" applyAlignment="1">
      <alignment horizontal="center" wrapText="1"/>
    </xf>
    <xf numFmtId="0" fontId="112" fillId="0" borderId="0" xfId="0" applyFont="1" applyFill="1"/>
    <xf numFmtId="0" fontId="46" fillId="0" borderId="0" xfId="0" applyNumberFormat="1" applyFont="1" applyFill="1" applyBorder="1" applyAlignment="1">
      <alignment horizontal="center" wrapText="1"/>
    </xf>
    <xf numFmtId="0" fontId="154" fillId="0" borderId="0" xfId="0" applyFont="1"/>
    <xf numFmtId="49" fontId="38" fillId="0" borderId="0" xfId="0" applyNumberFormat="1" applyFont="1" applyFill="1" applyAlignment="1">
      <alignment wrapText="1"/>
    </xf>
    <xf numFmtId="0" fontId="38" fillId="0" borderId="0" xfId="2" applyFont="1" applyFill="1" applyBorder="1" applyAlignment="1">
      <alignment wrapText="1"/>
    </xf>
    <xf numFmtId="0" fontId="38" fillId="0" borderId="0" xfId="2" applyFont="1" applyFill="1" applyBorder="1" applyAlignment="1">
      <alignment horizontal="left" wrapText="1"/>
    </xf>
    <xf numFmtId="0" fontId="110" fillId="0" borderId="0" xfId="0" applyFont="1" applyAlignment="1">
      <alignment wrapText="1"/>
    </xf>
    <xf numFmtId="0" fontId="156" fillId="0" borderId="0" xfId="0" applyFont="1"/>
    <xf numFmtId="0" fontId="110" fillId="0" borderId="0" xfId="0" applyFont="1" applyAlignment="1"/>
    <xf numFmtId="49" fontId="38" fillId="0" borderId="0" xfId="0" applyNumberFormat="1" applyFont="1" applyFill="1" applyAlignment="1">
      <alignment wrapText="1"/>
    </xf>
    <xf numFmtId="0" fontId="35" fillId="0" borderId="0" xfId="0" applyFont="1" applyFill="1" applyAlignment="1">
      <alignment wrapText="1"/>
    </xf>
    <xf numFmtId="49" fontId="0" fillId="0" borderId="0" xfId="0" applyNumberFormat="1" applyAlignment="1">
      <alignment horizontal="left" vertical="top" wrapText="1"/>
    </xf>
    <xf numFmtId="49" fontId="38" fillId="0" borderId="0" xfId="0" applyNumberFormat="1" applyFont="1" applyFill="1" applyAlignment="1">
      <alignment wrapText="1"/>
    </xf>
    <xf numFmtId="49" fontId="100" fillId="0" borderId="0" xfId="0" applyNumberFormat="1" applyFont="1" applyFill="1" applyBorder="1" applyAlignment="1">
      <alignment wrapText="1"/>
    </xf>
    <xf numFmtId="49" fontId="45" fillId="0" borderId="0" xfId="0" applyNumberFormat="1" applyFont="1" applyFill="1" applyBorder="1" applyAlignment="1">
      <alignment horizontal="center" wrapText="1"/>
    </xf>
    <xf numFmtId="0" fontId="45" fillId="0" borderId="0" xfId="0" applyFont="1" applyAlignment="1">
      <alignment wrapText="1"/>
    </xf>
    <xf numFmtId="0" fontId="100" fillId="0" borderId="0" xfId="0" applyFont="1" applyFill="1"/>
    <xf numFmtId="49" fontId="45" fillId="0" borderId="0" xfId="0" quotePrefix="1" applyNumberFormat="1" applyFont="1" applyFill="1" applyAlignment="1">
      <alignment horizontal="right"/>
    </xf>
    <xf numFmtId="0" fontId="38" fillId="0" borderId="0" xfId="2" applyFont="1" applyFill="1" applyBorder="1" applyAlignment="1">
      <alignment wrapText="1"/>
    </xf>
    <xf numFmtId="0" fontId="38" fillId="0" borderId="0" xfId="2" applyFont="1" applyFill="1" applyBorder="1" applyAlignment="1">
      <alignment horizontal="left" wrapText="1"/>
    </xf>
    <xf numFmtId="0" fontId="26" fillId="0" borderId="0" xfId="3" applyFont="1" applyFill="1" applyBorder="1" applyAlignment="1">
      <alignment horizontal="left" vertical="top" wrapText="1"/>
    </xf>
    <xf numFmtId="49" fontId="157" fillId="0" borderId="0" xfId="0" applyNumberFormat="1" applyFont="1" applyFill="1"/>
    <xf numFmtId="49" fontId="136" fillId="0" borderId="0" xfId="0" applyNumberFormat="1" applyFont="1" applyFill="1"/>
    <xf numFmtId="0" fontId="136" fillId="0" borderId="0" xfId="0" applyFont="1"/>
    <xf numFmtId="0" fontId="25" fillId="0" borderId="0" xfId="3" applyFont="1" applyFill="1" applyBorder="1" applyAlignment="1">
      <alignment horizontal="left" vertical="top" wrapText="1"/>
    </xf>
    <xf numFmtId="0" fontId="151" fillId="0" borderId="0" xfId="0" applyFont="1"/>
    <xf numFmtId="0" fontId="46" fillId="0" borderId="0" xfId="0" applyFont="1"/>
    <xf numFmtId="49" fontId="38" fillId="0" borderId="0" xfId="0" applyNumberFormat="1" applyFont="1" applyFill="1" applyAlignment="1">
      <alignment wrapText="1"/>
    </xf>
    <xf numFmtId="0" fontId="24" fillId="0" borderId="0" xfId="3" applyFont="1" applyFill="1" applyBorder="1" applyAlignment="1">
      <alignment horizontal="left" vertical="top" wrapText="1"/>
    </xf>
    <xf numFmtId="0" fontId="23" fillId="0" borderId="0" xfId="3" applyFont="1" applyFill="1" applyBorder="1" applyAlignment="1">
      <alignment horizontal="left" vertical="top" wrapText="1"/>
    </xf>
    <xf numFmtId="49" fontId="38" fillId="0" borderId="0" xfId="0" applyNumberFormat="1" applyFont="1" applyFill="1" applyAlignment="1">
      <alignment wrapText="1"/>
    </xf>
    <xf numFmtId="0" fontId="22" fillId="0" borderId="0" xfId="3" applyFont="1" applyFill="1" applyBorder="1" applyAlignment="1">
      <alignment horizontal="left" vertical="top" wrapText="1"/>
    </xf>
    <xf numFmtId="0" fontId="38" fillId="0" borderId="0" xfId="2" applyFont="1" applyFill="1" applyBorder="1" applyAlignment="1">
      <alignment wrapText="1"/>
    </xf>
    <xf numFmtId="0" fontId="38" fillId="0" borderId="0" xfId="2" applyFont="1" applyFill="1" applyBorder="1" applyAlignment="1">
      <alignment horizontal="left" wrapText="1"/>
    </xf>
    <xf numFmtId="0" fontId="21" fillId="0" borderId="0" xfId="3" applyFont="1" applyFill="1" applyBorder="1" applyAlignment="1">
      <alignment horizontal="left" vertical="top" wrapText="1"/>
    </xf>
    <xf numFmtId="49" fontId="38" fillId="0" borderId="0" xfId="0" applyNumberFormat="1" applyFont="1" applyFill="1" applyAlignment="1">
      <alignment wrapText="1"/>
    </xf>
    <xf numFmtId="49" fontId="38" fillId="0" borderId="0" xfId="0" applyNumberFormat="1" applyFont="1" applyFill="1" applyAlignment="1">
      <alignment wrapText="1"/>
    </xf>
    <xf numFmtId="0" fontId="158" fillId="0" borderId="0" xfId="4" applyFont="1"/>
    <xf numFmtId="0" fontId="35" fillId="0" borderId="0" xfId="4" applyFont="1" applyAlignment="1">
      <alignment horizontal="center"/>
    </xf>
    <xf numFmtId="0" fontId="38" fillId="0" borderId="0" xfId="4" applyFont="1"/>
    <xf numFmtId="0" fontId="158" fillId="21" borderId="20" xfId="4" applyFont="1" applyFill="1" applyBorder="1" applyAlignment="1">
      <alignment horizontal="left" vertical="top"/>
    </xf>
    <xf numFmtId="0" fontId="158" fillId="21" borderId="20" xfId="4" applyFont="1" applyFill="1" applyBorder="1" applyAlignment="1">
      <alignment horizontal="center" vertical="top"/>
    </xf>
    <xf numFmtId="0" fontId="158" fillId="21" borderId="20" xfId="4" applyFont="1" applyFill="1" applyBorder="1" applyAlignment="1">
      <alignment horizontal="center" vertical="top" wrapText="1"/>
    </xf>
    <xf numFmtId="0" fontId="35" fillId="0" borderId="0" xfId="4" applyBorder="1"/>
    <xf numFmtId="49" fontId="35" fillId="0" borderId="0" xfId="4" quotePrefix="1" applyNumberFormat="1" applyFont="1" applyBorder="1" applyAlignment="1">
      <alignment horizontal="center"/>
    </xf>
    <xf numFmtId="0" fontId="35" fillId="0" borderId="0" xfId="4" applyFont="1" applyBorder="1" applyAlignment="1">
      <alignment horizontal="center"/>
    </xf>
    <xf numFmtId="49" fontId="35" fillId="0" borderId="0" xfId="4" applyNumberFormat="1" applyFont="1" applyBorder="1" applyAlignment="1">
      <alignment horizontal="center"/>
    </xf>
    <xf numFmtId="0" fontId="35" fillId="0" borderId="0" xfId="4" applyBorder="1" applyAlignment="1">
      <alignment horizontal="left"/>
    </xf>
    <xf numFmtId="0" fontId="35" fillId="0" borderId="0" xfId="4" applyFont="1" applyBorder="1" applyAlignment="1">
      <alignment horizontal="left" indent="2"/>
    </xf>
    <xf numFmtId="0" fontId="35" fillId="0" borderId="0" xfId="4" applyFont="1" applyBorder="1"/>
    <xf numFmtId="0" fontId="45" fillId="0" borderId="0" xfId="4" applyFont="1" applyBorder="1" applyAlignment="1">
      <alignment horizontal="center"/>
    </xf>
    <xf numFmtId="0" fontId="45" fillId="0" borderId="0" xfId="4" applyFont="1" applyBorder="1"/>
    <xf numFmtId="0" fontId="35" fillId="0" borderId="0" xfId="4" applyFont="1" applyFill="1" applyBorder="1" applyAlignment="1">
      <alignment horizontal="left" indent="2"/>
    </xf>
    <xf numFmtId="0" fontId="35" fillId="0" borderId="0" xfId="4" applyAlignment="1">
      <alignment horizontal="left" indent="2"/>
    </xf>
    <xf numFmtId="49" fontId="35" fillId="0" borderId="0" xfId="4" applyNumberFormat="1" applyFont="1" applyFill="1" applyBorder="1" applyAlignment="1">
      <alignment horizontal="center"/>
    </xf>
    <xf numFmtId="0" fontId="35" fillId="0" borderId="0" xfId="4" applyFont="1" applyAlignment="1">
      <alignment horizontal="left" indent="4"/>
    </xf>
    <xf numFmtId="0" fontId="35" fillId="0" borderId="0" xfId="4" applyAlignment="1">
      <alignment horizontal="left" indent="4"/>
    </xf>
    <xf numFmtId="0" fontId="35" fillId="0" borderId="0" xfId="4" applyNumberFormat="1" applyFont="1" applyBorder="1" applyAlignment="1">
      <alignment horizontal="center"/>
    </xf>
    <xf numFmtId="0" fontId="35" fillId="0" borderId="0" xfId="4" applyFont="1" applyBorder="1" applyAlignment="1">
      <alignment horizontal="left"/>
    </xf>
    <xf numFmtId="0" fontId="35" fillId="0" borderId="0" xfId="4"/>
    <xf numFmtId="0" fontId="35" fillId="0" borderId="0" xfId="4" applyFont="1" applyAlignment="1">
      <alignment horizontal="left" indent="2"/>
    </xf>
    <xf numFmtId="0" fontId="35" fillId="0" borderId="0" xfId="4" applyAlignment="1">
      <alignment horizontal="left"/>
    </xf>
    <xf numFmtId="0" fontId="158" fillId="21" borderId="0" xfId="4" applyFont="1" applyFill="1" applyBorder="1" applyAlignment="1">
      <alignment horizontal="center" vertical="top" wrapText="1"/>
    </xf>
    <xf numFmtId="0" fontId="158" fillId="21" borderId="0" xfId="4" applyFont="1" applyFill="1" applyBorder="1" applyAlignment="1">
      <alignment horizontal="center" vertical="top"/>
    </xf>
    <xf numFmtId="0" fontId="35" fillId="0" borderId="0" xfId="4" applyBorder="1" applyAlignment="1">
      <alignment horizontal="right"/>
    </xf>
    <xf numFmtId="0" fontId="35" fillId="0" borderId="0" xfId="4" applyBorder="1" applyAlignment="1">
      <alignment horizontal="right" vertical="top"/>
    </xf>
    <xf numFmtId="0" fontId="35" fillId="0" borderId="0" xfId="4" applyBorder="1" applyAlignment="1">
      <alignment vertical="top"/>
    </xf>
    <xf numFmtId="0" fontId="35" fillId="0" borderId="0" xfId="4" applyBorder="1" applyAlignment="1">
      <alignment vertical="top" wrapText="1"/>
    </xf>
    <xf numFmtId="0" fontId="35" fillId="0" borderId="0" xfId="4" applyFont="1" applyBorder="1" applyAlignment="1">
      <alignment horizontal="left" vertical="top"/>
    </xf>
    <xf numFmtId="49" fontId="35" fillId="0" borderId="0" xfId="4" applyNumberFormat="1" applyBorder="1" applyAlignment="1">
      <alignment horizontal="right" vertical="top"/>
    </xf>
    <xf numFmtId="49" fontId="35" fillId="0" borderId="0" xfId="4" applyNumberFormat="1" applyFill="1" applyBorder="1" applyAlignment="1">
      <alignment horizontal="right" vertical="top"/>
    </xf>
    <xf numFmtId="0" fontId="35" fillId="0" borderId="0" xfId="4" applyFill="1" applyBorder="1" applyAlignment="1">
      <alignment vertical="top"/>
    </xf>
    <xf numFmtId="49" fontId="35" fillId="0" borderId="0" xfId="4" applyNumberFormat="1" applyFont="1" applyBorder="1" applyAlignment="1">
      <alignment horizontal="right" vertical="top"/>
    </xf>
    <xf numFmtId="0" fontId="35" fillId="0" borderId="0" xfId="4" applyFont="1" applyBorder="1" applyAlignment="1">
      <alignment vertical="top"/>
    </xf>
    <xf numFmtId="0" fontId="100" fillId="0" borderId="0" xfId="4" applyFont="1" applyBorder="1" applyAlignment="1">
      <alignment horizontal="right" vertical="top"/>
    </xf>
    <xf numFmtId="0" fontId="100" fillId="0" borderId="0" xfId="4" applyFont="1" applyBorder="1" applyAlignment="1">
      <alignment vertical="top"/>
    </xf>
    <xf numFmtId="0" fontId="100" fillId="0" borderId="0" xfId="4" applyFont="1"/>
    <xf numFmtId="0" fontId="56" fillId="0" borderId="0" xfId="4" applyFont="1" applyBorder="1" applyAlignment="1">
      <alignment vertical="top"/>
    </xf>
    <xf numFmtId="0" fontId="56" fillId="0" borderId="0" xfId="4" applyFont="1"/>
    <xf numFmtId="0" fontId="35" fillId="0" borderId="0" xfId="4" applyAlignment="1">
      <alignment horizontal="right"/>
    </xf>
    <xf numFmtId="49" fontId="35" fillId="0" borderId="0" xfId="4" applyNumberFormat="1" applyAlignment="1">
      <alignment horizontal="right"/>
    </xf>
    <xf numFmtId="0" fontId="35" fillId="0" borderId="0" xfId="4" applyAlignment="1">
      <alignment horizontal="right" vertical="top"/>
    </xf>
    <xf numFmtId="0" fontId="35" fillId="0" borderId="0" xfId="4" applyAlignment="1">
      <alignment vertical="top"/>
    </xf>
    <xf numFmtId="49" fontId="38" fillId="0" borderId="0" xfId="0" applyNumberFormat="1" applyFont="1" applyFill="1" applyAlignment="1">
      <alignment wrapText="1"/>
    </xf>
    <xf numFmtId="0" fontId="20" fillId="0" borderId="0" xfId="3" applyFont="1" applyFill="1" applyBorder="1" applyAlignment="1">
      <alignment horizontal="left" vertical="top" wrapText="1"/>
    </xf>
    <xf numFmtId="49" fontId="38" fillId="0" borderId="0" xfId="0" applyNumberFormat="1" applyFont="1" applyFill="1" applyAlignment="1">
      <alignment wrapText="1"/>
    </xf>
    <xf numFmtId="0" fontId="124" fillId="0" borderId="0" xfId="3" applyFont="1" applyFill="1" applyBorder="1" applyAlignment="1">
      <alignment horizontal="left" vertical="top" wrapText="1"/>
    </xf>
    <xf numFmtId="0" fontId="35" fillId="0" borderId="0" xfId="0" applyFont="1" applyFill="1" applyAlignment="1">
      <alignment wrapText="1"/>
    </xf>
    <xf numFmtId="49" fontId="38" fillId="0" borderId="0" xfId="0" applyNumberFormat="1" applyFont="1" applyFill="1" applyAlignment="1">
      <alignment wrapText="1"/>
    </xf>
    <xf numFmtId="0" fontId="38" fillId="0" borderId="0" xfId="2" applyFont="1" applyFill="1" applyBorder="1" applyAlignment="1">
      <alignment wrapText="1"/>
    </xf>
    <xf numFmtId="0" fontId="38" fillId="0" borderId="0" xfId="2" applyFont="1" applyFill="1" applyBorder="1" applyAlignment="1">
      <alignment horizontal="left" wrapText="1"/>
    </xf>
    <xf numFmtId="0" fontId="35" fillId="0" borderId="0" xfId="20" applyNumberFormat="1" applyFont="1" applyFill="1" applyBorder="1" applyAlignment="1" applyProtection="1">
      <alignment horizontal="left" vertical="top"/>
    </xf>
    <xf numFmtId="49" fontId="38" fillId="0" borderId="0" xfId="0" applyNumberFormat="1" applyFont="1" applyFill="1" applyAlignment="1">
      <alignment wrapText="1"/>
    </xf>
    <xf numFmtId="49" fontId="161" fillId="0" borderId="0" xfId="0" applyNumberFormat="1" applyFont="1" applyFill="1" applyBorder="1" applyAlignment="1">
      <alignment wrapText="1"/>
    </xf>
    <xf numFmtId="0" fontId="0" fillId="0" borderId="0" xfId="0" applyAlignment="1">
      <alignment horizontal="center"/>
    </xf>
    <xf numFmtId="49" fontId="38" fillId="0" borderId="0" xfId="0" applyNumberFormat="1" applyFont="1" applyFill="1" applyAlignment="1">
      <alignment horizontal="left"/>
    </xf>
    <xf numFmtId="0" fontId="194" fillId="0" borderId="0" xfId="0" applyFont="1"/>
    <xf numFmtId="0" fontId="35" fillId="0" borderId="0" xfId="0"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horizontal="left"/>
    </xf>
    <xf numFmtId="49" fontId="38" fillId="0" borderId="0" xfId="0" applyNumberFormat="1" applyFont="1" applyFill="1" applyAlignment="1">
      <alignment horizontal="righ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horizontal="left"/>
    </xf>
    <xf numFmtId="49" fontId="38" fillId="0" borderId="0" xfId="0" applyNumberFormat="1" applyFont="1" applyFill="1" applyAlignment="1">
      <alignment wrapText="1"/>
    </xf>
    <xf numFmtId="49" fontId="38" fillId="0" borderId="0" xfId="0" applyNumberFormat="1" applyFont="1" applyFill="1" applyAlignment="1">
      <alignment horizontal="left"/>
    </xf>
    <xf numFmtId="49" fontId="38" fillId="0" borderId="0" xfId="0" applyNumberFormat="1" applyFont="1" applyFill="1" applyAlignment="1">
      <alignment wrapText="1"/>
    </xf>
    <xf numFmtId="49" fontId="38" fillId="0" borderId="0" xfId="0" applyNumberFormat="1" applyFont="1" applyFill="1" applyAlignment="1">
      <alignment horizontal="left"/>
    </xf>
    <xf numFmtId="0" fontId="16" fillId="0" borderId="0" xfId="3" applyFont="1" applyFill="1" applyBorder="1" applyAlignment="1">
      <alignment horizontal="left" vertical="top"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horizontal="left"/>
    </xf>
    <xf numFmtId="49" fontId="38" fillId="0" borderId="0" xfId="0" applyNumberFormat="1" applyFont="1" applyFill="1" applyAlignment="1">
      <alignment wrapText="1"/>
    </xf>
    <xf numFmtId="0" fontId="15" fillId="0" borderId="0" xfId="3" applyFont="1" applyFill="1" applyBorder="1" applyAlignment="1">
      <alignment horizontal="left" vertical="top" wrapText="1"/>
    </xf>
    <xf numFmtId="0" fontId="14" fillId="0" borderId="0" xfId="3" applyFont="1" applyFill="1" applyBorder="1" applyAlignment="1">
      <alignment horizontal="left" vertical="top" wrapText="1"/>
    </xf>
    <xf numFmtId="49" fontId="38" fillId="0" borderId="0" xfId="0" applyNumberFormat="1" applyFont="1" applyFill="1" applyAlignment="1">
      <alignment wrapText="1"/>
    </xf>
    <xf numFmtId="0" fontId="13" fillId="0" borderId="0" xfId="3" applyFont="1" applyFill="1" applyBorder="1" applyAlignment="1">
      <alignment horizontal="left" vertical="top" wrapText="1"/>
    </xf>
    <xf numFmtId="0" fontId="35" fillId="0" borderId="0" xfId="0" applyNumberFormat="1" applyFont="1" applyFill="1" applyBorder="1" applyAlignment="1">
      <alignment horizontal="center" vertical="top" wrapText="1"/>
    </xf>
    <xf numFmtId="0" fontId="35" fillId="0" borderId="0" xfId="0" applyFont="1" applyAlignment="1">
      <alignment vertical="top" wrapText="1"/>
    </xf>
    <xf numFmtId="49" fontId="56" fillId="0" borderId="0" xfId="0" applyNumberFormat="1" applyFont="1" applyFill="1" applyBorder="1" applyAlignment="1">
      <alignment vertical="top" wrapText="1"/>
    </xf>
    <xf numFmtId="0" fontId="35" fillId="0" borderId="0" xfId="0" applyFont="1" applyFill="1" applyAlignment="1">
      <alignment vertical="top"/>
    </xf>
    <xf numFmtId="0" fontId="56" fillId="0" borderId="0" xfId="0" applyFont="1" applyFill="1" applyAlignment="1">
      <alignment vertical="top"/>
    </xf>
    <xf numFmtId="49" fontId="38" fillId="0" borderId="0" xfId="0" applyNumberFormat="1" applyFont="1" applyFill="1" applyAlignment="1">
      <alignment wrapText="1"/>
    </xf>
    <xf numFmtId="0" fontId="35" fillId="0" borderId="0" xfId="0" applyFont="1" applyFill="1" applyAlignment="1">
      <alignment wrapText="1"/>
    </xf>
    <xf numFmtId="49" fontId="0" fillId="0" borderId="0" xfId="0" applyNumberFormat="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horizontal="left"/>
    </xf>
    <xf numFmtId="0" fontId="12" fillId="0" borderId="0" xfId="3" applyFont="1" applyFill="1" applyBorder="1" applyAlignment="1">
      <alignment horizontal="left" vertical="top" wrapText="1"/>
    </xf>
    <xf numFmtId="0" fontId="38" fillId="0" borderId="0" xfId="2" applyFont="1" applyFill="1" applyBorder="1" applyAlignment="1">
      <alignment wrapText="1"/>
    </xf>
    <xf numFmtId="0" fontId="38" fillId="0" borderId="0" xfId="2" applyFont="1" applyFill="1" applyBorder="1" applyAlignment="1">
      <alignment horizontal="lef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0" fontId="0" fillId="0" borderId="0" xfId="0" applyAlignment="1">
      <alignment horizontal="center"/>
    </xf>
    <xf numFmtId="49" fontId="38" fillId="0" borderId="0" xfId="0" applyNumberFormat="1" applyFont="1" applyFill="1" applyAlignment="1">
      <alignment wrapText="1"/>
    </xf>
    <xf numFmtId="0" fontId="45" fillId="0" borderId="0" xfId="0" applyNumberFormat="1" applyFont="1" applyFill="1" applyBorder="1" applyAlignment="1">
      <alignment horizontal="center" wrapText="1"/>
    </xf>
    <xf numFmtId="0" fontId="0" fillId="0" borderId="0" xfId="0" applyAlignment="1">
      <alignment horizontal="center"/>
    </xf>
    <xf numFmtId="0" fontId="45" fillId="0" borderId="0" xfId="0" applyFont="1" applyAlignment="1">
      <alignment horizontal="left"/>
    </xf>
    <xf numFmtId="49" fontId="45" fillId="0" borderId="0" xfId="0" applyNumberFormat="1" applyFont="1" applyFill="1" applyAlignment="1">
      <alignment horizontal="left" indent="3"/>
    </xf>
    <xf numFmtId="0" fontId="38" fillId="0" borderId="0" xfId="2" applyFont="1" applyFill="1" applyBorder="1" applyAlignment="1">
      <alignment wrapText="1"/>
    </xf>
    <xf numFmtId="0" fontId="35" fillId="0" borderId="0" xfId="0" applyFont="1" applyFill="1" applyAlignment="1">
      <alignment wrapText="1"/>
    </xf>
    <xf numFmtId="0" fontId="38" fillId="0" borderId="0" xfId="2" applyFont="1" applyFill="1" applyBorder="1" applyAlignment="1">
      <alignment horizontal="left" wrapText="1"/>
    </xf>
    <xf numFmtId="0" fontId="10" fillId="0" borderId="0" xfId="3" applyFont="1" applyFill="1" applyBorder="1" applyAlignment="1">
      <alignment horizontal="left" vertical="top" wrapText="1"/>
    </xf>
    <xf numFmtId="49" fontId="38" fillId="0" borderId="0" xfId="0" applyNumberFormat="1" applyFont="1" applyFill="1" applyAlignment="1">
      <alignment wrapText="1"/>
    </xf>
    <xf numFmtId="49" fontId="38" fillId="0" borderId="0" xfId="0" applyNumberFormat="1" applyFont="1" applyFill="1" applyAlignment="1">
      <alignment horizontal="left"/>
    </xf>
    <xf numFmtId="0" fontId="35" fillId="0" borderId="0" xfId="0" applyFont="1" applyFill="1" applyBorder="1" applyAlignment="1">
      <alignment horizontal="left"/>
    </xf>
    <xf numFmtId="0" fontId="35" fillId="0" borderId="0" xfId="0"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wrapText="1"/>
    </xf>
    <xf numFmtId="49" fontId="38" fillId="0" borderId="0" xfId="0" applyNumberFormat="1" applyFont="1" applyFill="1" applyAlignment="1">
      <alignment horizontal="left"/>
    </xf>
    <xf numFmtId="49" fontId="38" fillId="0" borderId="0" xfId="0" applyNumberFormat="1" applyFont="1" applyFill="1" applyAlignment="1">
      <alignment wrapText="1"/>
    </xf>
    <xf numFmtId="49" fontId="38" fillId="0" borderId="0" xfId="0" applyNumberFormat="1" applyFont="1" applyFill="1" applyAlignment="1">
      <alignment horizontal="left"/>
    </xf>
    <xf numFmtId="49" fontId="38" fillId="0" borderId="0" xfId="0" applyNumberFormat="1" applyFont="1" applyFill="1" applyAlignment="1">
      <alignment horizontal="left"/>
    </xf>
    <xf numFmtId="0" fontId="43" fillId="0" borderId="0" xfId="0" applyFont="1"/>
    <xf numFmtId="0" fontId="110" fillId="0" borderId="0" xfId="0" applyFont="1" applyAlignment="1">
      <alignment vertical="top" wrapText="1"/>
    </xf>
    <xf numFmtId="0" fontId="0" fillId="0" borderId="0" xfId="0" applyFill="1" applyAlignment="1">
      <alignment wrapText="1"/>
    </xf>
    <xf numFmtId="0" fontId="43" fillId="0" borderId="0" xfId="0" applyFont="1" applyFill="1"/>
    <xf numFmtId="49" fontId="38" fillId="0" borderId="0" xfId="0" applyNumberFormat="1" applyFont="1" applyFill="1" applyAlignment="1">
      <alignment wrapText="1"/>
    </xf>
    <xf numFmtId="49" fontId="38" fillId="0" borderId="0" xfId="0" applyNumberFormat="1" applyFont="1" applyFill="1" applyAlignment="1"/>
    <xf numFmtId="0" fontId="46" fillId="0" borderId="0" xfId="0" applyFont="1"/>
    <xf numFmtId="0" fontId="195" fillId="0" borderId="0" xfId="0" applyFont="1" applyFill="1"/>
    <xf numFmtId="49" fontId="196" fillId="0" borderId="0" xfId="0" applyNumberFormat="1" applyFont="1" applyFill="1"/>
    <xf numFmtId="0" fontId="125" fillId="0" borderId="0" xfId="3" applyFont="1" applyBorder="1" applyAlignment="1">
      <alignment horizontal="left" vertical="top" wrapText="1"/>
    </xf>
    <xf numFmtId="0" fontId="46" fillId="0" borderId="0" xfId="2" applyFont="1" applyFill="1" applyBorder="1"/>
    <xf numFmtId="49" fontId="98" fillId="0" borderId="0" xfId="0" applyNumberFormat="1" applyFont="1" applyFill="1"/>
    <xf numFmtId="49" fontId="195" fillId="0" borderId="0" xfId="0" applyNumberFormat="1" applyFont="1" applyFill="1"/>
    <xf numFmtId="49" fontId="197" fillId="0" borderId="0" xfId="0" applyNumberFormat="1" applyFont="1" applyFill="1"/>
    <xf numFmtId="0" fontId="8" fillId="0" borderId="0" xfId="3" applyFont="1" applyFill="1" applyBorder="1" applyAlignment="1">
      <alignment horizontal="left" vertical="top" wrapText="1"/>
    </xf>
    <xf numFmtId="0" fontId="38" fillId="0" borderId="0" xfId="2" applyFont="1" applyFill="1" applyBorder="1" applyAlignment="1">
      <alignment wrapText="1"/>
    </xf>
    <xf numFmtId="0" fontId="38" fillId="0" borderId="0" xfId="2" applyFont="1" applyFill="1" applyBorder="1" applyAlignment="1">
      <alignment horizontal="left" wrapText="1"/>
    </xf>
    <xf numFmtId="0" fontId="35" fillId="0" borderId="0" xfId="0" applyFont="1" applyFill="1" applyAlignment="1">
      <alignment wrapText="1"/>
    </xf>
    <xf numFmtId="0" fontId="38" fillId="0" borderId="0" xfId="2" applyFont="1" applyFill="1" applyBorder="1" applyAlignment="1">
      <alignment wrapText="1"/>
    </xf>
    <xf numFmtId="0" fontId="38" fillId="0" borderId="0" xfId="2" applyFont="1" applyFill="1" applyBorder="1" applyAlignment="1">
      <alignment horizontal="left" wrapText="1"/>
    </xf>
    <xf numFmtId="0" fontId="7" fillId="0" borderId="0" xfId="3" applyFont="1" applyFill="1" applyBorder="1" applyAlignment="1">
      <alignment horizontal="left" vertical="top" wrapText="1"/>
    </xf>
    <xf numFmtId="0" fontId="38" fillId="0" borderId="0" xfId="2" applyFont="1" applyFill="1" applyBorder="1" applyAlignment="1">
      <alignment wrapText="1"/>
    </xf>
    <xf numFmtId="0" fontId="35" fillId="0" borderId="0" xfId="0" applyFont="1" applyFill="1" applyAlignment="1">
      <alignment wrapText="1"/>
    </xf>
    <xf numFmtId="0" fontId="38" fillId="0" borderId="0" xfId="2" applyFont="1" applyFill="1" applyBorder="1" applyAlignment="1">
      <alignment horizontal="left" wrapText="1"/>
    </xf>
    <xf numFmtId="0" fontId="6" fillId="0" borderId="0" xfId="3" applyFont="1" applyFill="1" applyBorder="1" applyAlignment="1">
      <alignment horizontal="left" vertical="top" wrapText="1"/>
    </xf>
    <xf numFmtId="49" fontId="56" fillId="0" borderId="0" xfId="0" applyNumberFormat="1" applyFont="1" applyFill="1" applyBorder="1" applyAlignment="1">
      <alignment horizontal="left" vertical="top" wrapText="1"/>
    </xf>
    <xf numFmtId="0" fontId="5" fillId="0" borderId="0" xfId="3" applyFont="1" applyFill="1" applyBorder="1" applyAlignment="1">
      <alignment horizontal="left" vertical="top" wrapText="1"/>
    </xf>
    <xf numFmtId="0" fontId="38" fillId="0" borderId="0" xfId="2" applyFont="1" applyFill="1" applyBorder="1" applyAlignment="1">
      <alignment wrapText="1"/>
    </xf>
    <xf numFmtId="0" fontId="35" fillId="0" borderId="0" xfId="0" applyFont="1" applyFill="1" applyAlignment="1">
      <alignment wrapText="1"/>
    </xf>
    <xf numFmtId="0" fontId="38" fillId="0" borderId="0" xfId="2" applyFont="1" applyFill="1" applyBorder="1" applyAlignment="1">
      <alignment horizontal="left" wrapText="1"/>
    </xf>
    <xf numFmtId="0" fontId="4" fillId="0" borderId="0" xfId="3" applyFont="1" applyFill="1" applyBorder="1" applyAlignment="1">
      <alignment horizontal="left" vertical="top" wrapText="1"/>
    </xf>
    <xf numFmtId="0" fontId="3" fillId="0" borderId="0" xfId="3" applyFont="1" applyFill="1" applyBorder="1" applyAlignment="1">
      <alignment horizontal="left" vertical="top" wrapText="1"/>
    </xf>
    <xf numFmtId="49" fontId="38" fillId="0" borderId="0" xfId="0" applyNumberFormat="1" applyFont="1" applyFill="1" applyAlignment="1">
      <alignment wrapText="1"/>
    </xf>
    <xf numFmtId="0" fontId="35" fillId="0" borderId="0" xfId="0" applyFont="1" applyFill="1" applyAlignment="1">
      <alignment wrapText="1"/>
    </xf>
    <xf numFmtId="0" fontId="38" fillId="0" borderId="0" xfId="2" applyFont="1" applyFill="1" applyBorder="1" applyAlignment="1">
      <alignment wrapText="1"/>
    </xf>
    <xf numFmtId="0" fontId="38" fillId="0" borderId="0" xfId="2" applyFont="1" applyFill="1" applyBorder="1" applyAlignment="1">
      <alignment horizontal="left" wrapText="1"/>
    </xf>
    <xf numFmtId="0" fontId="1" fillId="0" borderId="0" xfId="3" applyFont="1" applyFill="1" applyBorder="1" applyAlignment="1">
      <alignment horizontal="left" vertical="top" wrapText="1"/>
    </xf>
    <xf numFmtId="0" fontId="136" fillId="0" borderId="0" xfId="10" applyFont="1" applyFill="1"/>
    <xf numFmtId="0" fontId="136" fillId="0" borderId="0" xfId="10" applyFont="1"/>
    <xf numFmtId="0" fontId="198" fillId="0" borderId="0" xfId="0" applyFont="1"/>
    <xf numFmtId="2" fontId="38" fillId="0" borderId="0" xfId="0" applyNumberFormat="1" applyFont="1"/>
    <xf numFmtId="49" fontId="38" fillId="0" borderId="0" xfId="0" applyNumberFormat="1" applyFont="1"/>
    <xf numFmtId="0" fontId="38" fillId="0" borderId="0" xfId="2" applyFont="1" applyFill="1" applyBorder="1" applyAlignment="1">
      <alignment wrapText="1"/>
    </xf>
    <xf numFmtId="0" fontId="38" fillId="0" borderId="0" xfId="2" applyFont="1" applyFill="1" applyBorder="1" applyAlignment="1">
      <alignment horizontal="left" wrapText="1"/>
    </xf>
    <xf numFmtId="0" fontId="199" fillId="0" borderId="0" xfId="0" applyFont="1"/>
    <xf numFmtId="49" fontId="38" fillId="0" borderId="0" xfId="0" applyNumberFormat="1" applyFont="1" applyFill="1" applyAlignment="1">
      <alignment wrapText="1"/>
    </xf>
    <xf numFmtId="0" fontId="35" fillId="0" borderId="0" xfId="0" applyFont="1" applyFill="1" applyAlignment="1">
      <alignment wrapText="1"/>
    </xf>
    <xf numFmtId="0" fontId="35" fillId="0" borderId="0" xfId="0" applyFont="1" applyFill="1" applyAlignment="1">
      <alignment wrapText="1"/>
    </xf>
    <xf numFmtId="0" fontId="110" fillId="0" borderId="0" xfId="0" applyFont="1" applyFill="1" applyAlignment="1">
      <alignment wrapText="1"/>
    </xf>
    <xf numFmtId="0" fontId="130" fillId="0" borderId="0" xfId="0" applyFont="1" applyFill="1"/>
    <xf numFmtId="0" fontId="136" fillId="0" borderId="0" xfId="0" applyFont="1" applyFill="1"/>
    <xf numFmtId="0" fontId="129" fillId="0" borderId="0" xfId="0" applyFont="1" applyFill="1"/>
    <xf numFmtId="0" fontId="200" fillId="0" borderId="0" xfId="0" applyFont="1"/>
    <xf numFmtId="0" fontId="38" fillId="0" borderId="0" xfId="2" applyFont="1" applyFill="1" applyBorder="1" applyAlignment="1">
      <alignment wrapText="1"/>
    </xf>
    <xf numFmtId="0" fontId="0" fillId="0" borderId="0" xfId="0" applyFill="1" applyAlignment="1">
      <alignment wrapText="1"/>
    </xf>
    <xf numFmtId="49" fontId="36" fillId="0" borderId="0" xfId="0" applyNumberFormat="1" applyFont="1" applyFill="1" applyAlignment="1">
      <alignment horizontal="center" wrapText="1"/>
    </xf>
    <xf numFmtId="0" fontId="0" fillId="0" borderId="0" xfId="0" applyFill="1" applyAlignment="1">
      <alignment horizontal="center" wrapText="1"/>
    </xf>
    <xf numFmtId="49" fontId="38" fillId="0" borderId="0" xfId="0" applyNumberFormat="1" applyFont="1" applyFill="1" applyAlignment="1">
      <alignment wrapText="1"/>
    </xf>
    <xf numFmtId="0" fontId="38" fillId="0" borderId="0" xfId="0" applyFont="1" applyFill="1" applyAlignment="1">
      <alignment wrapText="1"/>
    </xf>
    <xf numFmtId="0" fontId="0" fillId="0" borderId="0" xfId="0" applyAlignment="1">
      <alignment wrapText="1"/>
    </xf>
    <xf numFmtId="0" fontId="43" fillId="0" borderId="0" xfId="0" applyFont="1" applyFill="1"/>
    <xf numFmtId="49" fontId="38" fillId="0" borderId="0" xfId="0" applyNumberFormat="1" applyFont="1" applyFill="1" applyAlignment="1">
      <alignment horizontal="left"/>
    </xf>
    <xf numFmtId="0" fontId="43" fillId="0" borderId="0" xfId="2" applyFont="1" applyFill="1" applyBorder="1" applyAlignment="1">
      <alignment wrapText="1"/>
    </xf>
    <xf numFmtId="0" fontId="35" fillId="0" borderId="0" xfId="0" applyFont="1" applyFill="1" applyAlignment="1">
      <alignment wrapText="1"/>
    </xf>
    <xf numFmtId="0" fontId="0" fillId="0" borderId="0" xfId="0" applyAlignment="1"/>
    <xf numFmtId="49" fontId="38" fillId="0" borderId="0" xfId="0" applyNumberFormat="1" applyFont="1" applyFill="1" applyAlignment="1">
      <alignment horizontal="left" wrapText="1"/>
    </xf>
    <xf numFmtId="0" fontId="133" fillId="0" borderId="2" xfId="0" applyFont="1" applyBorder="1" applyAlignment="1">
      <alignment horizontal="justify" vertical="center" wrapText="1"/>
    </xf>
    <xf numFmtId="0" fontId="35" fillId="0" borderId="0" xfId="0" applyFont="1" applyAlignment="1">
      <alignment horizontal="left" wrapText="1"/>
    </xf>
    <xf numFmtId="49" fontId="0" fillId="0" borderId="0" xfId="0" applyNumberFormat="1" applyFill="1" applyAlignment="1">
      <alignment wrapText="1"/>
    </xf>
    <xf numFmtId="49" fontId="38" fillId="0" borderId="0" xfId="0" applyNumberFormat="1" applyFont="1" applyFill="1" applyAlignment="1">
      <alignment horizontal="center" vertical="center" wrapText="1"/>
    </xf>
    <xf numFmtId="49" fontId="38" fillId="0" borderId="0" xfId="0" applyNumberFormat="1" applyFont="1" applyFill="1" applyAlignment="1">
      <alignment vertical="top" wrapText="1"/>
    </xf>
    <xf numFmtId="0" fontId="38" fillId="0" borderId="0" xfId="2" applyFont="1" applyFill="1" applyBorder="1" applyAlignment="1">
      <alignment horizontal="left" wrapText="1"/>
    </xf>
    <xf numFmtId="49" fontId="35" fillId="0" borderId="0" xfId="0" applyNumberFormat="1" applyFont="1" applyFill="1" applyAlignment="1">
      <alignment horizontal="left" vertical="top" wrapText="1"/>
    </xf>
    <xf numFmtId="0" fontId="0" fillId="0" borderId="0" xfId="0" applyAlignment="1">
      <alignment horizontal="left" vertical="top"/>
    </xf>
    <xf numFmtId="49" fontId="38" fillId="0" borderId="0" xfId="0" applyNumberFormat="1" applyFont="1" applyFill="1" applyAlignment="1"/>
    <xf numFmtId="49" fontId="39" fillId="0" borderId="0" xfId="0" applyNumberFormat="1" applyFont="1" applyFill="1" applyAlignment="1">
      <alignment wrapText="1"/>
    </xf>
    <xf numFmtId="49" fontId="38" fillId="0" borderId="0" xfId="0" applyNumberFormat="1" applyFont="1" applyFill="1" applyAlignment="1">
      <alignment horizontal="center" wrapText="1"/>
    </xf>
    <xf numFmtId="0" fontId="35" fillId="0" borderId="0" xfId="0" applyFont="1" applyAlignment="1">
      <alignment horizontal="center"/>
    </xf>
    <xf numFmtId="0" fontId="0" fillId="0" borderId="0" xfId="0" applyAlignment="1">
      <alignment horizontal="center"/>
    </xf>
    <xf numFmtId="0" fontId="35" fillId="0" borderId="0" xfId="0" applyFont="1" applyAlignment="1">
      <alignment horizontal="center" wrapText="1"/>
    </xf>
    <xf numFmtId="49" fontId="0" fillId="0" borderId="0" xfId="0" applyNumberFormat="1" applyFill="1" applyAlignment="1">
      <alignment horizontal="left" wrapText="1"/>
    </xf>
    <xf numFmtId="0" fontId="0" fillId="0" borderId="0" xfId="0" applyFill="1" applyAlignment="1"/>
    <xf numFmtId="49" fontId="45" fillId="0" borderId="0" xfId="0" applyNumberFormat="1" applyFont="1" applyFill="1" applyAlignment="1">
      <alignment vertical="top" wrapText="1"/>
    </xf>
    <xf numFmtId="0" fontId="0" fillId="0" borderId="0" xfId="0" applyAlignment="1">
      <alignment vertical="top" wrapText="1"/>
    </xf>
    <xf numFmtId="0" fontId="48" fillId="6" borderId="16" xfId="1" applyFont="1" applyFill="1" applyBorder="1" applyAlignment="1">
      <alignment horizontal="left" vertical="top" wrapText="1"/>
    </xf>
    <xf numFmtId="0" fontId="35" fillId="6" borderId="17" xfId="1" applyFill="1" applyBorder="1" applyAlignment="1">
      <alignment horizontal="left" vertical="top" wrapText="1"/>
    </xf>
    <xf numFmtId="0" fontId="48" fillId="6" borderId="15" xfId="1" applyFont="1" applyFill="1" applyBorder="1" applyAlignment="1">
      <alignment horizontal="left" vertical="top" wrapText="1"/>
    </xf>
    <xf numFmtId="0" fontId="35" fillId="6" borderId="15" xfId="1" applyFill="1" applyBorder="1" applyAlignment="1">
      <alignment horizontal="left" vertical="top" wrapText="1"/>
    </xf>
    <xf numFmtId="0" fontId="48" fillId="6" borderId="16" xfId="1" applyFont="1" applyFill="1" applyBorder="1" applyAlignment="1">
      <alignment horizontal="left" vertical="top"/>
    </xf>
    <xf numFmtId="0" fontId="35" fillId="6" borderId="15" xfId="1" applyFill="1" applyBorder="1" applyAlignment="1">
      <alignment horizontal="left" vertical="top"/>
    </xf>
    <xf numFmtId="0" fontId="35" fillId="6" borderId="17" xfId="1" applyFill="1" applyBorder="1" applyAlignment="1">
      <alignment horizontal="left" vertical="top"/>
    </xf>
    <xf numFmtId="0" fontId="138" fillId="0" borderId="0" xfId="1" applyFont="1" applyFill="1" applyAlignment="1">
      <alignment horizontal="left" wrapText="1"/>
    </xf>
    <xf numFmtId="0" fontId="38" fillId="0" borderId="15" xfId="1" applyFont="1" applyFill="1" applyBorder="1" applyAlignment="1">
      <alignment horizontal="left" vertical="top" wrapText="1"/>
    </xf>
    <xf numFmtId="0" fontId="38" fillId="6" borderId="11" xfId="1" applyFont="1" applyFill="1" applyBorder="1" applyAlignment="1">
      <alignment horizontal="center" vertical="top"/>
    </xf>
    <xf numFmtId="0" fontId="38" fillId="6" borderId="13" xfId="1" applyFont="1" applyFill="1" applyBorder="1" applyAlignment="1">
      <alignment horizontal="center" vertical="top"/>
    </xf>
    <xf numFmtId="0" fontId="48" fillId="6" borderId="16" xfId="1" applyFont="1" applyFill="1" applyBorder="1" applyAlignment="1">
      <alignment horizontal="center" vertical="top" wrapText="1"/>
    </xf>
    <xf numFmtId="0" fontId="48" fillId="6" borderId="17" xfId="1" applyFont="1" applyFill="1" applyBorder="1" applyAlignment="1">
      <alignment horizontal="center" vertical="top" wrapText="1"/>
    </xf>
    <xf numFmtId="0" fontId="0" fillId="17" borderId="2" xfId="0" applyFont="1" applyFill="1" applyBorder="1" applyAlignment="1">
      <alignment horizontal="center" vertical="center" wrapText="1"/>
    </xf>
    <xf numFmtId="0" fontId="0" fillId="17" borderId="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 xfId="0" applyFont="1" applyFill="1" applyBorder="1" applyAlignment="1">
      <alignment horizontal="center" vertical="center"/>
    </xf>
    <xf numFmtId="0" fontId="0" fillId="19" borderId="8" xfId="0" applyFont="1" applyFill="1" applyBorder="1" applyAlignment="1">
      <alignment horizontal="center" vertical="center"/>
    </xf>
    <xf numFmtId="0" fontId="46" fillId="0" borderId="0" xfId="4" applyFont="1" applyAlignment="1">
      <alignment horizontal="center"/>
    </xf>
    <xf numFmtId="0" fontId="46" fillId="0" borderId="0" xfId="0" applyFont="1" applyFill="1" applyAlignment="1">
      <alignment horizontal="center" wrapText="1"/>
    </xf>
    <xf numFmtId="0" fontId="0" fillId="0" borderId="0" xfId="0" applyAlignment="1">
      <alignment horizontal="center" wrapText="1"/>
    </xf>
    <xf numFmtId="0" fontId="43" fillId="0" borderId="0" xfId="0" applyFont="1"/>
    <xf numFmtId="0" fontId="46" fillId="0" borderId="0" xfId="0" applyFont="1"/>
    <xf numFmtId="0" fontId="46" fillId="0" borderId="0" xfId="0" applyFont="1" applyAlignment="1"/>
    <xf numFmtId="0" fontId="35" fillId="0" borderId="0" xfId="0" applyFont="1" applyAlignment="1">
      <alignment horizontal="center" vertical="top"/>
    </xf>
    <xf numFmtId="0" fontId="0" fillId="0" borderId="0" xfId="0" applyAlignment="1">
      <alignment horizontal="center" vertical="top"/>
    </xf>
  </cellXfs>
  <cellStyles count="169">
    <cellStyle name="20% - Accent1 2" xfId="69"/>
    <cellStyle name="20% - Accent1 3" xfId="21"/>
    <cellStyle name="20% - Accent2 2" xfId="70"/>
    <cellStyle name="20% - Accent2 3" xfId="22"/>
    <cellStyle name="20% - Accent3 2" xfId="71"/>
    <cellStyle name="20% - Accent3 3" xfId="23"/>
    <cellStyle name="20% - Accent4 2" xfId="72"/>
    <cellStyle name="20% - Accent4 3" xfId="24"/>
    <cellStyle name="20% - Accent5 2" xfId="73"/>
    <cellStyle name="20% - Accent5 3" xfId="25"/>
    <cellStyle name="20% - Accent6 2" xfId="74"/>
    <cellStyle name="20% - Accent6 3" xfId="26"/>
    <cellStyle name="40% - Accent1 2" xfId="75"/>
    <cellStyle name="40% - Accent1 3" xfId="27"/>
    <cellStyle name="40% - Accent2 2" xfId="76"/>
    <cellStyle name="40% - Accent2 3" xfId="28"/>
    <cellStyle name="40% - Accent3 2" xfId="77"/>
    <cellStyle name="40% - Accent3 3" xfId="29"/>
    <cellStyle name="40% - Accent4 2" xfId="78"/>
    <cellStyle name="40% - Accent4 3" xfId="30"/>
    <cellStyle name="40% - Accent5 2" xfId="79"/>
    <cellStyle name="40% - Accent5 3" xfId="31"/>
    <cellStyle name="40% - Accent6 2" xfId="80"/>
    <cellStyle name="40% - Accent6 3" xfId="32"/>
    <cellStyle name="60% - Accent1 2" xfId="81"/>
    <cellStyle name="60% - Accent1 3" xfId="33"/>
    <cellStyle name="60% - Accent2 2" xfId="82"/>
    <cellStyle name="60% - Accent2 3" xfId="34"/>
    <cellStyle name="60% - Accent3 2" xfId="83"/>
    <cellStyle name="60% - Accent3 3" xfId="35"/>
    <cellStyle name="60% - Accent4 2" xfId="84"/>
    <cellStyle name="60% - Accent4 3" xfId="36"/>
    <cellStyle name="60% - Accent5 2" xfId="85"/>
    <cellStyle name="60% - Accent5 3" xfId="37"/>
    <cellStyle name="60% - Accent6 2" xfId="86"/>
    <cellStyle name="60% - Accent6 3" xfId="38"/>
    <cellStyle name="Accent1 2" xfId="87"/>
    <cellStyle name="Accent1 3" xfId="39"/>
    <cellStyle name="Accent2 2" xfId="88"/>
    <cellStyle name="Accent2 3" xfId="40"/>
    <cellStyle name="Accent3 2" xfId="89"/>
    <cellStyle name="Accent3 3" xfId="41"/>
    <cellStyle name="Accent4 2" xfId="90"/>
    <cellStyle name="Accent4 3" xfId="42"/>
    <cellStyle name="Accent5 2" xfId="91"/>
    <cellStyle name="Accent5 3" xfId="43"/>
    <cellStyle name="Accent6 2" xfId="92"/>
    <cellStyle name="Accent6 3" xfId="44"/>
    <cellStyle name="Bad 2" xfId="93"/>
    <cellStyle name="Bad 3" xfId="45"/>
    <cellStyle name="Calculation 2" xfId="94"/>
    <cellStyle name="Calculation 3" xfId="46"/>
    <cellStyle name="Check Cell 2" xfId="95"/>
    <cellStyle name="Check Cell 3" xfId="47"/>
    <cellStyle name="Comma 2" xfId="96"/>
    <cellStyle name="Comma 2 2" xfId="97"/>
    <cellStyle name="Comma 2 3" xfId="98"/>
    <cellStyle name="Comma 2 4" xfId="99"/>
    <cellStyle name="Comma 2 5" xfId="100"/>
    <cellStyle name="Comma 2 6" xfId="101"/>
    <cellStyle name="Comma 3" xfId="102"/>
    <cellStyle name="Comma 4" xfId="103"/>
    <cellStyle name="Currency 2" xfId="104"/>
    <cellStyle name="Explanatory Text 2" xfId="105"/>
    <cellStyle name="Explanatory Text 3" xfId="48"/>
    <cellStyle name="Good 2" xfId="106"/>
    <cellStyle name="Good 3" xfId="49"/>
    <cellStyle name="Hea" xfId="63"/>
    <cellStyle name="Hea 2" xfId="107"/>
    <cellStyle name="Heading 1 2" xfId="108"/>
    <cellStyle name="Heading 1 3" xfId="50"/>
    <cellStyle name="Heading 2 2" xfId="109"/>
    <cellStyle name="Heading 2 3" xfId="51"/>
    <cellStyle name="Heading 3 2" xfId="110"/>
    <cellStyle name="Heading 3 3" xfId="52"/>
    <cellStyle name="Heading 4 2" xfId="111"/>
    <cellStyle name="Heading 4 3" xfId="53"/>
    <cellStyle name="Hyperlink 2" xfId="5"/>
    <cellStyle name="Hyperlink 2 2" xfId="112"/>
    <cellStyle name="Hyperlink 2 3" xfId="64"/>
    <cellStyle name="Input 2" xfId="113"/>
    <cellStyle name="Input 3" xfId="54"/>
    <cellStyle name="Linked Cell 2" xfId="114"/>
    <cellStyle name="Linked Cell 3" xfId="55"/>
    <cellStyle name="Neutral 2" xfId="115"/>
    <cellStyle name="Neutral 3" xfId="56"/>
    <cellStyle name="Normaallaad 3" xfId="13"/>
    <cellStyle name="Normaallaad_Leht1" xfId="57"/>
    <cellStyle name="Normal" xfId="0" builtinId="0"/>
    <cellStyle name="Normal 10" xfId="161"/>
    <cellStyle name="Normal 11" xfId="162"/>
    <cellStyle name="Normal 2" xfId="3"/>
    <cellStyle name="Normal 2 10" xfId="19"/>
    <cellStyle name="Normal 2 11" xfId="164"/>
    <cellStyle name="Normal 2 12" xfId="165"/>
    <cellStyle name="Normal 2 13" xfId="166"/>
    <cellStyle name="Normal 2 14" xfId="167"/>
    <cellStyle name="Normal 2 15" xfId="168"/>
    <cellStyle name="Normal 2 2" xfId="4"/>
    <cellStyle name="Normal 2 3" xfId="6"/>
    <cellStyle name="Normal 2 3 2" xfId="7"/>
    <cellStyle name="Normal 2 4" xfId="12"/>
    <cellStyle name="Normal 2 4 2" xfId="117"/>
    <cellStyle name="Normal 2 4 3" xfId="116"/>
    <cellStyle name="Normal 2 5" xfId="14"/>
    <cellStyle name="Normal 2 5 2" xfId="118"/>
    <cellStyle name="Normal 2 6" xfId="15"/>
    <cellStyle name="Normal 2 6 2" xfId="119"/>
    <cellStyle name="Normal 2 7" xfId="16"/>
    <cellStyle name="Normal 2 8" xfId="17"/>
    <cellStyle name="Normal 2 9" xfId="18"/>
    <cellStyle name="Normal 3" xfId="8"/>
    <cellStyle name="Normal 3 10" xfId="120"/>
    <cellStyle name="Normal 3 10 2" xfId="121"/>
    <cellStyle name="Normal 3 11" xfId="122"/>
    <cellStyle name="Normal 3 11 2" xfId="123"/>
    <cellStyle name="Normal 3 12" xfId="124"/>
    <cellStyle name="Normal 3 13" xfId="125"/>
    <cellStyle name="Normal 3 2" xfId="9"/>
    <cellStyle name="Normal 3 2 2" xfId="127"/>
    <cellStyle name="Normal 3 2 3" xfId="128"/>
    <cellStyle name="Normal 3 2 4" xfId="126"/>
    <cellStyle name="Normal 3 3" xfId="129"/>
    <cellStyle name="Normal 3 3 2" xfId="130"/>
    <cellStyle name="Normal 3 4" xfId="131"/>
    <cellStyle name="Normal 3 4 2" xfId="132"/>
    <cellStyle name="Normal 3 5" xfId="133"/>
    <cellStyle name="Normal 3 5 2" xfId="134"/>
    <cellStyle name="Normal 3 6" xfId="135"/>
    <cellStyle name="Normal 3 7" xfId="136"/>
    <cellStyle name="Normal 3 8" xfId="137"/>
    <cellStyle name="Normal 3 8 2" xfId="138"/>
    <cellStyle name="Normal 3 9" xfId="139"/>
    <cellStyle name="Normal 3 9 2" xfId="140"/>
    <cellStyle name="Normal 4" xfId="10"/>
    <cellStyle name="Normal 4 2" xfId="142"/>
    <cellStyle name="Normal 4 3" xfId="141"/>
    <cellStyle name="Normal 5" xfId="11"/>
    <cellStyle name="Normal 5 2" xfId="144"/>
    <cellStyle name="Normal 5 2 2" xfId="145"/>
    <cellStyle name="Normal 5 3" xfId="146"/>
    <cellStyle name="Normal 5 4" xfId="143"/>
    <cellStyle name="Normal 6" xfId="147"/>
    <cellStyle name="Normal 7" xfId="148"/>
    <cellStyle name="Normal 7 2" xfId="149"/>
    <cellStyle name="Normal 8" xfId="150"/>
    <cellStyle name="Normal 9" xfId="151"/>
    <cellStyle name="Normal_2002 määrus lisa 5_Lisad 22.02.11 II" xfId="20"/>
    <cellStyle name="Normal_AVC 2012 - uued tasemed 01.06.12 - lisa" xfId="1"/>
    <cellStyle name="Normal_Sheet1" xfId="2"/>
    <cellStyle name="Note 2" xfId="152"/>
    <cellStyle name="Note 3" xfId="160"/>
    <cellStyle name="Note 4" xfId="68"/>
    <cellStyle name="Note 5" xfId="58"/>
    <cellStyle name="Output 2" xfId="153"/>
    <cellStyle name="Output 3" xfId="59"/>
    <cellStyle name="Percent 2" xfId="65"/>
    <cellStyle name="Percent 3" xfId="154"/>
    <cellStyle name="Percent 4" xfId="163"/>
    <cellStyle name="Rõhk5" xfId="66"/>
    <cellStyle name="Rõhk5 2" xfId="155"/>
    <cellStyle name="Rõhk6" xfId="67"/>
    <cellStyle name="Rõhk6 2" xfId="156"/>
    <cellStyle name="Title 2" xfId="157"/>
    <cellStyle name="Title 3" xfId="60"/>
    <cellStyle name="Total 2" xfId="158"/>
    <cellStyle name="Total 3" xfId="61"/>
    <cellStyle name="Warning Text 2" xfId="159"/>
    <cellStyle name="Warning Text 3"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esenthal\Documents\T&#246;&#246;kaustad\2015\Copy%20of%202015%20enne%20kinnitamist%202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lud"/>
      <sheetName val="tegevusalad"/>
      <sheetName val="Kulud"/>
      <sheetName val="Kohustusühikud"/>
      <sheetName val="AVC"/>
      <sheetName val="Töötasu kontode selgitused"/>
      <sheetName val="Töötasu KÜ 12-13"/>
      <sheetName val="Töötasu AVC 12-13"/>
      <sheetName val="investeeringud"/>
      <sheetName val="fin tehingud"/>
      <sheetName val="bilanss"/>
      <sheetName val="Sihtasutused"/>
      <sheetName val="Aktsiaseltsid"/>
      <sheetName val="MTÜd"/>
      <sheetName val="Osaühingud"/>
      <sheetName val="Fondikeskused"/>
      <sheetName val="HA fondikeskused"/>
      <sheetName val="FJ ala 5000"/>
    </sheetNames>
    <sheetDataSet>
      <sheetData sheetId="0" refreshError="1"/>
      <sheetData sheetId="1" refreshError="1">
        <row r="7">
          <cell r="A7" t="str">
            <v>01110</v>
          </cell>
          <cell r="B7" t="str">
            <v>Keskvalituse täidesaatvad ja seadusandlikud organid</v>
          </cell>
        </row>
        <row r="8">
          <cell r="A8" t="str">
            <v>01111</v>
          </cell>
          <cell r="B8" t="str">
            <v>Valla- ja linnavolikogu</v>
          </cell>
        </row>
        <row r="9">
          <cell r="A9" t="str">
            <v>01112</v>
          </cell>
          <cell r="B9" t="str">
            <v>Valla- ja linnavalitsus</v>
          </cell>
        </row>
        <row r="10">
          <cell r="A10" t="str">
            <v>01113</v>
          </cell>
          <cell r="B10" t="str">
            <v>Linnaosavalitsus</v>
          </cell>
        </row>
        <row r="11">
          <cell r="A11" t="str">
            <v>01114</v>
          </cell>
          <cell r="B11" t="str">
            <v>Kohaliku omavalitsuse üksuse reservfond</v>
          </cell>
        </row>
        <row r="12">
          <cell r="A12" t="str">
            <v>01120</v>
          </cell>
          <cell r="B12" t="str">
            <v>Rahandus- ja fiskaalpoliitika</v>
          </cell>
        </row>
        <row r="13">
          <cell r="A13" t="str">
            <v>01130</v>
          </cell>
          <cell r="B13" t="str">
            <v>Välispoliitika</v>
          </cell>
        </row>
        <row r="14">
          <cell r="B14" t="str">
            <v>Välisabi</v>
          </cell>
        </row>
        <row r="15">
          <cell r="A15" t="str">
            <v>01210</v>
          </cell>
          <cell r="B15" t="str">
            <v>Välisabi arengu- ja üleminekuriikidele</v>
          </cell>
        </row>
        <row r="16">
          <cell r="A16" t="str">
            <v>01220</v>
          </cell>
          <cell r="B16" t="str">
            <v>Välisabi rahvusvaheliste organisatsioonide kaudu</v>
          </cell>
        </row>
        <row r="17">
          <cell r="B17" t="str">
            <v>Üldised teenused</v>
          </cell>
        </row>
        <row r="18">
          <cell r="A18" t="str">
            <v>01310</v>
          </cell>
          <cell r="B18" t="str">
            <v>Personaliteenused</v>
          </cell>
        </row>
        <row r="19">
          <cell r="A19" t="str">
            <v>01320</v>
          </cell>
          <cell r="B19" t="str">
            <v>Planeerimis- ja statistikateenused</v>
          </cell>
        </row>
        <row r="20">
          <cell r="A20" t="str">
            <v>01330</v>
          </cell>
          <cell r="B20" t="str">
            <v>Muud üldised teenused</v>
          </cell>
        </row>
        <row r="21">
          <cell r="A21" t="str">
            <v>01400</v>
          </cell>
          <cell r="B21" t="str">
            <v>Alusuuringud</v>
          </cell>
        </row>
        <row r="22">
          <cell r="A22" t="str">
            <v>01500</v>
          </cell>
          <cell r="B22" t="str">
            <v>Teadus- ja arendustegevus üldistes valitsussektori teenustes</v>
          </cell>
        </row>
        <row r="23">
          <cell r="A23" t="str">
            <v>01600</v>
          </cell>
          <cell r="B23" t="str">
            <v>Muud üldised valitsussektori teenused</v>
          </cell>
        </row>
        <row r="24">
          <cell r="A24" t="str">
            <v>01700</v>
          </cell>
          <cell r="B24" t="str">
            <v>Valitsussektori võla teenindamine</v>
          </cell>
        </row>
        <row r="25">
          <cell r="A25" t="str">
            <v>01800</v>
          </cell>
          <cell r="B25" t="str">
            <v>Üldiseloomuga ülekanded valitsussektoris</v>
          </cell>
        </row>
        <row r="26">
          <cell r="B26" t="str">
            <v>RIIGIKAITSE</v>
          </cell>
        </row>
        <row r="27">
          <cell r="A27" t="str">
            <v>02100</v>
          </cell>
          <cell r="B27" t="str">
            <v>Sõjaline riigikaitse</v>
          </cell>
        </row>
        <row r="28">
          <cell r="A28" t="str">
            <v>02200</v>
          </cell>
          <cell r="B28" t="str">
            <v>Tsiviilkaitse</v>
          </cell>
        </row>
        <row r="29">
          <cell r="A29" t="str">
            <v>02300</v>
          </cell>
          <cell r="B29" t="str">
            <v>Kaitseotstarbeline välisabi</v>
          </cell>
        </row>
        <row r="30">
          <cell r="A30" t="str">
            <v>02400</v>
          </cell>
          <cell r="B30" t="str">
            <v>Teadus- ja arendustegevus riigikaitses</v>
          </cell>
        </row>
        <row r="31">
          <cell r="A31" t="str">
            <v>02500</v>
          </cell>
          <cell r="B31" t="str">
            <v>Muu riigikaitse</v>
          </cell>
        </row>
        <row r="32">
          <cell r="B32" t="str">
            <v>AVALIK KORD JA JULGEOLEK</v>
          </cell>
        </row>
        <row r="33">
          <cell r="A33" t="str">
            <v>03100</v>
          </cell>
          <cell r="B33" t="str">
            <v xml:space="preserve">Politsei </v>
          </cell>
        </row>
        <row r="34">
          <cell r="A34" t="str">
            <v>03101</v>
          </cell>
          <cell r="B34" t="str">
            <v>Piirivalve</v>
          </cell>
        </row>
        <row r="35">
          <cell r="A35" t="str">
            <v>03200</v>
          </cell>
          <cell r="B35" t="str">
            <v>Päästeteenused</v>
          </cell>
        </row>
        <row r="36">
          <cell r="A36" t="str">
            <v>03300</v>
          </cell>
          <cell r="B36" t="str">
            <v>Kohus</v>
          </cell>
        </row>
        <row r="37">
          <cell r="A37" t="str">
            <v>03400</v>
          </cell>
          <cell r="B37" t="str">
            <v>Kinnipidamiskohtade tegevuse korraldus</v>
          </cell>
        </row>
        <row r="38">
          <cell r="A38" t="str">
            <v>03500</v>
          </cell>
          <cell r="B38" t="str">
            <v>Teadus- ja arendustegevus avalikus korras ja julgeolekus</v>
          </cell>
        </row>
        <row r="39">
          <cell r="A39" t="str">
            <v>03600</v>
          </cell>
          <cell r="B39" t="str">
            <v>Muu avalik kord ja julgeolek, sh haldus</v>
          </cell>
        </row>
        <row r="40">
          <cell r="B40" t="str">
            <v>MAJANDUS</v>
          </cell>
        </row>
        <row r="41">
          <cell r="B41" t="str">
            <v>Üldine majandus-, kaubandus- ja tööjõupoliitika</v>
          </cell>
        </row>
        <row r="42">
          <cell r="A42" t="str">
            <v>04110</v>
          </cell>
          <cell r="B42" t="str">
            <v>Üldine majandus- ja kaubanduspoliitika</v>
          </cell>
        </row>
        <row r="43">
          <cell r="A43" t="str">
            <v>04120</v>
          </cell>
          <cell r="B43" t="str">
            <v>Üldine tööjõupoliitika</v>
          </cell>
        </row>
        <row r="44">
          <cell r="B44" t="str">
            <v>Põllu- ja metsamajandus, kalandus ja jahindus</v>
          </cell>
        </row>
        <row r="45">
          <cell r="A45" t="str">
            <v>04210</v>
          </cell>
          <cell r="B45" t="str">
            <v>Põllumajandus</v>
          </cell>
        </row>
        <row r="46">
          <cell r="A46" t="str">
            <v>04211</v>
          </cell>
          <cell r="B46" t="str">
            <v>Muu põllumajandus</v>
          </cell>
        </row>
        <row r="47">
          <cell r="A47" t="str">
            <v>04220</v>
          </cell>
          <cell r="B47" t="str">
            <v>Metsamajandus</v>
          </cell>
        </row>
        <row r="48">
          <cell r="A48" t="str">
            <v>04230</v>
          </cell>
          <cell r="B48" t="str">
            <v>Kalandus ja jahindus</v>
          </cell>
        </row>
        <row r="49">
          <cell r="B49" t="str">
            <v>Kütus ja energia</v>
          </cell>
        </row>
        <row r="50">
          <cell r="A50" t="str">
            <v>04310</v>
          </cell>
          <cell r="B50" t="str">
            <v>Kivisüsi ja muu mineraalne tahkekütus</v>
          </cell>
        </row>
        <row r="51">
          <cell r="A51" t="str">
            <v>04320</v>
          </cell>
          <cell r="B51" t="str">
            <v>Nafta ja maagaas</v>
          </cell>
        </row>
        <row r="52">
          <cell r="A52" t="str">
            <v>04330</v>
          </cell>
          <cell r="B52" t="str">
            <v>Tuumkütus</v>
          </cell>
        </row>
        <row r="53">
          <cell r="A53" t="str">
            <v>04340</v>
          </cell>
          <cell r="B53" t="str">
            <v>Muu kütus</v>
          </cell>
        </row>
        <row r="54">
          <cell r="A54" t="str">
            <v>04350</v>
          </cell>
          <cell r="B54" t="str">
            <v>Elektrienergia</v>
          </cell>
        </row>
        <row r="55">
          <cell r="A55" t="str">
            <v>04360</v>
          </cell>
          <cell r="B55" t="str">
            <v>Muu energia- ja soojamajandus</v>
          </cell>
        </row>
        <row r="56">
          <cell r="B56" t="str">
            <v>Mineraalse toorme kaevandamine, töötlev tööstus ja ehitus</v>
          </cell>
        </row>
        <row r="57">
          <cell r="A57" t="str">
            <v>04410</v>
          </cell>
          <cell r="B57" t="str">
            <v>Mineraalse toorme (v.a mineraalne kütus) kaevandamine</v>
          </cell>
        </row>
        <row r="58">
          <cell r="A58" t="str">
            <v>04420</v>
          </cell>
          <cell r="B58" t="str">
            <v>Töötlev tööstus</v>
          </cell>
        </row>
        <row r="59">
          <cell r="A59" t="str">
            <v>04430</v>
          </cell>
          <cell r="B59" t="str">
            <v>Ehitus</v>
          </cell>
        </row>
        <row r="60">
          <cell r="B60" t="str">
            <v>Transport</v>
          </cell>
        </row>
        <row r="61">
          <cell r="A61" t="str">
            <v>04510</v>
          </cell>
          <cell r="B61" t="str">
            <v>Maanteetransport</v>
          </cell>
        </row>
        <row r="62">
          <cell r="A62" t="str">
            <v>04511</v>
          </cell>
          <cell r="B62" t="str">
            <v xml:space="preserve">Liikluskorraldus </v>
          </cell>
        </row>
        <row r="63">
          <cell r="A63" t="str">
            <v>04512</v>
          </cell>
          <cell r="B63" t="str">
            <v>Ühistranspordi korraldus</v>
          </cell>
        </row>
        <row r="64">
          <cell r="A64" t="str">
            <v>04520</v>
          </cell>
          <cell r="B64" t="str">
            <v>Veetransport</v>
          </cell>
        </row>
        <row r="65">
          <cell r="A65" t="str">
            <v>04530</v>
          </cell>
          <cell r="B65" t="str">
            <v>Raudteetransport</v>
          </cell>
        </row>
        <row r="66">
          <cell r="A66" t="str">
            <v>04540</v>
          </cell>
          <cell r="B66" t="str">
            <v>Õhutransport</v>
          </cell>
        </row>
        <row r="67">
          <cell r="A67" t="str">
            <v>04550</v>
          </cell>
          <cell r="B67" t="str">
            <v>Torutransport ja muu transport</v>
          </cell>
        </row>
        <row r="68">
          <cell r="A68" t="str">
            <v>04600</v>
          </cell>
          <cell r="B68" t="str">
            <v>Side</v>
          </cell>
        </row>
        <row r="69">
          <cell r="B69" t="str">
            <v>Muud majandusharud</v>
          </cell>
        </row>
        <row r="70">
          <cell r="A70" t="str">
            <v>04710</v>
          </cell>
          <cell r="B70" t="str">
            <v>Kaubandus ja laondus</v>
          </cell>
        </row>
        <row r="71">
          <cell r="A71" t="str">
            <v>04720</v>
          </cell>
          <cell r="B71" t="str">
            <v>Hotellindus ja restoranide tegevuse korraldus</v>
          </cell>
        </row>
        <row r="72">
          <cell r="A72" t="str">
            <v>04730</v>
          </cell>
          <cell r="B72" t="str">
            <v>Turism</v>
          </cell>
        </row>
        <row r="73">
          <cell r="A73" t="str">
            <v>04740</v>
          </cell>
          <cell r="B73" t="str">
            <v>Üldmajanduslikud arendusprojektid</v>
          </cell>
        </row>
        <row r="74">
          <cell r="B74" t="str">
            <v>Teadus- ja arendustegevus majanduses</v>
          </cell>
        </row>
        <row r="75">
          <cell r="A75" t="str">
            <v>04810</v>
          </cell>
          <cell r="B75" t="str">
            <v>Teadus- ja arendustegevus üldises majandus-, kaubandus- ja tööjõupoliitikas</v>
          </cell>
        </row>
        <row r="76">
          <cell r="A76" t="str">
            <v>04820</v>
          </cell>
          <cell r="B76" t="str">
            <v>Teadus- ja arendustegevus põllu-, metsamajanduses, kalanduses, jahinduses</v>
          </cell>
        </row>
        <row r="77">
          <cell r="A77" t="str">
            <v>04830</v>
          </cell>
          <cell r="B77" t="str">
            <v>Teadus- ja arendustegevus kütuse- ja energiamajanduses</v>
          </cell>
        </row>
        <row r="78">
          <cell r="A78" t="str">
            <v>04840</v>
          </cell>
          <cell r="B78" t="str">
            <v>Teadus- ja arendustegevus kaevandamises, töötlevas tööstuses, ehituses</v>
          </cell>
        </row>
        <row r="79">
          <cell r="A79" t="str">
            <v>04850</v>
          </cell>
          <cell r="B79" t="str">
            <v>Teadus- ja arendustegevus transpordis</v>
          </cell>
        </row>
        <row r="80">
          <cell r="A80" t="str">
            <v>04860</v>
          </cell>
          <cell r="B80" t="str">
            <v>Teadus- ja arendustegevus sides</v>
          </cell>
        </row>
        <row r="81">
          <cell r="A81" t="str">
            <v>04870</v>
          </cell>
          <cell r="B81" t="str">
            <v>Teadus- ja arendustegevus muudes majandusharudes</v>
          </cell>
        </row>
        <row r="82">
          <cell r="A82" t="str">
            <v>04900</v>
          </cell>
          <cell r="B82" t="str">
            <v>Muu majandus (sh majanduse haldus)</v>
          </cell>
        </row>
        <row r="83">
          <cell r="B83" t="str">
            <v>KESKKONNAKAITSE</v>
          </cell>
        </row>
        <row r="84">
          <cell r="A84" t="str">
            <v>05100</v>
          </cell>
          <cell r="B84" t="str">
            <v>Jäätmekäitlus (sh prügivedu)</v>
          </cell>
        </row>
        <row r="85">
          <cell r="A85" t="str">
            <v>05200</v>
          </cell>
          <cell r="B85" t="str">
            <v>Heitveekäitlus</v>
          </cell>
        </row>
        <row r="86">
          <cell r="A86" t="str">
            <v>05300</v>
          </cell>
          <cell r="B86" t="str">
            <v>Saaste vähendamine</v>
          </cell>
        </row>
        <row r="87">
          <cell r="A87" t="str">
            <v>05400</v>
          </cell>
          <cell r="B87" t="str">
            <v>Bioloogilise mitmekesisuse ja maastiku kaitse</v>
          </cell>
        </row>
        <row r="88">
          <cell r="A88" t="str">
            <v>05500</v>
          </cell>
          <cell r="B88" t="str">
            <v>Teadus- ja arendustegevus keskkonnakaitses</v>
          </cell>
        </row>
        <row r="89">
          <cell r="A89" t="str">
            <v>05600</v>
          </cell>
          <cell r="B89" t="str">
            <v>Muu keskkonnakaitse (sh keskkonnakaitse haldus)</v>
          </cell>
        </row>
        <row r="90">
          <cell r="B90" t="str">
            <v>ELAMU- JA KOMMUNAALMAJANDUS</v>
          </cell>
        </row>
        <row r="91">
          <cell r="A91" t="str">
            <v>06100</v>
          </cell>
          <cell r="B91" t="str">
            <v>Elamumajanduse arendamine</v>
          </cell>
        </row>
        <row r="92">
          <cell r="A92" t="str">
            <v>06200</v>
          </cell>
          <cell r="B92" t="str">
            <v>Kommunaalmajanduse arendamine</v>
          </cell>
        </row>
        <row r="93">
          <cell r="A93" t="str">
            <v>06300</v>
          </cell>
          <cell r="B93" t="str">
            <v>Veevarustus</v>
          </cell>
        </row>
        <row r="94">
          <cell r="A94" t="str">
            <v>06400</v>
          </cell>
          <cell r="B94" t="str">
            <v>Tänavavalgustus</v>
          </cell>
        </row>
        <row r="95">
          <cell r="A95" t="str">
            <v>06500</v>
          </cell>
          <cell r="B95" t="str">
            <v>Teadus- ja arendustegevus kommunaalmajanduses</v>
          </cell>
        </row>
        <row r="96">
          <cell r="A96" t="str">
            <v>06601</v>
          </cell>
          <cell r="B96" t="str">
            <v>Elamu- ja kommunaalmajanduse haldamine</v>
          </cell>
        </row>
        <row r="97">
          <cell r="A97" t="str">
            <v>06602</v>
          </cell>
          <cell r="B97" t="str">
            <v>Kalmistud</v>
          </cell>
        </row>
        <row r="98">
          <cell r="A98" t="str">
            <v>06603</v>
          </cell>
          <cell r="B98" t="str">
            <v>Hulkuvate loomadega seotud tegevus</v>
          </cell>
        </row>
        <row r="99">
          <cell r="A99" t="str">
            <v>06604</v>
          </cell>
          <cell r="B99" t="str">
            <v>Saunad</v>
          </cell>
        </row>
        <row r="100">
          <cell r="A100" t="str">
            <v>06605</v>
          </cell>
          <cell r="B100" t="str">
            <v>Muud elamu- ja kommunaalmajanduse tegevus</v>
          </cell>
        </row>
        <row r="101">
          <cell r="B101" t="str">
            <v>TERVISHOID</v>
          </cell>
        </row>
        <row r="102">
          <cell r="B102" t="str">
            <v>Meditsiinitooted, -vahendid ja -seadmed</v>
          </cell>
        </row>
        <row r="103">
          <cell r="A103" t="str">
            <v>07110</v>
          </cell>
          <cell r="B103" t="str">
            <v>Farmaatsiatooted, apteegid</v>
          </cell>
        </row>
        <row r="104">
          <cell r="A104" t="str">
            <v>07120</v>
          </cell>
          <cell r="B104" t="str">
            <v>Muud meditsiinitooted</v>
          </cell>
        </row>
        <row r="105">
          <cell r="A105" t="str">
            <v>07130</v>
          </cell>
          <cell r="B105" t="str">
            <v>Ravivahendid ja -seadmed</v>
          </cell>
        </row>
        <row r="106">
          <cell r="A106" t="str">
            <v>07200</v>
          </cell>
          <cell r="B106" t="str">
            <v>Ambulatoorsed teenused</v>
          </cell>
        </row>
        <row r="107">
          <cell r="A107" t="str">
            <v>07210</v>
          </cell>
          <cell r="B107" t="str">
            <v>Üldmeditsiiniteenused</v>
          </cell>
        </row>
        <row r="108">
          <cell r="A108" t="str">
            <v>07220</v>
          </cell>
          <cell r="B108" t="str">
            <v>Erimeditsiiniteenused</v>
          </cell>
        </row>
        <row r="109">
          <cell r="A109" t="str">
            <v>07230</v>
          </cell>
          <cell r="B109" t="str">
            <v>Hambaraviteenused</v>
          </cell>
        </row>
        <row r="110">
          <cell r="A110" t="str">
            <v>07240</v>
          </cell>
          <cell r="B110" t="str">
            <v>Parameditsiiniteenused</v>
          </cell>
        </row>
        <row r="111">
          <cell r="A111" t="str">
            <v>07300</v>
          </cell>
          <cell r="B111" t="str">
            <v>Haiglateenused</v>
          </cell>
        </row>
        <row r="112">
          <cell r="A112" t="str">
            <v>07310</v>
          </cell>
          <cell r="B112" t="str">
            <v>Üldhaigla teenused</v>
          </cell>
        </row>
        <row r="113">
          <cell r="A113" t="str">
            <v>07320</v>
          </cell>
          <cell r="B113" t="str">
            <v>Erihaigla teenused</v>
          </cell>
        </row>
        <row r="114">
          <cell r="A114" t="str">
            <v>07330</v>
          </cell>
          <cell r="B114" t="str">
            <v>Meditsiini- ja ema-lapsekeskuste teenused</v>
          </cell>
        </row>
        <row r="115">
          <cell r="A115" t="str">
            <v>07340</v>
          </cell>
          <cell r="B115" t="str">
            <v>Hooldus- ja taastusravihaiglate teenused</v>
          </cell>
        </row>
        <row r="116">
          <cell r="A116" t="str">
            <v>07400</v>
          </cell>
          <cell r="B116" t="str">
            <v>Avalikud tervishoiuteenused</v>
          </cell>
        </row>
        <row r="117">
          <cell r="A117" t="str">
            <v>07500</v>
          </cell>
          <cell r="B117" t="str">
            <v>Teadus- ja arendustegevus tervishoius</v>
          </cell>
        </row>
        <row r="118">
          <cell r="A118" t="str">
            <v>07600</v>
          </cell>
          <cell r="B118" t="str">
            <v>Muu tervishoid, sh tervishoiu haldamine</v>
          </cell>
        </row>
        <row r="119">
          <cell r="B119" t="str">
            <v>VABA AEG, KULTUUR, RELIGIOON</v>
          </cell>
        </row>
        <row r="120">
          <cell r="B120" t="str">
            <v xml:space="preserve">Vaba aja ja sporditeenused </v>
          </cell>
        </row>
        <row r="121">
          <cell r="A121" t="str">
            <v>08101</v>
          </cell>
          <cell r="B121" t="str">
            <v>Spordikoolid</v>
          </cell>
        </row>
        <row r="122">
          <cell r="A122" t="str">
            <v>08102</v>
          </cell>
          <cell r="B122" t="str">
            <v xml:space="preserve">Sporditegevus </v>
          </cell>
        </row>
        <row r="123">
          <cell r="A123" t="str">
            <v>08103</v>
          </cell>
          <cell r="B123" t="str">
            <v>Puhkepargid ja -baasid</v>
          </cell>
        </row>
        <row r="124">
          <cell r="A124" t="str">
            <v>08104</v>
          </cell>
          <cell r="B124" t="str">
            <v>Puhkebaasid</v>
          </cell>
        </row>
        <row r="125">
          <cell r="A125" t="str">
            <v>08105</v>
          </cell>
          <cell r="B125" t="str">
            <v>Laste muusika- ja kunstikoolid</v>
          </cell>
        </row>
        <row r="126">
          <cell r="A126" t="str">
            <v>08106</v>
          </cell>
          <cell r="B126" t="str">
            <v>Laste huvialamajad ja keskused</v>
          </cell>
        </row>
        <row r="127">
          <cell r="A127" t="str">
            <v>08107</v>
          </cell>
          <cell r="B127" t="str">
            <v>Noorsootöö ja noortekeskused</v>
          </cell>
        </row>
        <row r="128">
          <cell r="A128" t="str">
            <v>08108</v>
          </cell>
          <cell r="B128" t="str">
            <v>Täiskasvanute huvialaasutused</v>
          </cell>
        </row>
        <row r="129">
          <cell r="A129" t="str">
            <v>08109</v>
          </cell>
          <cell r="B129" t="str">
            <v>Vaba aja üritused</v>
          </cell>
        </row>
        <row r="130">
          <cell r="B130" t="str">
            <v>Kultuuriteenused</v>
          </cell>
        </row>
        <row r="131">
          <cell r="A131" t="str">
            <v>08201</v>
          </cell>
          <cell r="B131" t="str">
            <v>Raamatukogud</v>
          </cell>
        </row>
        <row r="132">
          <cell r="A132" t="str">
            <v>08202</v>
          </cell>
          <cell r="B132" t="str">
            <v>Rahva- ja kultuurimajad</v>
          </cell>
        </row>
        <row r="133">
          <cell r="A133" t="str">
            <v>08203</v>
          </cell>
          <cell r="B133" t="str">
            <v>Muuseumid</v>
          </cell>
        </row>
        <row r="134">
          <cell r="A134" t="str">
            <v>08234</v>
          </cell>
          <cell r="B134" t="str">
            <v>Teatrid</v>
          </cell>
        </row>
        <row r="135">
          <cell r="A135" t="str">
            <v>08205</v>
          </cell>
          <cell r="B135" t="str">
            <v>Kinod</v>
          </cell>
        </row>
        <row r="136">
          <cell r="A136" t="str">
            <v>08236</v>
          </cell>
          <cell r="B136" t="str">
            <v>Muusika</v>
          </cell>
        </row>
        <row r="137">
          <cell r="A137" t="str">
            <v>08207</v>
          </cell>
          <cell r="B137" t="str">
            <v>Muinsuskaitse</v>
          </cell>
        </row>
        <row r="138">
          <cell r="A138" t="str">
            <v>08208</v>
          </cell>
          <cell r="B138" t="str">
            <v>Kultuuriüritused</v>
          </cell>
        </row>
        <row r="139">
          <cell r="A139" t="str">
            <v>08209</v>
          </cell>
          <cell r="B139" t="str">
            <v>Seltsitegevus</v>
          </cell>
        </row>
        <row r="140">
          <cell r="A140" t="str">
            <v>08210</v>
          </cell>
          <cell r="B140" t="str">
            <v>Loomaaed</v>
          </cell>
        </row>
        <row r="141">
          <cell r="A141" t="str">
            <v>08211</v>
          </cell>
          <cell r="B141" t="str">
            <v>Botaanikaaed</v>
          </cell>
        </row>
        <row r="142">
          <cell r="A142" t="str">
            <v>08212</v>
          </cell>
          <cell r="B142" t="str">
            <v>Laululavad</v>
          </cell>
        </row>
        <row r="143">
          <cell r="A143" t="str">
            <v>08300</v>
          </cell>
          <cell r="B143" t="str">
            <v>Ringhäälingu- ja kirjastamisteenused</v>
          </cell>
        </row>
        <row r="144">
          <cell r="A144" t="str">
            <v>08400</v>
          </cell>
          <cell r="B144" t="str">
            <v>Religiooni- ja muud ühiskonnateenused</v>
          </cell>
        </row>
        <row r="145">
          <cell r="A145" t="str">
            <v>08500</v>
          </cell>
          <cell r="B145" t="str">
            <v>Teadus- ja arendustegevus vabas ajas, kultuuris ja religioonis</v>
          </cell>
        </row>
        <row r="146">
          <cell r="A146" t="str">
            <v>08600</v>
          </cell>
          <cell r="B146" t="str">
            <v>Muu vaba aeg, kultuur, religioon, sh haldus</v>
          </cell>
        </row>
        <row r="147">
          <cell r="B147" t="str">
            <v>HARIDUS</v>
          </cell>
        </row>
        <row r="148">
          <cell r="A148" t="str">
            <v>09110</v>
          </cell>
          <cell r="B148" t="str">
            <v xml:space="preserve">Alusharidus </v>
          </cell>
        </row>
        <row r="149">
          <cell r="B149" t="str">
            <v>Esimese ja teise taseme haridus</v>
          </cell>
        </row>
        <row r="150">
          <cell r="A150" t="str">
            <v>09210</v>
          </cell>
          <cell r="B150" t="str">
            <v>Alus- ja põhihariduse kaudsed kulud</v>
          </cell>
        </row>
        <row r="151">
          <cell r="A151" t="str">
            <v>09212</v>
          </cell>
          <cell r="B151" t="str">
            <v>Põhihariduse otsekulud</v>
          </cell>
        </row>
        <row r="152">
          <cell r="A152" t="str">
            <v>09213</v>
          </cell>
          <cell r="B152" t="str">
            <v xml:space="preserve">Üldkeskhariduse otsekulud </v>
          </cell>
        </row>
        <row r="153">
          <cell r="A153" t="str">
            <v>09220</v>
          </cell>
          <cell r="B153" t="str">
            <v xml:space="preserve">Põhi- ja üldkeskhariduse kaudsed kulud </v>
          </cell>
        </row>
        <row r="154">
          <cell r="A154" t="str">
            <v>09221</v>
          </cell>
          <cell r="B154" t="str">
            <v>Täiskasvanute gümnaasiumide kaudsed kulud</v>
          </cell>
        </row>
        <row r="155">
          <cell r="A155" t="str">
            <v>09222</v>
          </cell>
          <cell r="B155" t="str">
            <v>Kutseõppe kaudsed kulud</v>
          </cell>
        </row>
        <row r="156">
          <cell r="A156" t="str">
            <v>09223</v>
          </cell>
          <cell r="B156" t="str">
            <v>Põhihariduse baasil kutseõppe otsekulud</v>
          </cell>
        </row>
        <row r="157">
          <cell r="B157" t="str">
            <v>Teise taseme järgne, kolmanda taseme eelne haridus</v>
          </cell>
        </row>
        <row r="158">
          <cell r="A158" t="str">
            <v>09300</v>
          </cell>
          <cell r="B158" t="str">
            <v>Keskhariduse baasil kutseõppe otsekulud</v>
          </cell>
        </row>
        <row r="159">
          <cell r="A159" t="str">
            <v>09400</v>
          </cell>
          <cell r="B159" t="str">
            <v xml:space="preserve">Kolmanda taseme haridus </v>
          </cell>
        </row>
        <row r="160">
          <cell r="A160" t="str">
            <v>09500</v>
          </cell>
          <cell r="B160" t="str">
            <v xml:space="preserve">Taseme alusel mittemääratletav haridus </v>
          </cell>
        </row>
        <row r="161">
          <cell r="B161" t="str">
            <v>Hariduse abiteenused</v>
          </cell>
        </row>
        <row r="162">
          <cell r="A162" t="str">
            <v>09600</v>
          </cell>
          <cell r="B162" t="str">
            <v>Koolitransport</v>
          </cell>
        </row>
        <row r="163">
          <cell r="A163" t="str">
            <v>09601</v>
          </cell>
          <cell r="B163" t="str">
            <v>Koolitoit</v>
          </cell>
        </row>
        <row r="164">
          <cell r="A164" t="str">
            <v>09602</v>
          </cell>
          <cell r="B164" t="str">
            <v>Öömaja</v>
          </cell>
        </row>
        <row r="165">
          <cell r="A165" t="str">
            <v>09609</v>
          </cell>
          <cell r="B165" t="str">
            <v>Muud hariduse abiteenused</v>
          </cell>
        </row>
        <row r="166">
          <cell r="A166" t="str">
            <v>09700</v>
          </cell>
          <cell r="B166" t="str">
            <v>Teadus- ja arendustegevus hariduses</v>
          </cell>
        </row>
        <row r="167">
          <cell r="A167" t="str">
            <v>09800</v>
          </cell>
          <cell r="B167" t="str">
            <v>Muu haridus, sh hariduse haldus</v>
          </cell>
        </row>
        <row r="168">
          <cell r="B168" t="str">
            <v>SOTSIAALNE KAITSE</v>
          </cell>
        </row>
        <row r="169">
          <cell r="B169" t="str">
            <v>Haigete ja puuetega inimeste sotsiaalne kaitse</v>
          </cell>
        </row>
        <row r="170">
          <cell r="A170">
            <v>10110</v>
          </cell>
          <cell r="B170" t="str">
            <v>Haigete sotsiaalne kaitse</v>
          </cell>
        </row>
        <row r="171">
          <cell r="A171" t="str">
            <v>10120</v>
          </cell>
          <cell r="B171" t="str">
            <v>Puuetega inimeste sotsiaalhoolekandeasutused</v>
          </cell>
        </row>
        <row r="172">
          <cell r="A172" t="str">
            <v>10121</v>
          </cell>
          <cell r="B172" t="str">
            <v>Muu puuetega inimeste sotsiaalne kaitse</v>
          </cell>
        </row>
        <row r="173">
          <cell r="B173" t="str">
            <v xml:space="preserve">Eakate sotsiaalne kaitse </v>
          </cell>
        </row>
        <row r="174">
          <cell r="A174" t="str">
            <v>10200</v>
          </cell>
          <cell r="B174" t="str">
            <v>Eakate sotsiaalhoolekandeasutused</v>
          </cell>
        </row>
        <row r="175">
          <cell r="A175" t="str">
            <v>10201</v>
          </cell>
          <cell r="B175" t="str">
            <v>Muu eakate sotsiaalne kaitse</v>
          </cell>
        </row>
        <row r="176">
          <cell r="A176" t="str">
            <v>10300</v>
          </cell>
          <cell r="B176" t="str">
            <v>Toitjakaotanute sotsiaalne kaitse</v>
          </cell>
        </row>
        <row r="177">
          <cell r="B177" t="str">
            <v>Perekondade ja laste sotsiaalne kaitse</v>
          </cell>
        </row>
        <row r="178">
          <cell r="A178" t="str">
            <v>10400</v>
          </cell>
          <cell r="B178" t="str">
            <v>Laste ja noorte sotsiaalhoolekandeasutused</v>
          </cell>
        </row>
        <row r="179">
          <cell r="A179" t="str">
            <v>10401</v>
          </cell>
          <cell r="B179" t="str">
            <v>Laste ja noorte sotsiaalhoolekandeasutused</v>
          </cell>
        </row>
        <row r="180">
          <cell r="A180" t="str">
            <v>10402</v>
          </cell>
          <cell r="B180" t="str">
            <v>Muu perekondade ja laste sotsiaalne kaitse</v>
          </cell>
        </row>
        <row r="181">
          <cell r="A181" t="str">
            <v>10500</v>
          </cell>
          <cell r="B181" t="str">
            <v>Töötute sotsiaalne kaitse</v>
          </cell>
        </row>
        <row r="182">
          <cell r="A182">
            <v>10600</v>
          </cell>
          <cell r="B182" t="str">
            <v>Eluasemeteenused sotsiaalsetele riskirühmadele</v>
          </cell>
        </row>
        <row r="183">
          <cell r="B183" t="str">
            <v>Muude sotsiaalsete riskirühmade kaitse</v>
          </cell>
        </row>
        <row r="184">
          <cell r="A184" t="str">
            <v>10700</v>
          </cell>
          <cell r="B184" t="str">
            <v>Riskirühmade sotsiaalhoolekandeasutused</v>
          </cell>
        </row>
        <row r="185">
          <cell r="A185" t="str">
            <v>10701</v>
          </cell>
          <cell r="B185" t="str">
            <v>Riiklik toimetulekutoetus</v>
          </cell>
        </row>
        <row r="186">
          <cell r="A186" t="str">
            <v>10702</v>
          </cell>
          <cell r="B186" t="str">
            <v>Muu sotsiaalsete riskirühmade kaitse</v>
          </cell>
        </row>
        <row r="187">
          <cell r="A187" t="str">
            <v>10800</v>
          </cell>
          <cell r="B187" t="str">
            <v>Teadus- ja arendustegevus sotsiaalses kaitses</v>
          </cell>
        </row>
        <row r="188">
          <cell r="A188" t="str">
            <v>10900</v>
          </cell>
          <cell r="B188" t="str">
            <v>Muu sotsiaalne kaitse, sh sotsiaalse kaitse haldus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137"/>
  <sheetViews>
    <sheetView tabSelected="1" topLeftCell="B1" zoomScaleNormal="100" workbookViewId="0">
      <selection activeCell="B1" sqref="B1"/>
    </sheetView>
  </sheetViews>
  <sheetFormatPr defaultRowHeight="12.75" outlineLevelRow="1" x14ac:dyDescent="0.2"/>
  <cols>
    <col min="1" max="1" width="16" style="9" customWidth="1"/>
    <col min="2" max="2" width="14.42578125" style="9" bestFit="1" customWidth="1"/>
    <col min="3" max="3" width="23.85546875" style="9" customWidth="1"/>
    <col min="4" max="4" width="27.7109375" style="9" customWidth="1"/>
    <col min="5" max="5" width="70.85546875" style="9" customWidth="1"/>
    <col min="6" max="6" width="37.7109375" style="4" customWidth="1"/>
    <col min="7" max="7" width="29.28515625" customWidth="1"/>
  </cols>
  <sheetData>
    <row r="1" spans="1:7" ht="15.75" x14ac:dyDescent="0.25">
      <c r="F1" s="37"/>
    </row>
    <row r="2" spans="1:7" ht="15.75" x14ac:dyDescent="0.25">
      <c r="F2" s="37"/>
    </row>
    <row r="3" spans="1:7" ht="15.75" x14ac:dyDescent="0.25">
      <c r="F3" s="37"/>
    </row>
    <row r="4" spans="1:7" x14ac:dyDescent="0.2">
      <c r="A4" s="871" t="s">
        <v>10972</v>
      </c>
      <c r="B4" s="872"/>
      <c r="C4" s="872"/>
      <c r="D4" s="872"/>
      <c r="E4" s="872"/>
    </row>
    <row r="5" spans="1:7" x14ac:dyDescent="0.2">
      <c r="A5" s="2" t="s">
        <v>4017</v>
      </c>
      <c r="B5" s="3"/>
      <c r="C5" s="4"/>
      <c r="D5" s="4"/>
      <c r="E5" s="4"/>
    </row>
    <row r="6" spans="1:7" x14ac:dyDescent="0.2">
      <c r="C6" s="4"/>
      <c r="D6" s="4"/>
      <c r="E6" s="4"/>
    </row>
    <row r="7" spans="1:7" x14ac:dyDescent="0.2">
      <c r="A7" s="11" t="s">
        <v>1918</v>
      </c>
      <c r="B7" s="11" t="s">
        <v>6498</v>
      </c>
      <c r="C7" s="4"/>
      <c r="D7" s="4"/>
      <c r="E7" s="4"/>
      <c r="F7" s="12" t="s">
        <v>6909</v>
      </c>
      <c r="G7" s="273" t="s">
        <v>10809</v>
      </c>
    </row>
    <row r="8" spans="1:7" x14ac:dyDescent="0.2">
      <c r="A8" s="4"/>
      <c r="B8" s="4"/>
      <c r="C8" s="4"/>
      <c r="D8" s="4"/>
      <c r="E8" s="4"/>
    </row>
    <row r="9" spans="1:7" x14ac:dyDescent="0.2">
      <c r="A9" s="3" t="s">
        <v>3102</v>
      </c>
      <c r="B9" s="3"/>
      <c r="C9" s="3" t="s">
        <v>6660</v>
      </c>
      <c r="D9" s="4"/>
      <c r="E9" s="4"/>
    </row>
    <row r="10" spans="1:7" x14ac:dyDescent="0.2">
      <c r="A10" s="4"/>
      <c r="B10" s="4"/>
      <c r="C10" s="4"/>
      <c r="D10" s="4"/>
      <c r="E10" s="4"/>
    </row>
    <row r="11" spans="1:7" x14ac:dyDescent="0.2">
      <c r="A11" s="4" t="s">
        <v>4197</v>
      </c>
      <c r="B11" s="4"/>
      <c r="C11" s="4" t="s">
        <v>3247</v>
      </c>
      <c r="D11" s="4"/>
      <c r="E11" s="4"/>
      <c r="F11" s="4">
        <v>3000</v>
      </c>
      <c r="G11" t="str">
        <f>IF(VALUE(F11)=0,"",VLOOKUP(VALUE(F11),Kohustusühikud!$A$8:$C$878,3,FALSE))</f>
        <v xml:space="preserve">Füüsilise isiku tulumaks </v>
      </c>
    </row>
    <row r="12" spans="1:7" x14ac:dyDescent="0.2">
      <c r="A12" s="4"/>
      <c r="B12" s="4" t="s">
        <v>7078</v>
      </c>
      <c r="C12" s="4"/>
      <c r="D12" s="4" t="s">
        <v>1897</v>
      </c>
      <c r="E12" s="4"/>
      <c r="G12" t="str">
        <f>IF(VALUE(F12)=0,"",VLOOKUP(VALUE(F12),Kohustusühikud!$A$8:$C$878,3,FALSE))</f>
        <v/>
      </c>
    </row>
    <row r="13" spans="1:7" x14ac:dyDescent="0.2">
      <c r="A13" s="4" t="s">
        <v>5986</v>
      </c>
      <c r="B13" s="4"/>
      <c r="C13" s="4" t="s">
        <v>5987</v>
      </c>
      <c r="D13" s="4"/>
      <c r="E13" s="4"/>
      <c r="F13" s="4">
        <v>3030</v>
      </c>
    </row>
    <row r="14" spans="1:7" x14ac:dyDescent="0.2">
      <c r="A14" s="4"/>
      <c r="B14" s="4" t="s">
        <v>12</v>
      </c>
      <c r="C14" s="4"/>
      <c r="D14" s="4" t="s">
        <v>13</v>
      </c>
      <c r="E14" s="4"/>
    </row>
    <row r="15" spans="1:7" x14ac:dyDescent="0.2">
      <c r="A15" s="4" t="s">
        <v>7170</v>
      </c>
      <c r="B15" s="4"/>
      <c r="C15" s="4" t="s">
        <v>7171</v>
      </c>
      <c r="D15" s="4"/>
      <c r="E15" s="4"/>
    </row>
    <row r="16" spans="1:7" x14ac:dyDescent="0.2">
      <c r="A16" s="4"/>
      <c r="B16" s="4" t="s">
        <v>5422</v>
      </c>
      <c r="C16" s="4"/>
      <c r="D16" s="4" t="s">
        <v>5423</v>
      </c>
      <c r="E16" s="4"/>
    </row>
    <row r="17" spans="1:7" x14ac:dyDescent="0.2">
      <c r="A17" s="4" t="s">
        <v>2580</v>
      </c>
      <c r="B17" s="4"/>
      <c r="C17" s="4" t="s">
        <v>2581</v>
      </c>
      <c r="D17" s="4"/>
      <c r="E17" s="4"/>
      <c r="F17" s="4" t="s">
        <v>4832</v>
      </c>
    </row>
    <row r="18" spans="1:7" x14ac:dyDescent="0.2">
      <c r="A18" s="4"/>
      <c r="B18" s="4" t="s">
        <v>2582</v>
      </c>
      <c r="C18" s="4"/>
      <c r="D18" s="4" t="s">
        <v>6525</v>
      </c>
      <c r="E18" s="4"/>
    </row>
    <row r="19" spans="1:7" x14ac:dyDescent="0.2">
      <c r="A19" s="4" t="s">
        <v>14</v>
      </c>
      <c r="B19" s="4"/>
      <c r="C19" s="4" t="s">
        <v>1005</v>
      </c>
      <c r="D19" s="4"/>
      <c r="E19" s="4"/>
      <c r="F19" s="4">
        <v>3044</v>
      </c>
    </row>
    <row r="20" spans="1:7" x14ac:dyDescent="0.2">
      <c r="A20" s="4"/>
      <c r="B20" s="4" t="s">
        <v>1006</v>
      </c>
      <c r="C20" s="4"/>
      <c r="D20" s="4" t="s">
        <v>1007</v>
      </c>
      <c r="E20" s="4"/>
    </row>
    <row r="21" spans="1:7" x14ac:dyDescent="0.2">
      <c r="A21" s="4" t="s">
        <v>1008</v>
      </c>
      <c r="B21" s="4"/>
      <c r="C21" s="4" t="s">
        <v>5741</v>
      </c>
      <c r="D21" s="4"/>
      <c r="E21" s="4"/>
      <c r="F21" s="4">
        <v>3045</v>
      </c>
    </row>
    <row r="22" spans="1:7" x14ac:dyDescent="0.2">
      <c r="A22" s="4"/>
      <c r="B22" s="4" t="s">
        <v>7588</v>
      </c>
      <c r="C22" s="4"/>
      <c r="D22" s="4" t="s">
        <v>7589</v>
      </c>
      <c r="E22" s="4"/>
    </row>
    <row r="23" spans="1:7" x14ac:dyDescent="0.2">
      <c r="A23" s="4" t="s">
        <v>7590</v>
      </c>
      <c r="B23" s="4"/>
      <c r="C23" s="4" t="s">
        <v>3380</v>
      </c>
      <c r="D23" s="4"/>
      <c r="E23" s="4"/>
      <c r="F23" s="4">
        <v>3032</v>
      </c>
    </row>
    <row r="24" spans="1:7" x14ac:dyDescent="0.2">
      <c r="A24" s="4"/>
      <c r="B24" s="4" t="s">
        <v>3381</v>
      </c>
      <c r="C24" s="4"/>
      <c r="D24" s="4" t="s">
        <v>272</v>
      </c>
      <c r="E24" s="4"/>
    </row>
    <row r="25" spans="1:7" x14ac:dyDescent="0.2">
      <c r="A25" s="4" t="s">
        <v>273</v>
      </c>
      <c r="B25" s="4"/>
      <c r="C25" s="4" t="s">
        <v>274</v>
      </c>
      <c r="D25" s="4"/>
      <c r="E25" s="4"/>
      <c r="F25" s="4">
        <v>3047</v>
      </c>
    </row>
    <row r="26" spans="1:7" x14ac:dyDescent="0.2">
      <c r="A26" s="4"/>
      <c r="B26" s="4" t="s">
        <v>275</v>
      </c>
      <c r="D26" s="4" t="s">
        <v>276</v>
      </c>
      <c r="E26" s="4"/>
    </row>
    <row r="27" spans="1:7" x14ac:dyDescent="0.2">
      <c r="A27" s="4"/>
      <c r="B27" s="4"/>
      <c r="C27" s="4"/>
      <c r="D27" s="4"/>
      <c r="E27" s="4"/>
      <c r="G27" t="str">
        <f>IF(VALUE(F27)=0,"",VLOOKUP(VALUE(F27),Kohustusühikud!$A$8:$C$878,3,FALSE))</f>
        <v/>
      </c>
    </row>
    <row r="28" spans="1:7" x14ac:dyDescent="0.2">
      <c r="A28" s="3" t="s">
        <v>277</v>
      </c>
      <c r="B28" s="3"/>
      <c r="C28" s="3" t="s">
        <v>278</v>
      </c>
      <c r="D28" s="4"/>
      <c r="E28" s="4"/>
      <c r="G28" t="str">
        <f>IF(VALUE(F28)=0,"",VLOOKUP(VALUE(F28),Kohustusühikud!$A$8:$C$878,3,FALSE))</f>
        <v/>
      </c>
    </row>
    <row r="29" spans="1:7" x14ac:dyDescent="0.2">
      <c r="A29" s="4"/>
      <c r="B29" s="4"/>
      <c r="C29" s="4"/>
      <c r="D29" s="4"/>
      <c r="E29" s="4"/>
      <c r="G29" t="str">
        <f>IF(VALUE(F29)=0,"",VLOOKUP(VALUE(F29),Kohustusühikud!$A$8:$C$878,3,FALSE))</f>
        <v/>
      </c>
    </row>
    <row r="30" spans="1:7" x14ac:dyDescent="0.2">
      <c r="A30" s="4" t="s">
        <v>279</v>
      </c>
      <c r="B30" s="4"/>
      <c r="C30" s="4" t="s">
        <v>2450</v>
      </c>
      <c r="D30" s="4"/>
      <c r="E30" s="4"/>
      <c r="F30" s="4" t="s">
        <v>2451</v>
      </c>
      <c r="G30" t="str">
        <f>IF(VALUE(F30)=0,"",VLOOKUP(VALUE(F30),Kohustusühikud!$A$8:$C$878,3,FALSE))</f>
        <v>RIIGILÕIVUD</v>
      </c>
    </row>
    <row r="31" spans="1:7" x14ac:dyDescent="0.2">
      <c r="A31" s="4"/>
      <c r="B31" s="4" t="s">
        <v>2452</v>
      </c>
      <c r="C31" s="4"/>
      <c r="D31" s="873" t="s">
        <v>54</v>
      </c>
      <c r="E31" s="874"/>
      <c r="G31" t="str">
        <f>IF(VALUE(F31)=0,"",VLOOKUP(VALUE(F31),Kohustusühikud!$A$8:$C$878,3,FALSE))</f>
        <v/>
      </c>
    </row>
    <row r="32" spans="1:7" x14ac:dyDescent="0.2">
      <c r="A32" s="4"/>
      <c r="B32" s="4" t="s">
        <v>5195</v>
      </c>
      <c r="C32" s="4"/>
      <c r="D32" s="4" t="s">
        <v>7311</v>
      </c>
      <c r="E32" s="4"/>
      <c r="G32" t="str">
        <f>IF(VALUE(F32)=0,"",VLOOKUP(VALUE(F32),Kohustusühikud!$A$8:$C$878,3,FALSE))</f>
        <v/>
      </c>
    </row>
    <row r="33" spans="1:7" x14ac:dyDescent="0.2">
      <c r="A33" s="4"/>
      <c r="B33" s="4" t="s">
        <v>7312</v>
      </c>
      <c r="C33" s="4"/>
      <c r="D33" s="4" t="s">
        <v>7313</v>
      </c>
      <c r="E33" s="4"/>
      <c r="G33" t="str">
        <f>IF(VALUE(F33)=0,"",VLOOKUP(VALUE(F33),Kohustusühikud!$A$8:$C$878,3,FALSE))</f>
        <v/>
      </c>
    </row>
    <row r="34" spans="1:7" x14ac:dyDescent="0.2">
      <c r="A34" s="4" t="s">
        <v>1295</v>
      </c>
      <c r="B34" s="4"/>
      <c r="C34" s="4" t="s">
        <v>3651</v>
      </c>
      <c r="D34" s="4"/>
      <c r="E34" s="4"/>
      <c r="F34" s="4">
        <v>320</v>
      </c>
      <c r="G34" t="str">
        <f>IF(VALUE(F34)=0,"",VLOOKUP(VALUE(F34),Kohustusühikud!$A$8:$C$878,3,FALSE))</f>
        <v>RIIGILÕIVUD</v>
      </c>
    </row>
    <row r="35" spans="1:7" x14ac:dyDescent="0.2">
      <c r="A35" s="4"/>
      <c r="B35" s="4" t="s">
        <v>3652</v>
      </c>
      <c r="C35" s="4"/>
      <c r="D35" s="873" t="s">
        <v>4361</v>
      </c>
      <c r="E35" s="874"/>
      <c r="G35" t="str">
        <f>IF(VALUE(F35)=0,"",VLOOKUP(VALUE(F35),Kohustusühikud!$A$8:$C$878,3,FALSE))</f>
        <v/>
      </c>
    </row>
    <row r="36" spans="1:7" x14ac:dyDescent="0.2">
      <c r="A36" s="4"/>
      <c r="B36" s="4" t="s">
        <v>5640</v>
      </c>
      <c r="C36" s="4"/>
      <c r="D36" s="4" t="s">
        <v>2467</v>
      </c>
      <c r="E36" s="4"/>
      <c r="G36" t="str">
        <f>IF(VALUE(F36)=0,"",VLOOKUP(VALUE(F36),Kohustusühikud!$A$8:$C$878,3,FALSE))</f>
        <v/>
      </c>
    </row>
    <row r="37" spans="1:7" x14ac:dyDescent="0.2">
      <c r="A37" s="4"/>
      <c r="B37" s="4" t="s">
        <v>3908</v>
      </c>
      <c r="C37" s="4"/>
      <c r="D37" s="4" t="s">
        <v>820</v>
      </c>
      <c r="E37" s="4"/>
      <c r="G37" t="str">
        <f>IF(VALUE(F37)=0,"",VLOOKUP(VALUE(F37),Kohustusühikud!$A$8:$C$878,3,FALSE))</f>
        <v/>
      </c>
    </row>
    <row r="38" spans="1:7" x14ac:dyDescent="0.2">
      <c r="A38" s="4" t="s">
        <v>821</v>
      </c>
      <c r="B38" s="4"/>
      <c r="C38" s="4" t="s">
        <v>5621</v>
      </c>
      <c r="D38" s="4"/>
      <c r="E38" s="4"/>
      <c r="F38" s="4">
        <v>320</v>
      </c>
      <c r="G38" t="str">
        <f>IF(VALUE(F38)=0,"",VLOOKUP(VALUE(F38),Kohustusühikud!$A$8:$C$878,3,FALSE))</f>
        <v>RIIGILÕIVUD</v>
      </c>
    </row>
    <row r="39" spans="1:7" x14ac:dyDescent="0.2">
      <c r="A39" s="4"/>
      <c r="B39" s="4" t="s">
        <v>5622</v>
      </c>
      <c r="C39" s="4"/>
      <c r="D39" s="4" t="s">
        <v>5747</v>
      </c>
      <c r="E39" s="4"/>
      <c r="G39" t="str">
        <f>IF(VALUE(F39)=0,"",VLOOKUP(VALUE(F39),Kohustusühikud!$A$8:$C$878,3,FALSE))</f>
        <v/>
      </c>
    </row>
    <row r="40" spans="1:7" x14ac:dyDescent="0.2">
      <c r="A40" s="4" t="s">
        <v>4223</v>
      </c>
      <c r="B40" s="4"/>
      <c r="C40" s="4" t="s">
        <v>3391</v>
      </c>
      <c r="D40" s="4"/>
      <c r="E40" s="4"/>
      <c r="F40" s="4">
        <v>320</v>
      </c>
      <c r="G40" t="str">
        <f>IF(VALUE(F40)=0,"",VLOOKUP(VALUE(F40),Kohustusühikud!$A$8:$C$878,3,FALSE))</f>
        <v>RIIGILÕIVUD</v>
      </c>
    </row>
    <row r="41" spans="1:7" x14ac:dyDescent="0.2">
      <c r="A41" s="4"/>
      <c r="B41" s="4" t="s">
        <v>1469</v>
      </c>
      <c r="C41" s="4"/>
      <c r="D41" s="4" t="s">
        <v>2174</v>
      </c>
      <c r="E41" s="4"/>
      <c r="G41" t="str">
        <f>IF(VALUE(F41)=0,"",VLOOKUP(VALUE(F41),Kohustusühikud!$A$8:$C$878,3,FALSE))</f>
        <v/>
      </c>
    </row>
    <row r="42" spans="1:7" x14ac:dyDescent="0.2">
      <c r="A42" s="4"/>
      <c r="B42" s="4" t="s">
        <v>1517</v>
      </c>
      <c r="C42" s="4"/>
      <c r="D42" s="4" t="s">
        <v>6268</v>
      </c>
      <c r="E42" s="4"/>
      <c r="G42" t="str">
        <f>IF(VALUE(F42)=0,"",VLOOKUP(VALUE(F42),Kohustusühikud!$A$8:$C$878,3,FALSE))</f>
        <v/>
      </c>
    </row>
    <row r="43" spans="1:7" x14ac:dyDescent="0.2">
      <c r="A43" s="4"/>
      <c r="B43" s="4" t="s">
        <v>2637</v>
      </c>
      <c r="C43" s="4"/>
      <c r="D43" s="4" t="s">
        <v>2638</v>
      </c>
      <c r="E43" s="4"/>
      <c r="G43" t="str">
        <f>IF(VALUE(F43)=0,"",VLOOKUP(VALUE(F43),Kohustusühikud!$A$8:$C$878,3,FALSE))</f>
        <v/>
      </c>
    </row>
    <row r="44" spans="1:7" x14ac:dyDescent="0.2">
      <c r="A44" s="4"/>
      <c r="B44" s="4" t="s">
        <v>2639</v>
      </c>
      <c r="C44" s="4"/>
      <c r="D44" s="4" t="s">
        <v>6449</v>
      </c>
      <c r="E44" s="4"/>
      <c r="G44" t="str">
        <f>IF(VALUE(F44)=0,"",VLOOKUP(VALUE(F44),Kohustusühikud!$A$8:$C$878,3,FALSE))</f>
        <v/>
      </c>
    </row>
    <row r="45" spans="1:7" x14ac:dyDescent="0.2">
      <c r="A45" s="4" t="s">
        <v>2480</v>
      </c>
      <c r="B45" s="4"/>
      <c r="C45" s="873" t="s">
        <v>1528</v>
      </c>
      <c r="D45" s="873"/>
      <c r="E45" s="873"/>
      <c r="F45" s="4">
        <v>320</v>
      </c>
      <c r="G45" t="str">
        <f>IF(VALUE(F45)=0,"",VLOOKUP(VALUE(F45),Kohustusühikud!$A$8:$C$878,3,FALSE))</f>
        <v>RIIGILÕIVUD</v>
      </c>
    </row>
    <row r="46" spans="1:7" x14ac:dyDescent="0.2">
      <c r="A46" s="4"/>
      <c r="B46" s="4" t="s">
        <v>1529</v>
      </c>
      <c r="C46" s="4"/>
      <c r="D46" s="4" t="s">
        <v>3147</v>
      </c>
      <c r="E46" s="4"/>
      <c r="G46" t="str">
        <f>IF(VALUE(F46)=0,"",VLOOKUP(VALUE(F46),Kohustusühikud!$A$8:$C$878,3,FALSE))</f>
        <v/>
      </c>
    </row>
    <row r="47" spans="1:7" x14ac:dyDescent="0.2">
      <c r="A47" s="4"/>
      <c r="B47" s="4" t="s">
        <v>337</v>
      </c>
      <c r="C47" s="4"/>
      <c r="D47" s="873" t="s">
        <v>1094</v>
      </c>
      <c r="E47" s="873"/>
      <c r="G47" t="str">
        <f>IF(VALUE(F47)=0,"",VLOOKUP(VALUE(F47),Kohustusühikud!$A$8:$C$878,3,FALSE))</f>
        <v/>
      </c>
    </row>
    <row r="48" spans="1:7" x14ac:dyDescent="0.2">
      <c r="A48" s="4" t="s">
        <v>1095</v>
      </c>
      <c r="B48" s="4"/>
      <c r="C48" s="4" t="s">
        <v>1872</v>
      </c>
      <c r="D48" s="4"/>
      <c r="E48" s="4"/>
      <c r="F48" s="4">
        <v>320</v>
      </c>
      <c r="G48" t="str">
        <f>IF(VALUE(F48)=0,"",VLOOKUP(VALUE(F48),Kohustusühikud!$A$8:$C$878,3,FALSE))</f>
        <v>RIIGILÕIVUD</v>
      </c>
    </row>
    <row r="49" spans="1:7" x14ac:dyDescent="0.2">
      <c r="A49" s="4"/>
      <c r="B49" s="4" t="s">
        <v>258</v>
      </c>
      <c r="C49" s="4"/>
      <c r="D49" s="873" t="s">
        <v>1140</v>
      </c>
      <c r="E49" s="873"/>
      <c r="G49" t="str">
        <f>IF(VALUE(F49)=0,"",VLOOKUP(VALUE(F49),Kohustusühikud!$A$8:$C$878,3,FALSE))</f>
        <v/>
      </c>
    </row>
    <row r="50" spans="1:7" x14ac:dyDescent="0.2">
      <c r="A50" s="4" t="s">
        <v>4163</v>
      </c>
      <c r="B50" s="4"/>
      <c r="C50" s="4" t="s">
        <v>4164</v>
      </c>
      <c r="D50" s="4"/>
      <c r="E50" s="4"/>
      <c r="F50" s="4">
        <v>320</v>
      </c>
      <c r="G50" t="str">
        <f>IF(VALUE(F50)=0,"",VLOOKUP(VALUE(F50),Kohustusühikud!$A$8:$C$878,3,FALSE))</f>
        <v>RIIGILÕIVUD</v>
      </c>
    </row>
    <row r="51" spans="1:7" x14ac:dyDescent="0.2">
      <c r="A51" s="4"/>
      <c r="B51" s="4" t="s">
        <v>4165</v>
      </c>
      <c r="C51" s="4"/>
      <c r="D51" s="4" t="s">
        <v>2116</v>
      </c>
      <c r="E51" s="4"/>
      <c r="G51" t="str">
        <f>IF(VALUE(F51)=0,"",VLOOKUP(VALUE(F51),Kohustusühikud!$A$8:$C$878,3,FALSE))</f>
        <v/>
      </c>
    </row>
    <row r="52" spans="1:7" x14ac:dyDescent="0.2">
      <c r="A52" s="4"/>
      <c r="B52" s="4"/>
      <c r="C52" s="4"/>
      <c r="D52" s="4"/>
      <c r="E52" s="4"/>
      <c r="G52" t="str">
        <f>IF(VALUE(F52)=0,"",VLOOKUP(VALUE(F52),Kohustusühikud!$A$8:$C$878,3,FALSE))</f>
        <v/>
      </c>
    </row>
    <row r="53" spans="1:7" x14ac:dyDescent="0.2">
      <c r="A53" s="4"/>
      <c r="B53" s="4"/>
      <c r="C53" s="4"/>
      <c r="D53" s="4"/>
      <c r="E53" s="4"/>
      <c r="G53" t="str">
        <f>IF(VALUE(F53)=0,"",VLOOKUP(VALUE(F53),Kohustusühikud!$A$8:$C$878,3,FALSE))</f>
        <v/>
      </c>
    </row>
    <row r="54" spans="1:7" x14ac:dyDescent="0.2">
      <c r="A54" s="3" t="s">
        <v>2117</v>
      </c>
      <c r="B54" s="4"/>
      <c r="C54" s="3" t="s">
        <v>2118</v>
      </c>
      <c r="D54" s="3"/>
      <c r="E54" s="4"/>
      <c r="G54" t="str">
        <f>IF(VALUE(F54)=0,"",VLOOKUP(VALUE(F54),Kohustusühikud!$A$8:$C$878,3,FALSE))</f>
        <v/>
      </c>
    </row>
    <row r="55" spans="1:7" x14ac:dyDescent="0.2">
      <c r="A55" s="4"/>
      <c r="B55" s="4"/>
      <c r="C55" s="4"/>
      <c r="D55" s="4"/>
      <c r="E55" s="4"/>
      <c r="G55" t="str">
        <f>IF(VALUE(F55)=0,"",VLOOKUP(VALUE(F55),Kohustusühikud!$A$8:$C$878,3,FALSE))</f>
        <v/>
      </c>
    </row>
    <row r="56" spans="1:7" x14ac:dyDescent="0.2">
      <c r="A56" s="4" t="s">
        <v>2947</v>
      </c>
      <c r="B56" s="4"/>
      <c r="C56" s="4" t="s">
        <v>1647</v>
      </c>
      <c r="D56" s="4"/>
      <c r="E56" s="4"/>
      <c r="F56" s="4">
        <v>3880</v>
      </c>
      <c r="G56" t="str">
        <f>IF(VALUE(F56)=0,"",VLOOKUP(VALUE(F56),Kohustusühikud!$A$8:$C$878,3,FALSE))</f>
        <v>Trahvid</v>
      </c>
    </row>
    <row r="57" spans="1:7" x14ac:dyDescent="0.2">
      <c r="A57" s="4"/>
      <c r="B57" s="4" t="s">
        <v>1648</v>
      </c>
      <c r="C57" s="4"/>
      <c r="D57" s="4" t="s">
        <v>6917</v>
      </c>
      <c r="E57" s="4"/>
      <c r="G57" t="str">
        <f>IF(VALUE(F57)=0,"",VLOOKUP(VALUE(F57),Kohustusühikud!$A$8:$C$878,3,FALSE))</f>
        <v/>
      </c>
    </row>
    <row r="58" spans="1:7" x14ac:dyDescent="0.2">
      <c r="A58" s="4" t="s">
        <v>6918</v>
      </c>
      <c r="B58" s="4"/>
      <c r="C58" s="4" t="s">
        <v>5011</v>
      </c>
      <c r="D58" s="4"/>
      <c r="E58" s="4"/>
      <c r="F58" s="4">
        <v>3880</v>
      </c>
      <c r="G58" t="str">
        <f>IF(VALUE(F58)=0,"",VLOOKUP(VALUE(F58),Kohustusühikud!$A$8:$C$878,3,FALSE))</f>
        <v>Trahvid</v>
      </c>
    </row>
    <row r="59" spans="1:7" x14ac:dyDescent="0.2">
      <c r="A59" s="4"/>
      <c r="B59" s="4" t="s">
        <v>5012</v>
      </c>
      <c r="C59" s="4"/>
      <c r="D59" s="873" t="s">
        <v>3684</v>
      </c>
      <c r="E59" s="873"/>
      <c r="G59" t="str">
        <f>IF(VALUE(F59)=0,"",VLOOKUP(VALUE(F59),Kohustusühikud!$A$8:$C$878,3,FALSE))</f>
        <v/>
      </c>
    </row>
    <row r="60" spans="1:7" x14ac:dyDescent="0.2">
      <c r="A60" s="4" t="s">
        <v>2368</v>
      </c>
      <c r="B60" s="4"/>
      <c r="C60" s="4" t="s">
        <v>2369</v>
      </c>
      <c r="D60" s="4"/>
      <c r="E60" s="4"/>
      <c r="F60" s="4">
        <v>3880</v>
      </c>
      <c r="G60" t="str">
        <f>IF(VALUE(F60)=0,"",VLOOKUP(VALUE(F60),Kohustusühikud!$A$8:$C$878,3,FALSE))</f>
        <v>Trahvid</v>
      </c>
    </row>
    <row r="61" spans="1:7" x14ac:dyDescent="0.2">
      <c r="A61" s="4"/>
      <c r="B61" s="4" t="s">
        <v>2370</v>
      </c>
      <c r="C61" s="4"/>
      <c r="D61" s="4" t="s">
        <v>1366</v>
      </c>
      <c r="E61" s="4"/>
      <c r="G61" t="str">
        <f>IF(VALUE(F61)=0,"",VLOOKUP(VALUE(F61),Kohustusühikud!$A$8:$C$878,3,FALSE))</f>
        <v/>
      </c>
    </row>
    <row r="62" spans="1:7" x14ac:dyDescent="0.2">
      <c r="A62" s="4" t="s">
        <v>1367</v>
      </c>
      <c r="B62" s="4"/>
      <c r="C62" s="4" t="s">
        <v>2518</v>
      </c>
      <c r="D62" s="4"/>
      <c r="E62" s="4"/>
      <c r="F62" s="4">
        <v>3880</v>
      </c>
      <c r="G62" t="str">
        <f>IF(VALUE(F62)=0,"",VLOOKUP(VALUE(F62),Kohustusühikud!$A$8:$C$878,3,FALSE))</f>
        <v>Trahvid</v>
      </c>
    </row>
    <row r="63" spans="1:7" x14ac:dyDescent="0.2">
      <c r="A63" s="4"/>
      <c r="B63" s="4" t="s">
        <v>2519</v>
      </c>
      <c r="C63" s="4"/>
      <c r="D63" s="4" t="s">
        <v>6220</v>
      </c>
      <c r="E63" s="4"/>
      <c r="G63" t="str">
        <f>IF(VALUE(F63)=0,"",VLOOKUP(VALUE(F63),Kohustusühikud!$A$8:$C$878,3,FALSE))</f>
        <v/>
      </c>
    </row>
    <row r="64" spans="1:7" x14ac:dyDescent="0.2">
      <c r="A64" s="4" t="s">
        <v>6221</v>
      </c>
      <c r="B64" s="4"/>
      <c r="C64" s="4" t="s">
        <v>3750</v>
      </c>
      <c r="D64" s="4"/>
      <c r="E64" s="4"/>
      <c r="F64" s="4">
        <v>3880</v>
      </c>
      <c r="G64" t="str">
        <f>IF(VALUE(F64)=0,"",VLOOKUP(VALUE(F64),Kohustusühikud!$A$8:$C$878,3,FALSE))</f>
        <v>Trahvid</v>
      </c>
    </row>
    <row r="65" spans="1:7" x14ac:dyDescent="0.2">
      <c r="A65" s="4"/>
      <c r="B65" s="4" t="s">
        <v>5321</v>
      </c>
      <c r="C65" s="4"/>
      <c r="D65" s="4" t="s">
        <v>5322</v>
      </c>
      <c r="E65" s="4"/>
      <c r="G65" t="str">
        <f>IF(VALUE(F65)=0,"",VLOOKUP(VALUE(F65),Kohustusühikud!$A$8:$C$878,3,FALSE))</f>
        <v/>
      </c>
    </row>
    <row r="66" spans="1:7" x14ac:dyDescent="0.2">
      <c r="A66" s="4"/>
      <c r="B66" s="4" t="s">
        <v>3541</v>
      </c>
      <c r="C66" s="4"/>
      <c r="D66" s="4" t="s">
        <v>5985</v>
      </c>
      <c r="E66" s="4"/>
      <c r="G66" t="str">
        <f>IF(VALUE(F66)=0,"",VLOOKUP(VALUE(F66),Kohustusühikud!$A$8:$C$878,3,FALSE))</f>
        <v/>
      </c>
    </row>
    <row r="67" spans="1:7" x14ac:dyDescent="0.2">
      <c r="A67" s="4"/>
      <c r="B67" s="4" t="s">
        <v>5808</v>
      </c>
      <c r="C67" s="4"/>
      <c r="D67" s="4" t="s">
        <v>3946</v>
      </c>
      <c r="E67" s="4"/>
      <c r="G67" t="str">
        <f>IF(VALUE(F67)=0,"",VLOOKUP(VALUE(F67),Kohustusühikud!$A$8:$C$878,3,FALSE))</f>
        <v/>
      </c>
    </row>
    <row r="68" spans="1:7" x14ac:dyDescent="0.2">
      <c r="A68" s="4" t="s">
        <v>3979</v>
      </c>
      <c r="B68" s="4"/>
      <c r="C68" s="4" t="s">
        <v>4845</v>
      </c>
      <c r="D68" s="4"/>
      <c r="E68" s="4"/>
      <c r="F68" s="4">
        <v>3880</v>
      </c>
      <c r="G68" t="str">
        <f>IF(VALUE(F68)=0,"",VLOOKUP(VALUE(F68),Kohustusühikud!$A$8:$C$878,3,FALSE))</f>
        <v>Trahvid</v>
      </c>
    </row>
    <row r="69" spans="1:7" x14ac:dyDescent="0.2">
      <c r="A69" s="4"/>
      <c r="B69" s="4" t="s">
        <v>4846</v>
      </c>
      <c r="C69" s="4"/>
      <c r="D69" s="4" t="s">
        <v>4858</v>
      </c>
      <c r="E69" s="4"/>
      <c r="G69" t="str">
        <f>IF(VALUE(F69)=0,"",VLOOKUP(VALUE(F69),Kohustusühikud!$A$8:$C$878,3,FALSE))</f>
        <v/>
      </c>
    </row>
    <row r="70" spans="1:7" x14ac:dyDescent="0.2">
      <c r="A70" s="4" t="s">
        <v>4859</v>
      </c>
      <c r="B70" s="4"/>
      <c r="C70" s="873" t="s">
        <v>1590</v>
      </c>
      <c r="D70" s="873"/>
      <c r="E70" s="873"/>
      <c r="F70" s="4">
        <v>3880</v>
      </c>
      <c r="G70" t="str">
        <f>IF(VALUE(F70)=0,"",VLOOKUP(VALUE(F70),Kohustusühikud!$A$8:$C$878,3,FALSE))</f>
        <v>Trahvid</v>
      </c>
    </row>
    <row r="71" spans="1:7" x14ac:dyDescent="0.2">
      <c r="A71" s="4"/>
      <c r="B71" s="4" t="s">
        <v>1591</v>
      </c>
      <c r="C71" s="4"/>
      <c r="D71" s="873" t="s">
        <v>1373</v>
      </c>
      <c r="E71" s="873"/>
      <c r="G71" t="str">
        <f>IF(VALUE(F71)=0,"",VLOOKUP(VALUE(F71),Kohustusühikud!$A$8:$C$878,3,FALSE))</f>
        <v/>
      </c>
    </row>
    <row r="72" spans="1:7" x14ac:dyDescent="0.2">
      <c r="A72" s="4" t="s">
        <v>1360</v>
      </c>
      <c r="B72" s="4"/>
      <c r="C72" s="4" t="s">
        <v>5337</v>
      </c>
      <c r="D72" s="4"/>
      <c r="E72" s="4"/>
      <c r="F72" s="4">
        <v>3880</v>
      </c>
      <c r="G72" t="str">
        <f>IF(VALUE(F72)=0,"",VLOOKUP(VALUE(F72),Kohustusühikud!$A$8:$C$878,3,FALSE))</f>
        <v>Trahvid</v>
      </c>
    </row>
    <row r="73" spans="1:7" x14ac:dyDescent="0.2">
      <c r="A73" s="4"/>
      <c r="B73" s="4" t="s">
        <v>5338</v>
      </c>
      <c r="C73" s="4"/>
      <c r="D73" s="4" t="s">
        <v>4927</v>
      </c>
      <c r="E73" s="4"/>
      <c r="G73" t="str">
        <f>IF(VALUE(F73)=0,"",VLOOKUP(VALUE(F73),Kohustusühikud!$A$8:$C$878,3,FALSE))</f>
        <v/>
      </c>
    </row>
    <row r="74" spans="1:7" x14ac:dyDescent="0.2">
      <c r="A74" s="4" t="s">
        <v>3322</v>
      </c>
      <c r="B74" s="4"/>
      <c r="C74" s="4" t="s">
        <v>3323</v>
      </c>
      <c r="D74" s="4"/>
      <c r="E74" s="4"/>
      <c r="F74" s="4">
        <v>3880</v>
      </c>
      <c r="G74" t="str">
        <f>IF(VALUE(F74)=0,"",VLOOKUP(VALUE(F74),Kohustusühikud!$A$8:$C$878,3,FALSE))</f>
        <v>Trahvid</v>
      </c>
    </row>
    <row r="75" spans="1:7" x14ac:dyDescent="0.2">
      <c r="A75" s="4"/>
      <c r="B75" s="4" t="s">
        <v>6104</v>
      </c>
      <c r="C75" s="4"/>
      <c r="D75" s="4" t="s">
        <v>5138</v>
      </c>
      <c r="E75" s="4"/>
      <c r="G75" t="str">
        <f>IF(VALUE(F75)=0,"",VLOOKUP(VALUE(F75),Kohustusühikud!$A$8:$C$878,3,FALSE))</f>
        <v/>
      </c>
    </row>
    <row r="76" spans="1:7" x14ac:dyDescent="0.2">
      <c r="A76" s="4" t="s">
        <v>5139</v>
      </c>
      <c r="B76" s="4"/>
      <c r="C76" s="4" t="s">
        <v>3591</v>
      </c>
      <c r="D76" s="4"/>
      <c r="E76" s="4"/>
      <c r="F76" s="4">
        <v>3880</v>
      </c>
      <c r="G76" t="str">
        <f>IF(VALUE(F76)=0,"",VLOOKUP(VALUE(F76),Kohustusühikud!$A$8:$C$878,3,FALSE))</f>
        <v>Trahvid</v>
      </c>
    </row>
    <row r="77" spans="1:7" x14ac:dyDescent="0.2">
      <c r="A77" s="4"/>
      <c r="B77" s="4" t="s">
        <v>4362</v>
      </c>
      <c r="C77" s="4"/>
      <c r="D77" s="4" t="s">
        <v>4363</v>
      </c>
      <c r="E77" s="4"/>
      <c r="G77" t="str">
        <f>IF(VALUE(F77)=0,"",VLOOKUP(VALUE(F77),Kohustusühikud!$A$8:$C$878,3,FALSE))</f>
        <v/>
      </c>
    </row>
    <row r="78" spans="1:7" x14ac:dyDescent="0.2">
      <c r="A78" s="4" t="s">
        <v>4364</v>
      </c>
      <c r="B78" s="4"/>
      <c r="C78" s="4" t="s">
        <v>4365</v>
      </c>
      <c r="D78" s="4"/>
      <c r="E78" s="4"/>
      <c r="F78" s="4">
        <v>3880</v>
      </c>
      <c r="G78" t="str">
        <f>IF(VALUE(F78)=0,"",VLOOKUP(VALUE(F78),Kohustusühikud!$A$8:$C$878,3,FALSE))</f>
        <v>Trahvid</v>
      </c>
    </row>
    <row r="79" spans="1:7" x14ac:dyDescent="0.2">
      <c r="A79" s="4"/>
      <c r="B79" s="4" t="s">
        <v>2666</v>
      </c>
      <c r="C79" s="4"/>
      <c r="D79" s="4" t="s">
        <v>3328</v>
      </c>
      <c r="E79" s="4"/>
      <c r="G79" t="str">
        <f>IF(VALUE(F79)=0,"",VLOOKUP(VALUE(F79),Kohustusühikud!$A$8:$C$878,3,FALSE))</f>
        <v/>
      </c>
    </row>
    <row r="80" spans="1:7" x14ac:dyDescent="0.2">
      <c r="A80" s="4" t="s">
        <v>3329</v>
      </c>
      <c r="B80" s="4"/>
      <c r="C80" s="4" t="s">
        <v>3330</v>
      </c>
      <c r="D80" s="4"/>
      <c r="E80" s="4"/>
      <c r="F80" s="4">
        <v>3880</v>
      </c>
      <c r="G80" t="str">
        <f>IF(VALUE(F80)=0,"",VLOOKUP(VALUE(F80),Kohustusühikud!$A$8:$C$878,3,FALSE))</f>
        <v>Trahvid</v>
      </c>
    </row>
    <row r="81" spans="1:7" x14ac:dyDescent="0.2">
      <c r="A81" s="4"/>
      <c r="B81" s="4" t="s">
        <v>2481</v>
      </c>
      <c r="C81" s="4"/>
      <c r="D81" s="4" t="s">
        <v>7342</v>
      </c>
      <c r="E81" s="4"/>
      <c r="G81" t="str">
        <f>IF(VALUE(F81)=0,"",VLOOKUP(VALUE(F81),Kohustusühikud!$A$8:$C$878,3,FALSE))</f>
        <v/>
      </c>
    </row>
    <row r="82" spans="1:7" x14ac:dyDescent="0.2">
      <c r="A82" s="4" t="s">
        <v>7343</v>
      </c>
      <c r="B82" s="4"/>
      <c r="C82" s="4" t="s">
        <v>4587</v>
      </c>
      <c r="D82" s="4"/>
      <c r="E82" s="4"/>
      <c r="F82" s="4">
        <v>3880</v>
      </c>
      <c r="G82" t="str">
        <f>IF(VALUE(F82)=0,"",VLOOKUP(VALUE(F82),Kohustusühikud!$A$8:$C$878,3,FALSE))</f>
        <v>Trahvid</v>
      </c>
    </row>
    <row r="83" spans="1:7" x14ac:dyDescent="0.2">
      <c r="A83" s="4"/>
      <c r="B83" s="4" t="s">
        <v>4588</v>
      </c>
      <c r="C83" s="4"/>
      <c r="D83" s="4" t="s">
        <v>6102</v>
      </c>
      <c r="E83" s="4"/>
      <c r="G83" t="str">
        <f>IF(VALUE(F83)=0,"",VLOOKUP(VALUE(F83),Kohustusühikud!$A$8:$C$878,3,FALSE))</f>
        <v/>
      </c>
    </row>
    <row r="84" spans="1:7" x14ac:dyDescent="0.2">
      <c r="A84" s="4" t="s">
        <v>6103</v>
      </c>
      <c r="B84" s="4"/>
      <c r="C84" s="873" t="s">
        <v>660</v>
      </c>
      <c r="D84" s="873"/>
      <c r="E84" s="873"/>
      <c r="F84" s="4">
        <v>3880</v>
      </c>
      <c r="G84" t="str">
        <f>IF(VALUE(F84)=0,"",VLOOKUP(VALUE(F84),Kohustusühikud!$A$8:$C$878,3,FALSE))</f>
        <v>Trahvid</v>
      </c>
    </row>
    <row r="85" spans="1:7" x14ac:dyDescent="0.2">
      <c r="A85" s="4"/>
      <c r="B85" s="4" t="s">
        <v>661</v>
      </c>
      <c r="C85" s="4"/>
      <c r="D85" s="873" t="s">
        <v>1441</v>
      </c>
      <c r="E85" s="873"/>
      <c r="G85" t="str">
        <f>IF(VALUE(F85)=0,"",VLOOKUP(VALUE(F85),Kohustusühikud!$A$8:$C$878,3,FALSE))</f>
        <v/>
      </c>
    </row>
    <row r="86" spans="1:7" x14ac:dyDescent="0.2">
      <c r="A86" s="4" t="s">
        <v>1442</v>
      </c>
      <c r="B86" s="4"/>
      <c r="C86" s="4" t="s">
        <v>3204</v>
      </c>
      <c r="D86" s="4"/>
      <c r="E86" s="4"/>
      <c r="F86" s="4">
        <v>3880</v>
      </c>
      <c r="G86" t="str">
        <f>IF(VALUE(F86)=0,"",VLOOKUP(VALUE(F86),Kohustusühikud!$A$8:$C$878,3,FALSE))</f>
        <v>Trahvid</v>
      </c>
    </row>
    <row r="87" spans="1:7" x14ac:dyDescent="0.2">
      <c r="A87" s="4"/>
      <c r="B87" s="4" t="s">
        <v>3205</v>
      </c>
      <c r="C87" s="4"/>
      <c r="D87" s="873" t="s">
        <v>6699</v>
      </c>
      <c r="E87" s="873"/>
      <c r="G87" t="str">
        <f>IF(VALUE(F87)=0,"",VLOOKUP(VALUE(F87),Kohustusühikud!$A$8:$C$878,3,FALSE))</f>
        <v/>
      </c>
    </row>
    <row r="88" spans="1:7" x14ac:dyDescent="0.2">
      <c r="A88" s="4" t="s">
        <v>6130</v>
      </c>
      <c r="B88" s="4"/>
      <c r="C88" s="873" t="s">
        <v>6387</v>
      </c>
      <c r="D88" s="873"/>
      <c r="E88" s="873"/>
      <c r="F88" s="4">
        <v>3880</v>
      </c>
      <c r="G88" t="str">
        <f>IF(VALUE(F88)=0,"",VLOOKUP(VALUE(F88),Kohustusühikud!$A$8:$C$878,3,FALSE))</f>
        <v>Trahvid</v>
      </c>
    </row>
    <row r="89" spans="1:7" x14ac:dyDescent="0.2">
      <c r="A89" s="4"/>
      <c r="B89" s="4" t="s">
        <v>6388</v>
      </c>
      <c r="C89" s="4"/>
      <c r="D89" s="873" t="s">
        <v>346</v>
      </c>
      <c r="E89" s="873"/>
      <c r="G89" t="str">
        <f>IF(VALUE(F89)=0,"",VLOOKUP(VALUE(F89),Kohustusühikud!$A$8:$C$878,3,FALSE))</f>
        <v/>
      </c>
    </row>
    <row r="90" spans="1:7" x14ac:dyDescent="0.2">
      <c r="A90" s="4" t="s">
        <v>1019</v>
      </c>
      <c r="B90" s="4"/>
      <c r="C90" s="4" t="s">
        <v>2571</v>
      </c>
      <c r="D90" s="4"/>
      <c r="E90" s="4"/>
      <c r="F90" s="4">
        <v>3880</v>
      </c>
      <c r="G90" t="str">
        <f>IF(VALUE(F90)=0,"",VLOOKUP(VALUE(F90),Kohustusühikud!$A$8:$C$878,3,FALSE))</f>
        <v>Trahvid</v>
      </c>
    </row>
    <row r="91" spans="1:7" x14ac:dyDescent="0.2">
      <c r="A91" s="4"/>
      <c r="B91" s="4" t="s">
        <v>2887</v>
      </c>
      <c r="C91" s="4"/>
      <c r="D91" s="4" t="s">
        <v>5250</v>
      </c>
      <c r="E91" s="4"/>
      <c r="G91" t="str">
        <f>IF(VALUE(F91)=0,"",VLOOKUP(VALUE(F91),Kohustusühikud!$A$8:$C$878,3,FALSE))</f>
        <v/>
      </c>
    </row>
    <row r="92" spans="1:7" x14ac:dyDescent="0.2">
      <c r="A92" s="4" t="s">
        <v>7605</v>
      </c>
      <c r="B92" s="4"/>
      <c r="C92" s="4" t="s">
        <v>4775</v>
      </c>
      <c r="D92" s="4"/>
      <c r="E92" s="4"/>
      <c r="F92" s="4">
        <v>3880</v>
      </c>
      <c r="G92" t="str">
        <f>IF(VALUE(F92)=0,"",VLOOKUP(VALUE(F92),Kohustusühikud!$A$8:$C$878,3,FALSE))</f>
        <v>Trahvid</v>
      </c>
    </row>
    <row r="93" spans="1:7" x14ac:dyDescent="0.2">
      <c r="A93" s="4"/>
      <c r="B93" s="4" t="s">
        <v>4776</v>
      </c>
      <c r="C93" s="4"/>
      <c r="D93" s="4" t="s">
        <v>5429</v>
      </c>
      <c r="E93" s="4"/>
      <c r="G93" t="str">
        <f>IF(VALUE(F93)=0,"",VLOOKUP(VALUE(F93),Kohustusühikud!$A$8:$C$878,3,FALSE))</f>
        <v/>
      </c>
    </row>
    <row r="94" spans="1:7" x14ac:dyDescent="0.2">
      <c r="A94" s="4" t="s">
        <v>5430</v>
      </c>
      <c r="B94" s="4"/>
      <c r="C94" s="4" t="s">
        <v>5431</v>
      </c>
      <c r="D94" s="4"/>
      <c r="E94" s="4"/>
      <c r="F94" s="4">
        <v>3880</v>
      </c>
      <c r="G94" t="str">
        <f>IF(VALUE(F94)=0,"",VLOOKUP(VALUE(F94),Kohustusühikud!$A$8:$C$878,3,FALSE))</f>
        <v>Trahvid</v>
      </c>
    </row>
    <row r="95" spans="1:7" x14ac:dyDescent="0.2">
      <c r="A95" s="4"/>
      <c r="B95" s="4" t="s">
        <v>2167</v>
      </c>
      <c r="C95" s="4"/>
      <c r="D95" s="4" t="s">
        <v>1282</v>
      </c>
      <c r="E95" s="4"/>
      <c r="G95" t="str">
        <f>IF(VALUE(F95)=0,"",VLOOKUP(VALUE(F95),Kohustusühikud!$A$8:$C$878,3,FALSE))</f>
        <v/>
      </c>
    </row>
    <row r="96" spans="1:7" x14ac:dyDescent="0.2">
      <c r="A96" s="4" t="s">
        <v>6802</v>
      </c>
      <c r="B96" s="4"/>
      <c r="C96" s="4" t="s">
        <v>210</v>
      </c>
      <c r="D96" s="4"/>
      <c r="E96" s="4"/>
      <c r="F96" s="4">
        <v>3880</v>
      </c>
      <c r="G96" t="str">
        <f>IF(VALUE(F96)=0,"",VLOOKUP(VALUE(F96),Kohustusühikud!$A$8:$C$878,3,FALSE))</f>
        <v>Trahvid</v>
      </c>
    </row>
    <row r="97" spans="1:7" x14ac:dyDescent="0.2">
      <c r="A97" s="4"/>
      <c r="B97" s="4" t="s">
        <v>211</v>
      </c>
      <c r="C97" s="4"/>
      <c r="D97" s="4" t="s">
        <v>1439</v>
      </c>
      <c r="E97" s="4"/>
      <c r="G97" t="str">
        <f>IF(VALUE(F97)=0,"",VLOOKUP(VALUE(F97),Kohustusühikud!$A$8:$C$878,3,FALSE))</f>
        <v/>
      </c>
    </row>
    <row r="98" spans="1:7" x14ac:dyDescent="0.2">
      <c r="A98" s="4" t="s">
        <v>1144</v>
      </c>
      <c r="B98" s="4"/>
      <c r="C98" s="4" t="s">
        <v>3518</v>
      </c>
      <c r="D98" s="4"/>
      <c r="E98" s="4"/>
      <c r="F98" s="4">
        <v>3880</v>
      </c>
      <c r="G98" t="str">
        <f>IF(VALUE(F98)=0,"",VLOOKUP(VALUE(F98),Kohustusühikud!$A$8:$C$878,3,FALSE))</f>
        <v>Trahvid</v>
      </c>
    </row>
    <row r="99" spans="1:7" x14ac:dyDescent="0.2">
      <c r="A99" s="4"/>
      <c r="B99" s="4" t="s">
        <v>5286</v>
      </c>
      <c r="C99" s="4"/>
      <c r="D99" s="873" t="s">
        <v>5331</v>
      </c>
      <c r="E99" s="873"/>
      <c r="G99" t="str">
        <f>IF(VALUE(F99)=0,"",VLOOKUP(VALUE(F99),Kohustusühikud!$A$8:$C$878,3,FALSE))</f>
        <v/>
      </c>
    </row>
    <row r="100" spans="1:7" x14ac:dyDescent="0.2">
      <c r="A100" s="4" t="s">
        <v>6916</v>
      </c>
      <c r="B100" s="4"/>
      <c r="C100" s="4" t="s">
        <v>6719</v>
      </c>
      <c r="D100" s="4"/>
      <c r="E100" s="4"/>
      <c r="F100" s="4">
        <v>3880</v>
      </c>
      <c r="G100" t="str">
        <f>IF(VALUE(F100)=0,"",VLOOKUP(VALUE(F100),Kohustusühikud!$A$8:$C$878,3,FALSE))</f>
        <v>Trahvid</v>
      </c>
    </row>
    <row r="101" spans="1:7" x14ac:dyDescent="0.2">
      <c r="A101" s="4"/>
      <c r="B101" s="4" t="s">
        <v>6720</v>
      </c>
      <c r="C101" s="4"/>
      <c r="D101" s="4" t="s">
        <v>6721</v>
      </c>
      <c r="E101" s="4"/>
      <c r="G101" t="str">
        <f>IF(VALUE(F101)=0,"",VLOOKUP(VALUE(F101),Kohustusühikud!$A$8:$C$878,3,FALSE))</f>
        <v/>
      </c>
    </row>
    <row r="102" spans="1:7" x14ac:dyDescent="0.2">
      <c r="A102" s="4" t="s">
        <v>5440</v>
      </c>
      <c r="B102" s="4"/>
      <c r="C102" s="4" t="s">
        <v>5988</v>
      </c>
      <c r="D102" s="4"/>
      <c r="E102" s="4"/>
      <c r="F102" s="4" t="s">
        <v>5989</v>
      </c>
      <c r="G102" t="str">
        <f>IF(VALUE(F102)=0,"",VLOOKUP(VALUE(F102),Kohustusühikud!$A$8:$C$878,3,FALSE))</f>
        <v>Trahvid</v>
      </c>
    </row>
    <row r="103" spans="1:7" x14ac:dyDescent="0.2">
      <c r="A103" s="4"/>
      <c r="B103" s="4" t="s">
        <v>5441</v>
      </c>
      <c r="C103" s="4"/>
      <c r="D103" s="4" t="s">
        <v>5988</v>
      </c>
      <c r="E103" s="4"/>
      <c r="G103" t="str">
        <f>IF(VALUE(F103)=0,"",VLOOKUP(VALUE(F103),Kohustusühikud!$A$8:$C$878,3,FALSE))</f>
        <v/>
      </c>
    </row>
    <row r="104" spans="1:7" x14ac:dyDescent="0.2">
      <c r="A104" s="4" t="s">
        <v>806</v>
      </c>
      <c r="B104" s="4"/>
      <c r="C104" s="63" t="s">
        <v>807</v>
      </c>
      <c r="D104" s="4"/>
      <c r="E104" s="4"/>
      <c r="F104" s="4" t="s">
        <v>5989</v>
      </c>
      <c r="G104" t="str">
        <f>IF(VALUE(F104)=0,"",VLOOKUP(VALUE(F104),Kohustusühikud!$A$8:$C$878,3,FALSE))</f>
        <v>Trahvid</v>
      </c>
    </row>
    <row r="105" spans="1:7" x14ac:dyDescent="0.2">
      <c r="A105" s="4"/>
      <c r="B105" s="4" t="s">
        <v>805</v>
      </c>
      <c r="C105" s="4"/>
      <c r="D105" s="63" t="s">
        <v>808</v>
      </c>
      <c r="E105" s="4"/>
      <c r="G105" t="str">
        <f>IF(VALUE(F105)=0,"",VLOOKUP(VALUE(F105),Kohustusühikud!$A$8:$C$878,3,FALSE))</f>
        <v/>
      </c>
    </row>
    <row r="106" spans="1:7" x14ac:dyDescent="0.2">
      <c r="A106" s="4" t="s">
        <v>3446</v>
      </c>
      <c r="B106" s="4"/>
      <c r="C106" s="4" t="s">
        <v>2495</v>
      </c>
      <c r="D106" s="4"/>
      <c r="E106" s="4"/>
      <c r="F106" s="4" t="s">
        <v>2496</v>
      </c>
      <c r="G106" t="str">
        <f>IF(VALUE(F106)=0,"",VLOOKUP(VALUE(F106),Kohustusühikud!$A$8:$C$878,3,FALSE))</f>
        <v>Eespool nimetamata muud tulud</v>
      </c>
    </row>
    <row r="107" spans="1:7" x14ac:dyDescent="0.2">
      <c r="A107" s="4"/>
      <c r="B107" s="4" t="s">
        <v>2497</v>
      </c>
      <c r="C107" s="4"/>
      <c r="D107" s="4" t="s">
        <v>2498</v>
      </c>
      <c r="E107" s="4"/>
      <c r="G107" t="str">
        <f>IF(VALUE(F107)=0,"",VLOOKUP(VALUE(F107),Kohustusühikud!$A$8:$C$878,3,FALSE))</f>
        <v/>
      </c>
    </row>
    <row r="108" spans="1:7" x14ac:dyDescent="0.2">
      <c r="A108" s="4" t="s">
        <v>2499</v>
      </c>
      <c r="B108" s="4"/>
      <c r="C108" s="4" t="s">
        <v>2500</v>
      </c>
      <c r="D108" s="4"/>
      <c r="E108" s="4"/>
      <c r="F108" s="4">
        <v>3880</v>
      </c>
      <c r="G108" t="str">
        <f>IF(VALUE(F108)=0,"",VLOOKUP(VALUE(F108),Kohustusühikud!$A$8:$C$878,3,FALSE))</f>
        <v>Trahvid</v>
      </c>
    </row>
    <row r="109" spans="1:7" x14ac:dyDescent="0.2">
      <c r="A109" s="4"/>
      <c r="B109" s="4" t="s">
        <v>4713</v>
      </c>
      <c r="C109" s="4"/>
      <c r="D109" s="4" t="s">
        <v>1671</v>
      </c>
      <c r="E109" s="4"/>
      <c r="G109" t="str">
        <f>IF(VALUE(F109)=0,"",VLOOKUP(VALUE(F109),Kohustusühikud!$A$8:$C$878,3,FALSE))</f>
        <v/>
      </c>
    </row>
    <row r="110" spans="1:7" x14ac:dyDescent="0.2">
      <c r="A110" s="4"/>
      <c r="B110" s="4" t="s">
        <v>6586</v>
      </c>
      <c r="C110" s="4"/>
      <c r="D110" s="4" t="s">
        <v>6587</v>
      </c>
      <c r="E110" s="4"/>
      <c r="G110" t="str">
        <f>IF(VALUE(F110)=0,"",VLOOKUP(VALUE(F110),Kohustusühikud!$A$8:$C$878,3,FALSE))</f>
        <v/>
      </c>
    </row>
    <row r="111" spans="1:7" x14ac:dyDescent="0.2">
      <c r="A111" s="4" t="s">
        <v>1672</v>
      </c>
      <c r="B111" s="4"/>
      <c r="C111" s="4" t="s">
        <v>1673</v>
      </c>
      <c r="D111" s="4"/>
      <c r="E111" s="4"/>
      <c r="F111" s="4">
        <v>3880</v>
      </c>
      <c r="G111" t="str">
        <f>IF(VALUE(F111)=0,"",VLOOKUP(VALUE(F111),Kohustusühikud!$A$8:$C$878,3,FALSE))</f>
        <v>Trahvid</v>
      </c>
    </row>
    <row r="112" spans="1:7" x14ac:dyDescent="0.2">
      <c r="A112" s="4"/>
      <c r="B112" s="4" t="s">
        <v>7319</v>
      </c>
      <c r="C112" s="4"/>
      <c r="D112" s="4" t="s">
        <v>4444</v>
      </c>
      <c r="E112" s="4"/>
      <c r="G112" t="str">
        <f>IF(VALUE(F112)=0,"",VLOOKUP(VALUE(F112),Kohustusühikud!$A$8:$C$878,3,FALSE))</f>
        <v/>
      </c>
    </row>
    <row r="113" spans="1:7" x14ac:dyDescent="0.2">
      <c r="A113" s="4"/>
      <c r="B113" s="4"/>
      <c r="C113" s="4"/>
      <c r="D113" s="4"/>
      <c r="E113" s="4"/>
      <c r="G113" t="str">
        <f>IF(VALUE(F113)=0,"",VLOOKUP(VALUE(F113),Kohustusühikud!$A$8:$C$878,3,FALSE))</f>
        <v/>
      </c>
    </row>
    <row r="114" spans="1:7" x14ac:dyDescent="0.2">
      <c r="A114" s="4"/>
      <c r="B114" s="4"/>
      <c r="C114" s="4"/>
      <c r="D114" s="4"/>
      <c r="E114" s="4"/>
      <c r="G114" t="str">
        <f>IF(VALUE(F114)=0,"",VLOOKUP(VALUE(F114),Kohustusühikud!$A$8:$C$878,3,FALSE))</f>
        <v/>
      </c>
    </row>
    <row r="115" spans="1:7" x14ac:dyDescent="0.2">
      <c r="A115" s="3" t="s">
        <v>7507</v>
      </c>
      <c r="B115" s="3"/>
      <c r="C115" s="3" t="s">
        <v>1612</v>
      </c>
      <c r="D115" s="4"/>
      <c r="E115" s="4"/>
      <c r="G115" t="str">
        <f>IF(VALUE(F115)=0,"",VLOOKUP(VALUE(F115),Kohustusühikud!$A$8:$C$878,3,FALSE))</f>
        <v/>
      </c>
    </row>
    <row r="116" spans="1:7" x14ac:dyDescent="0.2">
      <c r="A116" s="4"/>
      <c r="B116" s="4"/>
      <c r="C116" s="4"/>
      <c r="D116" s="4"/>
      <c r="E116" s="4"/>
      <c r="G116" t="str">
        <f>IF(VALUE(F116)=0,"",VLOOKUP(VALUE(F116),Kohustusühikud!$A$8:$C$878,3,FALSE))</f>
        <v/>
      </c>
    </row>
    <row r="117" spans="1:7" x14ac:dyDescent="0.2">
      <c r="A117" s="4" t="s">
        <v>1613</v>
      </c>
      <c r="B117" s="4"/>
      <c r="C117" s="4" t="s">
        <v>1614</v>
      </c>
      <c r="D117" s="4"/>
      <c r="E117" s="4"/>
      <c r="F117" s="4" t="s">
        <v>11015</v>
      </c>
      <c r="G117" t="str">
        <f>IF(VALUE(F117)=0,"",VLOOKUP(VALUE(F117),Kohustusühikud!$A$8:$C$878,3,FALSE))</f>
        <v>TULEM OSALUSTELT</v>
      </c>
    </row>
    <row r="118" spans="1:7" x14ac:dyDescent="0.2">
      <c r="A118" s="4"/>
      <c r="B118" s="4" t="s">
        <v>1615</v>
      </c>
      <c r="C118" s="4"/>
      <c r="D118" s="4" t="s">
        <v>4009</v>
      </c>
      <c r="E118" s="4"/>
      <c r="G118" t="str">
        <f>IF(VALUE(F118)=0,"",VLOOKUP(VALUE(F118),Kohustusühikud!$A$8:$C$878,3,FALSE))</f>
        <v/>
      </c>
    </row>
    <row r="119" spans="1:7" x14ac:dyDescent="0.2">
      <c r="A119" s="4"/>
      <c r="B119" s="4" t="s">
        <v>4010</v>
      </c>
      <c r="C119" s="4"/>
      <c r="D119" s="4" t="s">
        <v>4011</v>
      </c>
      <c r="E119" s="4"/>
      <c r="G119" t="str">
        <f>IF(VALUE(F119)=0,"",VLOOKUP(VALUE(F119),Kohustusühikud!$A$8:$C$878,3,FALSE))</f>
        <v/>
      </c>
    </row>
    <row r="120" spans="1:7" s="6" customFormat="1" x14ac:dyDescent="0.2">
      <c r="A120" s="4" t="s">
        <v>1969</v>
      </c>
      <c r="B120" s="4"/>
      <c r="C120" s="4" t="s">
        <v>1970</v>
      </c>
      <c r="D120" s="4"/>
      <c r="E120" s="4"/>
      <c r="F120" s="4"/>
      <c r="G120" t="str">
        <f>IF(VALUE(F120)=0,"",VLOOKUP(VALUE(F120),Kohustusühikud!$A$8:$C$878,3,FALSE))</f>
        <v/>
      </c>
    </row>
    <row r="121" spans="1:7" s="6" customFormat="1" x14ac:dyDescent="0.2">
      <c r="A121" s="4"/>
      <c r="B121" s="4" t="s">
        <v>1971</v>
      </c>
      <c r="C121" s="4"/>
      <c r="D121" s="4" t="s">
        <v>1972</v>
      </c>
      <c r="E121" s="4"/>
      <c r="F121" s="4" t="s">
        <v>2967</v>
      </c>
      <c r="G121" t="str">
        <f>IF(VALUE(F121)=0,"",VLOOKUP(VALUE(F121),Kohustusühikud!$A$8:$C$878,3,FALSE))</f>
        <v>KASUM/KAHJUM VARUDE JA PÕHIVARA MÜÜGIST (va finantsvarad)</v>
      </c>
    </row>
    <row r="122" spans="1:7" s="6" customFormat="1" x14ac:dyDescent="0.2">
      <c r="A122" s="4"/>
      <c r="B122" s="4" t="s">
        <v>6133</v>
      </c>
      <c r="C122" s="4"/>
      <c r="D122" s="4" t="s">
        <v>2966</v>
      </c>
      <c r="E122" s="4"/>
      <c r="F122" s="4"/>
      <c r="G122" t="str">
        <f>IF(VALUE(F122)=0,"",VLOOKUP(VALUE(F122),Kohustusühikud!$A$8:$C$878,3,FALSE))</f>
        <v/>
      </c>
    </row>
    <row r="123" spans="1:7" s="6" customFormat="1" x14ac:dyDescent="0.2">
      <c r="A123" s="4" t="s">
        <v>7891</v>
      </c>
      <c r="B123" s="4"/>
      <c r="C123" s="4" t="s">
        <v>7893</v>
      </c>
      <c r="D123" s="4"/>
      <c r="E123" s="4"/>
      <c r="F123" s="4"/>
      <c r="G123" t="str">
        <f>IF(VALUE(F123)=0,"",VLOOKUP(VALUE(F123),Kohustusühikud!$A$8:$C$878,3,FALSE))</f>
        <v/>
      </c>
    </row>
    <row r="124" spans="1:7" s="6" customFormat="1" x14ac:dyDescent="0.2">
      <c r="A124" s="4"/>
      <c r="B124" s="4" t="s">
        <v>7892</v>
      </c>
      <c r="C124" s="4"/>
      <c r="D124" s="4" t="s">
        <v>1972</v>
      </c>
      <c r="E124" s="4"/>
      <c r="F124" s="4" t="s">
        <v>2967</v>
      </c>
      <c r="G124" t="str">
        <f>IF(VALUE(F124)=0,"",VLOOKUP(VALUE(F124),Kohustusühikud!$A$8:$C$878,3,FALSE))</f>
        <v>KASUM/KAHJUM VARUDE JA PÕHIVARA MÜÜGIST (va finantsvarad)</v>
      </c>
    </row>
    <row r="125" spans="1:7" x14ac:dyDescent="0.2">
      <c r="A125" s="4" t="s">
        <v>2142</v>
      </c>
      <c r="B125" s="4"/>
      <c r="C125" s="4" t="s">
        <v>2143</v>
      </c>
      <c r="D125" s="4"/>
      <c r="E125" s="4"/>
      <c r="F125" s="4" t="s">
        <v>2144</v>
      </c>
      <c r="G125" t="str">
        <f>IF(VALUE(F125)=0,"",VLOOKUP(VALUE(F125),Kohustusühikud!$A$8:$C$878,3,FALSE))</f>
        <v>Tulud loodusressursside kasutamisest</v>
      </c>
    </row>
    <row r="126" spans="1:7" x14ac:dyDescent="0.2">
      <c r="A126" s="4"/>
      <c r="B126" s="4" t="s">
        <v>5175</v>
      </c>
      <c r="C126" s="4"/>
      <c r="D126" s="4" t="s">
        <v>5176</v>
      </c>
      <c r="E126" s="4"/>
      <c r="G126" t="str">
        <f>IF(VALUE(F126)=0,"",VLOOKUP(VALUE(F126),Kohustusühikud!$A$8:$C$878,3,FALSE))</f>
        <v/>
      </c>
    </row>
    <row r="127" spans="1:7" x14ac:dyDescent="0.2">
      <c r="A127" s="4"/>
      <c r="B127" s="4" t="s">
        <v>8051</v>
      </c>
      <c r="C127" s="4"/>
      <c r="D127" s="4" t="s">
        <v>8052</v>
      </c>
      <c r="E127" s="4"/>
      <c r="F127" s="4" t="s">
        <v>2144</v>
      </c>
      <c r="G127" t="str">
        <f>IF(VALUE(F127)=0,"",VLOOKUP(VALUE(F127),Kohustusühikud!$A$8:$C$878,3,FALSE))</f>
        <v>Tulud loodusressursside kasutamisest</v>
      </c>
    </row>
    <row r="128" spans="1:7" x14ac:dyDescent="0.2">
      <c r="A128" s="4" t="s">
        <v>5177</v>
      </c>
      <c r="B128" s="4"/>
      <c r="C128" s="4" t="s">
        <v>3594</v>
      </c>
      <c r="D128" s="4"/>
      <c r="E128" s="4"/>
      <c r="F128" s="4" t="s">
        <v>2144</v>
      </c>
      <c r="G128" t="str">
        <f>IF(VALUE(F128)=0,"",VLOOKUP(VALUE(F128),Kohustusühikud!$A$8:$C$878,3,FALSE))</f>
        <v>Tulud loodusressursside kasutamisest</v>
      </c>
    </row>
    <row r="129" spans="1:9" x14ac:dyDescent="0.2">
      <c r="A129" s="4"/>
      <c r="B129" s="4" t="s">
        <v>5681</v>
      </c>
      <c r="C129" s="4"/>
      <c r="D129" s="4" t="s">
        <v>1024</v>
      </c>
      <c r="E129" s="4"/>
      <c r="G129" t="str">
        <f>IF(VALUE(F129)=0,"",VLOOKUP(VALUE(F129),Kohustusühikud!$A$8:$C$878,3,FALSE))</f>
        <v/>
      </c>
    </row>
    <row r="130" spans="1:9" x14ac:dyDescent="0.2">
      <c r="A130" s="4" t="s">
        <v>6891</v>
      </c>
      <c r="B130" s="4"/>
      <c r="C130" s="4" t="s">
        <v>1106</v>
      </c>
      <c r="D130" s="4"/>
      <c r="E130" s="4"/>
      <c r="F130" s="4" t="s">
        <v>1107</v>
      </c>
      <c r="G130" t="str">
        <f>IF(VALUE(F130)=0,"",VLOOKUP(VALUE(F130),Kohustusühikud!$A$8:$C$878,3,FALSE))</f>
        <v>Õiguste müük</v>
      </c>
    </row>
    <row r="131" spans="1:9" x14ac:dyDescent="0.2">
      <c r="A131" s="4"/>
      <c r="B131" s="4" t="s">
        <v>7086</v>
      </c>
      <c r="C131" s="4"/>
      <c r="D131" s="4" t="s">
        <v>647</v>
      </c>
      <c r="E131" s="4"/>
      <c r="G131" t="str">
        <f>IF(VALUE(F131)=0,"",VLOOKUP(VALUE(F131),Kohustusühikud!$A$8:$C$878,3,FALSE))</f>
        <v/>
      </c>
    </row>
    <row r="132" spans="1:9" x14ac:dyDescent="0.2">
      <c r="A132" s="4" t="s">
        <v>2231</v>
      </c>
      <c r="B132" s="4"/>
      <c r="C132" s="4" t="s">
        <v>7197</v>
      </c>
      <c r="D132" s="4"/>
      <c r="E132" s="4"/>
      <c r="G132" t="str">
        <f>IF(VALUE(F132)=0,"",VLOOKUP(VALUE(F132),Kohustusühikud!$A$8:$C$878,3,FALSE))</f>
        <v/>
      </c>
    </row>
    <row r="133" spans="1:9" x14ac:dyDescent="0.2">
      <c r="A133" s="4"/>
      <c r="B133" s="4" t="s">
        <v>2232</v>
      </c>
      <c r="C133" s="4"/>
      <c r="D133" s="4" t="s">
        <v>2216</v>
      </c>
      <c r="E133" s="4"/>
      <c r="G133" t="str">
        <f>IF(VALUE(F133)=0,"",VLOOKUP(VALUE(F133),Kohustusühikud!$A$8:$C$878,3,FALSE))</f>
        <v/>
      </c>
    </row>
    <row r="134" spans="1:9" x14ac:dyDescent="0.2">
      <c r="A134" s="4" t="s">
        <v>4784</v>
      </c>
      <c r="B134" s="4"/>
      <c r="C134" s="4" t="s">
        <v>4786</v>
      </c>
      <c r="D134" s="4"/>
      <c r="E134" s="4"/>
      <c r="G134" t="str">
        <f>IF(VALUE(F134)=0,"",VLOOKUP(VALUE(F134),Kohustusühikud!$A$8:$C$878,3,FALSE))</f>
        <v/>
      </c>
    </row>
    <row r="135" spans="1:9" x14ac:dyDescent="0.2">
      <c r="A135" s="4"/>
      <c r="B135" s="4" t="s">
        <v>4785</v>
      </c>
      <c r="C135" s="4"/>
      <c r="D135" s="4" t="s">
        <v>4786</v>
      </c>
      <c r="E135" s="4"/>
      <c r="G135" t="str">
        <f>IF(VALUE(F135)=0,"",VLOOKUP(VALUE(F135),Kohustusühikud!$A$8:$C$878,3,FALSE))</f>
        <v/>
      </c>
    </row>
    <row r="136" spans="1:9" x14ac:dyDescent="0.2">
      <c r="A136" s="4" t="s">
        <v>6123</v>
      </c>
      <c r="B136" s="4"/>
      <c r="C136" s="4" t="s">
        <v>6124</v>
      </c>
      <c r="D136" s="4"/>
      <c r="E136" s="4"/>
      <c r="G136" t="str">
        <f>IF(VALUE(F136)=0,"",VLOOKUP(VALUE(F136),Kohustusühikud!$A$8:$C$878,3,FALSE))</f>
        <v/>
      </c>
    </row>
    <row r="137" spans="1:9" x14ac:dyDescent="0.2">
      <c r="A137" s="4"/>
      <c r="B137" s="4" t="s">
        <v>6125</v>
      </c>
      <c r="C137" s="4"/>
      <c r="D137" s="4" t="s">
        <v>6126</v>
      </c>
      <c r="E137" s="4"/>
      <c r="F137" s="4" t="s">
        <v>1107</v>
      </c>
      <c r="G137" t="str">
        <f>IF(VALUE(F137)=0,"",VLOOKUP(VALUE(F137),Kohustusühikud!$A$8:$C$878,3,FALSE))</f>
        <v>Õiguste müük</v>
      </c>
    </row>
    <row r="138" spans="1:9" x14ac:dyDescent="0.2">
      <c r="A138" s="4" t="s">
        <v>648</v>
      </c>
      <c r="B138" s="4"/>
      <c r="C138" s="4" t="s">
        <v>6496</v>
      </c>
      <c r="D138" s="4"/>
      <c r="E138" s="4"/>
      <c r="F138" s="4" t="s">
        <v>1107</v>
      </c>
      <c r="G138" t="str">
        <f>IF(VALUE(F138)=0,"",VLOOKUP(VALUE(F138),Kohustusühikud!$A$8:$C$878,3,FALSE))</f>
        <v>Õiguste müük</v>
      </c>
    </row>
    <row r="139" spans="1:9" x14ac:dyDescent="0.2">
      <c r="A139" s="4"/>
      <c r="B139" s="4" t="s">
        <v>720</v>
      </c>
      <c r="C139" s="4"/>
      <c r="D139" s="4" t="s">
        <v>721</v>
      </c>
      <c r="E139" s="4"/>
      <c r="G139" t="str">
        <f>IF(VALUE(F139)=0,"",VLOOKUP(VALUE(F139),Kohustusühikud!$A$8:$C$878,3,FALSE))</f>
        <v/>
      </c>
    </row>
    <row r="140" spans="1:9" x14ac:dyDescent="0.2">
      <c r="A140" s="4"/>
      <c r="B140" s="4"/>
      <c r="C140" s="4"/>
      <c r="D140" s="4"/>
      <c r="E140" s="4"/>
      <c r="G140" t="str">
        <f>IF(VALUE(F140)=0,"",VLOOKUP(VALUE(F140),Kohustusühikud!$A$8:$C$878,3,FALSE))</f>
        <v/>
      </c>
    </row>
    <row r="141" spans="1:9" x14ac:dyDescent="0.2">
      <c r="A141" s="3" t="s">
        <v>722</v>
      </c>
      <c r="B141" s="3"/>
      <c r="C141" s="3" t="s">
        <v>7361</v>
      </c>
      <c r="D141" s="3"/>
      <c r="E141" s="4"/>
      <c r="G141" t="str">
        <f>IF(VALUE(F141)=0,"",VLOOKUP(VALUE(F141),Kohustusühikud!$A$8:$C$878,3,FALSE))</f>
        <v/>
      </c>
    </row>
    <row r="142" spans="1:9" x14ac:dyDescent="0.2">
      <c r="A142" s="3"/>
      <c r="B142" s="3"/>
      <c r="C142" s="3"/>
      <c r="D142" s="3"/>
      <c r="E142" s="4"/>
      <c r="G142" t="str">
        <f>IF(VALUE(F142)=0,"",VLOOKUP(VALUE(F142),Kohustusühikud!$A$8:$C$878,3,FALSE))</f>
        <v/>
      </c>
    </row>
    <row r="143" spans="1:9" x14ac:dyDescent="0.2">
      <c r="A143" s="4" t="s">
        <v>2412</v>
      </c>
      <c r="B143" s="4"/>
      <c r="C143" s="4" t="s">
        <v>2413</v>
      </c>
      <c r="D143" s="4"/>
      <c r="E143" s="4"/>
      <c r="G143" t="str">
        <f>IF(VALUE(F143)=0,"",VLOOKUP(VALUE(F143),Kohustusühikud!$A$8:$C$878,3,FALSE))</f>
        <v/>
      </c>
      <c r="I143" s="7"/>
    </row>
    <row r="144" spans="1:9" x14ac:dyDescent="0.2">
      <c r="A144" s="4"/>
      <c r="B144" s="4" t="s">
        <v>6075</v>
      </c>
      <c r="C144" s="4"/>
      <c r="D144" s="4" t="s">
        <v>6076</v>
      </c>
      <c r="E144" s="4"/>
      <c r="F144" s="4" t="s">
        <v>6077</v>
      </c>
      <c r="G144" t="e">
        <f>IF(VALUE(F144)=0,"",VLOOKUP(VALUE(F144),Kohustusühikud!$A$8:$C$878,3,FALSE))</f>
        <v>#VALUE!</v>
      </c>
    </row>
    <row r="145" spans="1:7" x14ac:dyDescent="0.2">
      <c r="A145" s="4"/>
      <c r="B145" s="4" t="s">
        <v>6078</v>
      </c>
      <c r="C145" s="4"/>
      <c r="D145" s="4" t="s">
        <v>3642</v>
      </c>
      <c r="E145" s="4"/>
      <c r="F145" s="4" t="s">
        <v>7121</v>
      </c>
      <c r="G145" t="e">
        <f>IF(VALUE(F145)=0,"",VLOOKUP(VALUE(F145),Kohustusühikud!$A$8:$C$878,3,FALSE))</f>
        <v>#VALUE!</v>
      </c>
    </row>
    <row r="146" spans="1:7" x14ac:dyDescent="0.2">
      <c r="A146" s="4"/>
      <c r="B146" s="4" t="s">
        <v>7122</v>
      </c>
      <c r="C146" s="4"/>
      <c r="D146" s="4" t="s">
        <v>6043</v>
      </c>
      <c r="E146" s="4"/>
      <c r="F146" s="4" t="s">
        <v>6044</v>
      </c>
      <c r="G146" t="e">
        <f>IF(VALUE(F146)=0,"",VLOOKUP(VALUE(F146),Kohustusühikud!$A$8:$C$878,3,FALSE))</f>
        <v>#VALUE!</v>
      </c>
    </row>
    <row r="147" spans="1:7" x14ac:dyDescent="0.2">
      <c r="A147" s="4"/>
      <c r="B147" s="4" t="s">
        <v>7357</v>
      </c>
      <c r="C147" s="4"/>
      <c r="D147" s="4" t="s">
        <v>2794</v>
      </c>
      <c r="E147" s="4"/>
      <c r="F147" s="4" t="s">
        <v>2867</v>
      </c>
      <c r="G147" t="e">
        <f>IF(VALUE(F147)=0,"",VLOOKUP(VALUE(F147),Kohustusühikud!$A$8:$C$878,3,FALSE))</f>
        <v>#VALUE!</v>
      </c>
    </row>
    <row r="148" spans="1:7" x14ac:dyDescent="0.2">
      <c r="A148" s="4"/>
      <c r="B148" s="4" t="s">
        <v>1135</v>
      </c>
      <c r="C148" s="4"/>
      <c r="D148" s="4" t="s">
        <v>5868</v>
      </c>
      <c r="E148" s="4"/>
      <c r="F148" s="4" t="s">
        <v>5869</v>
      </c>
      <c r="G148" t="e">
        <f>IF(VALUE(F148)=0,"",VLOOKUP(VALUE(F148),Kohustusühikud!$A$8:$C$878,3,FALSE))</f>
        <v>#VALUE!</v>
      </c>
    </row>
    <row r="149" spans="1:7" x14ac:dyDescent="0.2">
      <c r="A149" s="4"/>
      <c r="B149" s="4" t="s">
        <v>5870</v>
      </c>
      <c r="C149" s="4"/>
      <c r="D149" s="4" t="s">
        <v>3539</v>
      </c>
      <c r="E149" s="4"/>
      <c r="F149" s="4" t="s">
        <v>3540</v>
      </c>
      <c r="G149" t="e">
        <f>IF(VALUE(F149)=0,"",VLOOKUP(VALUE(F149),Kohustusühikud!$A$8:$C$878,3,FALSE))</f>
        <v>#VALUE!</v>
      </c>
    </row>
    <row r="150" spans="1:7" x14ac:dyDescent="0.2">
      <c r="A150" s="4"/>
      <c r="B150" s="4" t="s">
        <v>1060</v>
      </c>
      <c r="C150" s="4"/>
      <c r="D150" s="4" t="s">
        <v>1937</v>
      </c>
      <c r="E150" s="4"/>
      <c r="G150" t="str">
        <f>IF(VALUE(F150)=0,"",VLOOKUP(VALUE(F150),Kohustusühikud!$A$8:$C$878,3,FALSE))</f>
        <v/>
      </c>
    </row>
    <row r="151" spans="1:7" x14ac:dyDescent="0.2">
      <c r="A151" s="4"/>
      <c r="B151" s="4" t="s">
        <v>6526</v>
      </c>
      <c r="C151" s="4"/>
      <c r="D151" s="4" t="s">
        <v>6527</v>
      </c>
      <c r="E151" s="4"/>
      <c r="F151" s="4" t="s">
        <v>6528</v>
      </c>
      <c r="G151" t="str">
        <f>IF(VALUE(F151)=0,"",VLOOKUP(VALUE(F151),Kohustusühikud!$A$8:$C$878,3,FALSE))</f>
        <v>Võlalt arvestatud intressitulu (va finantstulu)</v>
      </c>
    </row>
    <row r="152" spans="1:7" x14ac:dyDescent="0.2">
      <c r="A152" s="4" t="s">
        <v>2388</v>
      </c>
      <c r="B152" s="4"/>
      <c r="C152" s="4" t="s">
        <v>3728</v>
      </c>
      <c r="D152" s="4"/>
      <c r="E152" s="4"/>
      <c r="G152" t="str">
        <f>IF(VALUE(F152)=0,"",VLOOKUP(VALUE(F152),Kohustusühikud!$A$8:$C$878,3,FALSE))</f>
        <v/>
      </c>
    </row>
    <row r="153" spans="1:7" x14ac:dyDescent="0.2">
      <c r="A153" s="4"/>
      <c r="B153" s="4" t="s">
        <v>618</v>
      </c>
      <c r="C153" s="4"/>
      <c r="D153" s="4" t="s">
        <v>408</v>
      </c>
      <c r="E153" s="4"/>
      <c r="G153" t="str">
        <f>IF(VALUE(F153)=0,"",VLOOKUP(VALUE(F153),Kohustusühikud!$A$8:$C$878,3,FALSE))</f>
        <v/>
      </c>
    </row>
    <row r="154" spans="1:7" x14ac:dyDescent="0.2">
      <c r="A154" s="4"/>
      <c r="B154" s="4" t="s">
        <v>6035</v>
      </c>
      <c r="C154" s="4"/>
      <c r="D154" s="4" t="s">
        <v>409</v>
      </c>
      <c r="E154" s="4"/>
      <c r="G154" t="str">
        <f>IF(VALUE(F154)=0,"",VLOOKUP(VALUE(F154),Kohustusühikud!$A$8:$C$878,3,FALSE))</f>
        <v/>
      </c>
    </row>
    <row r="155" spans="1:7" x14ac:dyDescent="0.2">
      <c r="A155" s="4" t="s">
        <v>6529</v>
      </c>
      <c r="B155" s="4"/>
      <c r="C155" s="4" t="s">
        <v>6530</v>
      </c>
      <c r="D155" s="4"/>
      <c r="G155" t="str">
        <f>IF(VALUE(F155)=0,"",VLOOKUP(VALUE(F155),Kohustusühikud!$A$8:$C$878,3,FALSE))</f>
        <v/>
      </c>
    </row>
    <row r="156" spans="1:7" x14ac:dyDescent="0.2">
      <c r="A156" s="4"/>
      <c r="B156" s="4" t="s">
        <v>5854</v>
      </c>
      <c r="C156" s="4"/>
      <c r="D156" s="4" t="s">
        <v>6076</v>
      </c>
      <c r="F156" s="4" t="s">
        <v>6077</v>
      </c>
      <c r="G156" t="e">
        <f>IF(VALUE(F156)=0,"",VLOOKUP(VALUE(F156),Kohustusühikud!$A$8:$C$878,3,FALSE))</f>
        <v>#VALUE!</v>
      </c>
    </row>
    <row r="157" spans="1:7" x14ac:dyDescent="0.2">
      <c r="A157" s="4"/>
      <c r="B157" s="4" t="s">
        <v>5855</v>
      </c>
      <c r="C157" s="4"/>
      <c r="D157" s="9" t="s">
        <v>3642</v>
      </c>
      <c r="F157" s="4" t="s">
        <v>7121</v>
      </c>
      <c r="G157" t="e">
        <f>IF(VALUE(F157)=0,"",VLOOKUP(VALUE(F157),Kohustusühikud!$A$8:$C$878,3,FALSE))</f>
        <v>#VALUE!</v>
      </c>
    </row>
    <row r="158" spans="1:7" x14ac:dyDescent="0.2">
      <c r="A158" s="4"/>
      <c r="B158" s="4" t="s">
        <v>5911</v>
      </c>
      <c r="C158" s="4"/>
      <c r="D158" s="4" t="s">
        <v>6043</v>
      </c>
      <c r="F158" s="4" t="s">
        <v>6044</v>
      </c>
      <c r="G158" t="e">
        <f>IF(VALUE(F158)=0,"",VLOOKUP(VALUE(F158),Kohustusühikud!$A$8:$C$878,3,FALSE))</f>
        <v>#VALUE!</v>
      </c>
    </row>
    <row r="159" spans="1:7" x14ac:dyDescent="0.2">
      <c r="A159" s="4"/>
      <c r="B159" s="4" t="s">
        <v>5912</v>
      </c>
      <c r="C159" s="4"/>
      <c r="D159" s="4" t="s">
        <v>2794</v>
      </c>
      <c r="F159" s="4" t="s">
        <v>2867</v>
      </c>
      <c r="G159" t="e">
        <f>IF(VALUE(F159)=0,"",VLOOKUP(VALUE(F159),Kohustusühikud!$A$8:$C$878,3,FALSE))</f>
        <v>#VALUE!</v>
      </c>
    </row>
    <row r="160" spans="1:7" x14ac:dyDescent="0.2">
      <c r="A160" s="4"/>
      <c r="B160" s="4" t="s">
        <v>2774</v>
      </c>
      <c r="C160" s="4"/>
      <c r="D160" s="4" t="s">
        <v>5868</v>
      </c>
      <c r="F160" s="4" t="s">
        <v>5869</v>
      </c>
      <c r="G160" t="e">
        <f>IF(VALUE(F160)=0,"",VLOOKUP(VALUE(F160),Kohustusühikud!$A$8:$C$878,3,FALSE))</f>
        <v>#VALUE!</v>
      </c>
    </row>
    <row r="161" spans="1:7" x14ac:dyDescent="0.2">
      <c r="A161" s="4"/>
      <c r="B161" s="4" t="s">
        <v>2900</v>
      </c>
      <c r="C161" s="4"/>
      <c r="D161" s="4" t="s">
        <v>3539</v>
      </c>
      <c r="F161" s="4" t="s">
        <v>3540</v>
      </c>
      <c r="G161" t="e">
        <f>IF(VALUE(F161)=0,"",VLOOKUP(VALUE(F161),Kohustusühikud!$A$8:$C$878,3,FALSE))</f>
        <v>#VALUE!</v>
      </c>
    </row>
    <row r="162" spans="1:7" x14ac:dyDescent="0.2">
      <c r="A162" s="4"/>
      <c r="B162" s="4" t="s">
        <v>6881</v>
      </c>
      <c r="C162" s="4"/>
      <c r="D162" s="4" t="s">
        <v>6527</v>
      </c>
      <c r="F162" s="4" t="s">
        <v>6528</v>
      </c>
      <c r="G162" t="str">
        <f>IF(VALUE(F162)=0,"",VLOOKUP(VALUE(F162),Kohustusühikud!$A$8:$C$878,3,FALSE))</f>
        <v>Võlalt arvestatud intressitulu (va finantstulu)</v>
      </c>
    </row>
    <row r="163" spans="1:7" x14ac:dyDescent="0.2">
      <c r="A163" s="4" t="s">
        <v>6882</v>
      </c>
      <c r="B163" s="4"/>
      <c r="C163" s="4" t="s">
        <v>815</v>
      </c>
      <c r="D163" s="4"/>
      <c r="F163" s="4" t="s">
        <v>6528</v>
      </c>
      <c r="G163" t="str">
        <f>IF(VALUE(F163)=0,"",VLOOKUP(VALUE(F163),Kohustusühikud!$A$8:$C$878,3,FALSE))</f>
        <v>Võlalt arvestatud intressitulu (va finantstulu)</v>
      </c>
    </row>
    <row r="164" spans="1:7" x14ac:dyDescent="0.2">
      <c r="A164" s="4"/>
      <c r="B164" s="4" t="s">
        <v>816</v>
      </c>
      <c r="C164" s="4"/>
      <c r="D164" s="4" t="s">
        <v>817</v>
      </c>
      <c r="G164" t="str">
        <f>IF(VALUE(F164)=0,"",VLOOKUP(VALUE(F164),Kohustusühikud!$A$8:$C$878,3,FALSE))</f>
        <v/>
      </c>
    </row>
    <row r="165" spans="1:7" x14ac:dyDescent="0.2">
      <c r="A165" s="4" t="s">
        <v>818</v>
      </c>
      <c r="B165" s="4"/>
      <c r="C165" s="4" t="s">
        <v>6597</v>
      </c>
      <c r="D165" s="4"/>
      <c r="F165" s="4" t="s">
        <v>2496</v>
      </c>
      <c r="G165" t="str">
        <f>IF(VALUE(F165)=0,"",VLOOKUP(VALUE(F165),Kohustusühikud!$A$8:$C$878,3,FALSE))</f>
        <v>Eespool nimetamata muud tulud</v>
      </c>
    </row>
    <row r="166" spans="1:7" x14ac:dyDescent="0.2">
      <c r="A166" s="4"/>
      <c r="B166" s="4" t="s">
        <v>5180</v>
      </c>
      <c r="C166" s="4"/>
      <c r="D166" s="4" t="s">
        <v>1027</v>
      </c>
      <c r="G166" t="str">
        <f>IF(VALUE(F166)=0,"",VLOOKUP(VALUE(F166),Kohustusühikud!$A$8:$C$878,3,FALSE))</f>
        <v/>
      </c>
    </row>
    <row r="167" spans="1:7" x14ac:dyDescent="0.2">
      <c r="A167" s="4" t="s">
        <v>5453</v>
      </c>
      <c r="B167" s="4"/>
      <c r="C167" s="4" t="s">
        <v>372</v>
      </c>
      <c r="D167" s="4"/>
      <c r="E167" s="4"/>
      <c r="F167" s="4">
        <v>3888</v>
      </c>
      <c r="G167" t="str">
        <f>IF(VALUE(F167)=0,"",VLOOKUP(VALUE(F167),Kohustusühikud!$A$8:$C$878,3,FALSE))</f>
        <v>Eespool nimetamata muud tulud</v>
      </c>
    </row>
    <row r="168" spans="1:7" x14ac:dyDescent="0.2">
      <c r="A168" s="4"/>
      <c r="B168" s="4" t="s">
        <v>1763</v>
      </c>
      <c r="C168" s="4"/>
      <c r="D168" s="4" t="s">
        <v>1764</v>
      </c>
      <c r="E168" s="4"/>
      <c r="G168" t="str">
        <f>IF(VALUE(F168)=0,"",VLOOKUP(VALUE(F168),Kohustusühikud!$A$8:$C$878,3,FALSE))</f>
        <v/>
      </c>
    </row>
    <row r="169" spans="1:7" x14ac:dyDescent="0.2">
      <c r="A169" s="4"/>
      <c r="B169" s="4" t="s">
        <v>1765</v>
      </c>
      <c r="C169" s="4"/>
      <c r="D169" s="4" t="s">
        <v>1766</v>
      </c>
      <c r="E169" s="4"/>
      <c r="G169" t="str">
        <f>IF(VALUE(F169)=0,"",VLOOKUP(VALUE(F169),Kohustusühikud!$A$8:$C$878,3,FALSE))</f>
        <v/>
      </c>
    </row>
    <row r="170" spans="1:7" x14ac:dyDescent="0.2">
      <c r="A170" s="4"/>
      <c r="B170" s="4" t="s">
        <v>1383</v>
      </c>
      <c r="C170" s="4"/>
      <c r="D170" s="4" t="s">
        <v>1384</v>
      </c>
      <c r="E170" s="4"/>
      <c r="F170" s="4">
        <v>38809000</v>
      </c>
      <c r="G170" t="str">
        <f>IF(VALUE(F170)=0,"",VLOOKUP(VALUE(F170),Kohustusühikud!$A$8:$C$878,3,FALSE))</f>
        <v>Muud trahvid</v>
      </c>
    </row>
    <row r="171" spans="1:7" x14ac:dyDescent="0.2">
      <c r="A171" s="4"/>
      <c r="B171" s="4" t="s">
        <v>4372</v>
      </c>
      <c r="C171" s="4"/>
      <c r="D171" s="4" t="s">
        <v>7341</v>
      </c>
      <c r="E171" s="4"/>
      <c r="G171" t="str">
        <f>IF(VALUE(F171)=0,"",VLOOKUP(VALUE(F171),Kohustusühikud!$A$8:$C$878,3,FALSE))</f>
        <v/>
      </c>
    </row>
    <row r="172" spans="1:7" x14ac:dyDescent="0.2">
      <c r="A172" s="4" t="s">
        <v>2574</v>
      </c>
      <c r="B172" s="4"/>
      <c r="C172" s="4" t="s">
        <v>1132</v>
      </c>
      <c r="D172" s="4"/>
      <c r="E172" s="4"/>
      <c r="F172" s="4">
        <v>3882</v>
      </c>
      <c r="G172" t="str">
        <f>IF(VALUE(F172)=0,"",VLOOKUP(VALUE(F172),Kohustusühikud!$A$8:$C$878,3,FALSE))</f>
        <v>Saastetasud ja keskkonnale tekitatud kahju hüvitis</v>
      </c>
    </row>
    <row r="173" spans="1:7" x14ac:dyDescent="0.2">
      <c r="A173" s="4"/>
      <c r="B173" s="4" t="s">
        <v>1133</v>
      </c>
      <c r="C173" s="4"/>
      <c r="D173" s="4" t="s">
        <v>1134</v>
      </c>
      <c r="E173" s="4"/>
      <c r="G173" t="str">
        <f>IF(VALUE(F173)=0,"",VLOOKUP(VALUE(F173),Kohustusühikud!$A$8:$C$878,3,FALSE))</f>
        <v/>
      </c>
    </row>
    <row r="174" spans="1:7" x14ac:dyDescent="0.2">
      <c r="A174" s="4" t="s">
        <v>2540</v>
      </c>
      <c r="B174" s="4"/>
      <c r="C174" s="4" t="s">
        <v>4433</v>
      </c>
      <c r="D174" s="4"/>
      <c r="E174" s="4"/>
      <c r="G174" t="str">
        <f>IF(VALUE(F174)=0,"",VLOOKUP(VALUE(F174),Kohustusühikud!$A$8:$C$878,3,FALSE))</f>
        <v/>
      </c>
    </row>
    <row r="175" spans="1:7" x14ac:dyDescent="0.2">
      <c r="A175" s="4"/>
      <c r="B175" s="4" t="s">
        <v>2541</v>
      </c>
      <c r="C175" s="4"/>
      <c r="D175" s="4" t="s">
        <v>4923</v>
      </c>
      <c r="E175" s="4"/>
      <c r="G175" t="str">
        <f>IF(VALUE(F175)=0,"",VLOOKUP(VALUE(F175),Kohustusühikud!$A$8:$C$878,3,FALSE))</f>
        <v/>
      </c>
    </row>
    <row r="176" spans="1:7" x14ac:dyDescent="0.2">
      <c r="A176" s="4" t="s">
        <v>357</v>
      </c>
      <c r="B176" s="4"/>
      <c r="C176" s="4" t="s">
        <v>2923</v>
      </c>
      <c r="D176" s="4"/>
      <c r="E176" s="4"/>
      <c r="G176" t="str">
        <f>IF(VALUE(F176)=0,"",VLOOKUP(VALUE(F176),Kohustusühikud!$A$8:$C$878,3,FALSE))</f>
        <v/>
      </c>
    </row>
    <row r="177" spans="1:7" x14ac:dyDescent="0.2">
      <c r="A177" s="4"/>
      <c r="B177" s="4" t="s">
        <v>6828</v>
      </c>
      <c r="C177" s="4"/>
      <c r="D177" s="4" t="s">
        <v>3607</v>
      </c>
      <c r="E177" s="4"/>
      <c r="G177" t="str">
        <f>IF(VALUE(F177)=0,"",VLOOKUP(VALUE(F177),Kohustusühikud!$A$8:$C$878,3,FALSE))</f>
        <v/>
      </c>
    </row>
    <row r="178" spans="1:7" x14ac:dyDescent="0.2">
      <c r="G178" t="str">
        <f>IF(VALUE(F178)=0,"",VLOOKUP(VALUE(F178),Kohustusühikud!$A$8:$C$878,3,FALSE))</f>
        <v/>
      </c>
    </row>
    <row r="179" spans="1:7" x14ac:dyDescent="0.2">
      <c r="A179" s="3" t="s">
        <v>2542</v>
      </c>
      <c r="B179" s="4"/>
      <c r="C179" s="3" t="s">
        <v>7215</v>
      </c>
      <c r="D179" s="3"/>
      <c r="G179" t="str">
        <f>IF(VALUE(F179)=0,"",VLOOKUP(VALUE(F179),Kohustusühikud!$A$8:$C$878,3,FALSE))</f>
        <v/>
      </c>
    </row>
    <row r="180" spans="1:7" x14ac:dyDescent="0.2">
      <c r="A180" s="4"/>
      <c r="B180" s="4"/>
      <c r="C180" s="4"/>
      <c r="D180" s="4"/>
      <c r="E180" s="4"/>
      <c r="G180" t="str">
        <f>IF(VALUE(F180)=0,"",VLOOKUP(VALUE(F180),Kohustusühikud!$A$8:$C$878,3,FALSE))</f>
        <v/>
      </c>
    </row>
    <row r="181" spans="1:7" x14ac:dyDescent="0.2">
      <c r="A181" s="4" t="s">
        <v>7216</v>
      </c>
      <c r="B181" s="4"/>
      <c r="C181" s="4" t="s">
        <v>1085</v>
      </c>
      <c r="D181" s="4"/>
      <c r="G181" t="str">
        <f>IF(VALUE(F181)=0,"",VLOOKUP(VALUE(F181),Kohustusühikud!$A$8:$C$878,3,FALSE))</f>
        <v/>
      </c>
    </row>
    <row r="182" spans="1:7" x14ac:dyDescent="0.2">
      <c r="A182" s="4"/>
      <c r="B182" s="4" t="s">
        <v>4143</v>
      </c>
      <c r="C182" s="4"/>
      <c r="D182" s="873" t="s">
        <v>4144</v>
      </c>
      <c r="E182" s="874"/>
      <c r="F182" s="4" t="s">
        <v>4145</v>
      </c>
      <c r="G182" t="str">
        <f>IF(VALUE(F182)=0,"",VLOOKUP(VALUE(F182),Kohustusühikud!$A$8:$C$878,3,FALSE))</f>
        <v>Tulud haridusalasest tegevusest</v>
      </c>
    </row>
    <row r="183" spans="1:7" x14ac:dyDescent="0.2">
      <c r="A183" s="4"/>
      <c r="B183" s="4" t="s">
        <v>4146</v>
      </c>
      <c r="C183" s="4"/>
      <c r="D183" s="4" t="s">
        <v>5843</v>
      </c>
      <c r="F183" s="4" t="s">
        <v>4145</v>
      </c>
      <c r="G183" t="str">
        <f>IF(VALUE(F183)=0,"",VLOOKUP(VALUE(F183),Kohustusühikud!$A$8:$C$878,3,FALSE))</f>
        <v>Tulud haridusalasest tegevusest</v>
      </c>
    </row>
    <row r="184" spans="1:7" x14ac:dyDescent="0.2">
      <c r="A184" s="4"/>
      <c r="B184" s="4" t="s">
        <v>5844</v>
      </c>
      <c r="C184" s="4"/>
      <c r="D184" s="4" t="s">
        <v>3924</v>
      </c>
      <c r="F184" s="4" t="s">
        <v>4145</v>
      </c>
      <c r="G184" t="str">
        <f>IF(VALUE(F184)=0,"",VLOOKUP(VALUE(F184),Kohustusühikud!$A$8:$C$878,3,FALSE))</f>
        <v>Tulud haridusalasest tegevusest</v>
      </c>
    </row>
    <row r="185" spans="1:7" x14ac:dyDescent="0.2">
      <c r="A185" s="4"/>
      <c r="B185" s="4" t="s">
        <v>3925</v>
      </c>
      <c r="C185" s="4"/>
      <c r="D185" s="4" t="s">
        <v>6018</v>
      </c>
      <c r="F185" s="4" t="s">
        <v>4145</v>
      </c>
      <c r="G185" t="str">
        <f>IF(VALUE(F185)=0,"",VLOOKUP(VALUE(F185),Kohustusühikud!$A$8:$C$878,3,FALSE))</f>
        <v>Tulud haridusalasest tegevusest</v>
      </c>
    </row>
    <row r="186" spans="1:7" x14ac:dyDescent="0.2">
      <c r="A186" s="4"/>
      <c r="B186" s="4" t="s">
        <v>1594</v>
      </c>
      <c r="C186" s="4"/>
      <c r="D186" s="4" t="s">
        <v>1595</v>
      </c>
      <c r="F186" s="4" t="s">
        <v>4145</v>
      </c>
      <c r="G186" t="str">
        <f>IF(VALUE(F186)=0,"",VLOOKUP(VALUE(F186),Kohustusühikud!$A$8:$C$878,3,FALSE))</f>
        <v>Tulud haridusalasest tegevusest</v>
      </c>
    </row>
    <row r="187" spans="1:7" x14ac:dyDescent="0.2">
      <c r="A187" s="4"/>
      <c r="B187" s="4" t="s">
        <v>1596</v>
      </c>
      <c r="C187" s="4"/>
      <c r="D187" s="4" t="s">
        <v>2458</v>
      </c>
      <c r="F187" s="4" t="s">
        <v>4145</v>
      </c>
      <c r="G187" t="str">
        <f>IF(VALUE(F187)=0,"",VLOOKUP(VALUE(F187),Kohustusühikud!$A$8:$C$878,3,FALSE))</f>
        <v>Tulud haridusalasest tegevusest</v>
      </c>
    </row>
    <row r="188" spans="1:7" x14ac:dyDescent="0.2">
      <c r="A188" s="4"/>
      <c r="B188" s="4" t="s">
        <v>3141</v>
      </c>
      <c r="C188" s="4"/>
      <c r="D188" s="4" t="s">
        <v>4729</v>
      </c>
      <c r="G188" t="str">
        <f>IF(VALUE(F188)=0,"",VLOOKUP(VALUE(F188),Kohustusühikud!$A$8:$C$878,3,FALSE))</f>
        <v/>
      </c>
    </row>
    <row r="189" spans="1:7" x14ac:dyDescent="0.2">
      <c r="A189" s="4"/>
      <c r="B189" s="4"/>
      <c r="C189" s="4" t="s">
        <v>4326</v>
      </c>
      <c r="D189" s="4"/>
      <c r="E189" s="4" t="s">
        <v>4336</v>
      </c>
      <c r="G189" t="str">
        <f>IF(VALUE(F189)=0,"",VLOOKUP(VALUE(F189),Kohustusühikud!$A$8:$C$878,3,FALSE))</f>
        <v/>
      </c>
    </row>
    <row r="190" spans="1:7" x14ac:dyDescent="0.2">
      <c r="A190" s="4"/>
      <c r="B190" s="4"/>
      <c r="C190" s="4" t="s">
        <v>4327</v>
      </c>
      <c r="D190" s="4"/>
      <c r="E190" s="4" t="s">
        <v>4513</v>
      </c>
      <c r="G190" t="str">
        <f>IF(VALUE(F190)=0,"",VLOOKUP(VALUE(F190),Kohustusühikud!$A$8:$C$878,3,FALSE))</f>
        <v/>
      </c>
    </row>
    <row r="191" spans="1:7" x14ac:dyDescent="0.2">
      <c r="A191" s="4"/>
      <c r="B191" s="4"/>
      <c r="C191" s="4" t="s">
        <v>1926</v>
      </c>
      <c r="D191" s="4"/>
      <c r="E191" s="4" t="s">
        <v>5533</v>
      </c>
      <c r="G191" t="str">
        <f>IF(VALUE(F191)=0,"",VLOOKUP(VALUE(F191),Kohustusühikud!$A$8:$C$878,3,FALSE))</f>
        <v/>
      </c>
    </row>
    <row r="192" spans="1:7" x14ac:dyDescent="0.2">
      <c r="A192" s="4"/>
      <c r="B192" s="4"/>
      <c r="C192" s="4" t="s">
        <v>4328</v>
      </c>
      <c r="D192" s="4"/>
      <c r="E192" s="9" t="s">
        <v>4730</v>
      </c>
      <c r="G192" t="str">
        <f>IF(VALUE(F192)=0,"",VLOOKUP(VALUE(F192),Kohustusühikud!$A$8:$C$878,3,FALSE))</f>
        <v/>
      </c>
    </row>
    <row r="193" spans="1:7" x14ac:dyDescent="0.2">
      <c r="A193" s="4"/>
      <c r="B193" s="4"/>
      <c r="C193" s="4" t="s">
        <v>2021</v>
      </c>
      <c r="E193" s="9" t="s">
        <v>2023</v>
      </c>
      <c r="G193" t="str">
        <f>IF(VALUE(F193)=0,"",VLOOKUP(VALUE(F193),Kohustusühikud!$A$8:$C$878,3,FALSE))</f>
        <v/>
      </c>
    </row>
    <row r="194" spans="1:7" x14ac:dyDescent="0.2">
      <c r="A194" s="4"/>
      <c r="B194" s="4"/>
      <c r="C194" s="4" t="s">
        <v>2022</v>
      </c>
      <c r="E194" s="9" t="s">
        <v>2024</v>
      </c>
      <c r="G194" t="str">
        <f>IF(VALUE(F194)=0,"",VLOOKUP(VALUE(F194),Kohustusühikud!$A$8:$C$878,3,FALSE))</f>
        <v/>
      </c>
    </row>
    <row r="195" spans="1:7" x14ac:dyDescent="0.2">
      <c r="A195" s="4"/>
      <c r="B195" s="4"/>
      <c r="C195" s="4" t="s">
        <v>3920</v>
      </c>
      <c r="D195" s="4"/>
      <c r="E195" s="9" t="s">
        <v>6915</v>
      </c>
      <c r="G195" t="str">
        <f>IF(VALUE(F195)=0,"",VLOOKUP(VALUE(F195),Kohustusühikud!$A$8:$C$878,3,FALSE))</f>
        <v/>
      </c>
    </row>
    <row r="196" spans="1:7" x14ac:dyDescent="0.2">
      <c r="A196" s="4"/>
      <c r="B196" s="4" t="s">
        <v>10142</v>
      </c>
      <c r="C196" s="4"/>
      <c r="D196" s="4" t="s">
        <v>10145</v>
      </c>
      <c r="G196" t="str">
        <f>IF(VALUE(F196)=0,"",VLOOKUP(VALUE(F196),Kohustusühikud!$A$8:$C$878,3,FALSE))</f>
        <v/>
      </c>
    </row>
    <row r="197" spans="1:7" x14ac:dyDescent="0.2">
      <c r="A197" s="4"/>
      <c r="B197" s="4"/>
      <c r="C197" s="4" t="s">
        <v>10143</v>
      </c>
      <c r="D197" s="4"/>
      <c r="E197" s="9" t="s">
        <v>10146</v>
      </c>
      <c r="G197" t="str">
        <f>IF(VALUE(F197)=0,"",VLOOKUP(VALUE(F197),Kohustusühikud!$A$8:$C$878,3,FALSE))</f>
        <v/>
      </c>
    </row>
    <row r="198" spans="1:7" x14ac:dyDescent="0.2">
      <c r="A198" s="4"/>
      <c r="B198" s="4"/>
      <c r="C198" s="4" t="s">
        <v>10144</v>
      </c>
      <c r="D198" s="4"/>
      <c r="E198" s="9" t="s">
        <v>10147</v>
      </c>
      <c r="G198" t="str">
        <f>IF(VALUE(F198)=0,"",VLOOKUP(VALUE(F198),Kohustusühikud!$A$8:$C$878,3,FALSE))</f>
        <v/>
      </c>
    </row>
    <row r="199" spans="1:7" x14ac:dyDescent="0.2">
      <c r="A199" s="4"/>
      <c r="B199" s="4" t="s">
        <v>2459</v>
      </c>
      <c r="C199" s="4"/>
      <c r="D199" s="4" t="s">
        <v>2460</v>
      </c>
      <c r="F199" s="4" t="s">
        <v>4335</v>
      </c>
      <c r="G199" t="str">
        <f>IF(VALUE(F199)=0,"",VLOOKUP(VALUE(F199),Kohustusühikud!$A$8:$C$878,3,FALSE))</f>
        <v>Tulud kultuuri-ja kunstialasest tegevusest</v>
      </c>
    </row>
    <row r="200" spans="1:7" x14ac:dyDescent="0.2">
      <c r="A200" s="4"/>
      <c r="B200" s="4"/>
      <c r="C200" s="4" t="s">
        <v>4048</v>
      </c>
      <c r="D200" s="4"/>
      <c r="E200" s="4" t="s">
        <v>4336</v>
      </c>
      <c r="G200" t="str">
        <f>IF(VALUE(F200)=0,"",VLOOKUP(VALUE(F200),Kohustusühikud!$A$8:$C$878,3,FALSE))</f>
        <v/>
      </c>
    </row>
    <row r="201" spans="1:7" x14ac:dyDescent="0.2">
      <c r="A201" s="4"/>
      <c r="B201" s="4"/>
      <c r="C201" s="4" t="s">
        <v>5642</v>
      </c>
      <c r="D201" s="4"/>
      <c r="E201" s="4" t="s">
        <v>4513</v>
      </c>
      <c r="G201" t="str">
        <f>IF(VALUE(F201)=0,"",VLOOKUP(VALUE(F201),Kohustusühikud!$A$8:$C$878,3,FALSE))</f>
        <v/>
      </c>
    </row>
    <row r="202" spans="1:7" x14ac:dyDescent="0.2">
      <c r="A202" s="4"/>
      <c r="B202" s="4"/>
      <c r="C202" s="4" t="s">
        <v>5133</v>
      </c>
      <c r="D202" s="4"/>
      <c r="E202" s="4" t="s">
        <v>4514</v>
      </c>
      <c r="G202" t="str">
        <f>IF(VALUE(F202)=0,"",VLOOKUP(VALUE(F202),Kohustusühikud!$A$8:$C$878,3,FALSE))</f>
        <v/>
      </c>
    </row>
    <row r="203" spans="1:7" x14ac:dyDescent="0.2">
      <c r="A203" s="4"/>
      <c r="B203" s="4" t="s">
        <v>4515</v>
      </c>
      <c r="C203" s="4"/>
      <c r="D203" s="4" t="s">
        <v>6412</v>
      </c>
      <c r="F203" s="4" t="s">
        <v>4145</v>
      </c>
      <c r="G203" t="str">
        <f>IF(VALUE(F203)=0,"",VLOOKUP(VALUE(F203),Kohustusühikud!$A$8:$C$878,3,FALSE))</f>
        <v>Tulud haridusalasest tegevusest</v>
      </c>
    </row>
    <row r="204" spans="1:7" x14ac:dyDescent="0.2">
      <c r="A204" s="4"/>
      <c r="B204" s="4" t="s">
        <v>7346</v>
      </c>
      <c r="C204" s="4"/>
      <c r="D204" s="4" t="s">
        <v>7347</v>
      </c>
      <c r="G204" t="str">
        <f>IF(VALUE(F204)=0,"",VLOOKUP(VALUE(F204),Kohustusühikud!$A$8:$C$878,3,FALSE))</f>
        <v/>
      </c>
    </row>
    <row r="205" spans="1:7" x14ac:dyDescent="0.2">
      <c r="A205" s="4"/>
      <c r="B205" s="4" t="s">
        <v>6755</v>
      </c>
      <c r="C205" s="4"/>
      <c r="D205" s="873" t="s">
        <v>554</v>
      </c>
      <c r="E205" s="870"/>
      <c r="F205" s="4" t="s">
        <v>4145</v>
      </c>
      <c r="G205" t="str">
        <f>IF(VALUE(F205)=0,"",VLOOKUP(VALUE(F205),Kohustusühikud!$A$8:$C$878,3,FALSE))</f>
        <v>Tulud haridusalasest tegevusest</v>
      </c>
    </row>
    <row r="206" spans="1:7" x14ac:dyDescent="0.2">
      <c r="A206" s="4"/>
      <c r="B206" s="4" t="s">
        <v>6756</v>
      </c>
      <c r="C206" s="4"/>
      <c r="D206" s="873" t="s">
        <v>780</v>
      </c>
      <c r="E206" s="870"/>
      <c r="F206" s="4" t="s">
        <v>4335</v>
      </c>
      <c r="G206" t="str">
        <f>IF(VALUE(F206)=0,"",VLOOKUP(VALUE(F206),Kohustusühikud!$A$8:$C$878,3,FALSE))</f>
        <v>Tulud kultuuri-ja kunstialasest tegevusest</v>
      </c>
    </row>
    <row r="207" spans="1:7" x14ac:dyDescent="0.2">
      <c r="A207" s="4"/>
      <c r="B207" s="4" t="s">
        <v>100</v>
      </c>
      <c r="C207" s="4"/>
      <c r="D207" s="873" t="s">
        <v>101</v>
      </c>
      <c r="E207" s="875"/>
      <c r="F207" s="4" t="s">
        <v>4145</v>
      </c>
      <c r="G207" t="str">
        <f>IF(VALUE(F207)=0,"",VLOOKUP(VALUE(F207),Kohustusühikud!$A$8:$C$878,3,FALSE))</f>
        <v>Tulud haridusalasest tegevusest</v>
      </c>
    </row>
    <row r="208" spans="1:7" x14ac:dyDescent="0.2">
      <c r="A208" s="4"/>
      <c r="B208" s="4" t="s">
        <v>10940</v>
      </c>
      <c r="C208" s="4"/>
      <c r="D208" s="873" t="s">
        <v>10941</v>
      </c>
      <c r="E208" s="875"/>
      <c r="F208" s="4" t="s">
        <v>4145</v>
      </c>
      <c r="G208" t="str">
        <f>IF(VALUE(F208)=0,"",VLOOKUP(VALUE(F208),Kohustusühikud!$A$8:$C$878,3,FALSE))</f>
        <v>Tulud haridusalasest tegevusest</v>
      </c>
    </row>
    <row r="209" spans="1:7" x14ac:dyDescent="0.2">
      <c r="A209" s="4"/>
      <c r="B209" s="4" t="s">
        <v>6413</v>
      </c>
      <c r="C209" s="4"/>
      <c r="D209" s="4" t="s">
        <v>6414</v>
      </c>
      <c r="F209" s="4" t="s">
        <v>4145</v>
      </c>
      <c r="G209" t="str">
        <f>IF(VALUE(F209)=0,"",VLOOKUP(VALUE(F209),Kohustusühikud!$A$8:$C$878,3,FALSE))</f>
        <v>Tulud haridusalasest tegevusest</v>
      </c>
    </row>
    <row r="210" spans="1:7" x14ac:dyDescent="0.2">
      <c r="A210" s="4"/>
      <c r="B210" s="4"/>
      <c r="C210" s="4" t="s">
        <v>3988</v>
      </c>
      <c r="D210" s="4"/>
      <c r="E210" s="8" t="s">
        <v>2207</v>
      </c>
      <c r="G210" t="str">
        <f>IF(VALUE(F210)=0,"",VLOOKUP(VALUE(F210),Kohustusühikud!$A$8:$C$878,3,FALSE))</f>
        <v/>
      </c>
    </row>
    <row r="211" spans="1:7" x14ac:dyDescent="0.2">
      <c r="A211" s="4"/>
      <c r="B211" s="4"/>
      <c r="C211" s="4" t="s">
        <v>3989</v>
      </c>
      <c r="D211" s="4"/>
      <c r="E211" s="8" t="s">
        <v>2211</v>
      </c>
      <c r="G211" t="str">
        <f>IF(VALUE(F211)=0,"",VLOOKUP(VALUE(F211),Kohustusühikud!$A$8:$C$878,3,FALSE))</f>
        <v/>
      </c>
    </row>
    <row r="212" spans="1:7" x14ac:dyDescent="0.2">
      <c r="A212" s="4"/>
      <c r="B212" s="4"/>
      <c r="C212" s="4" t="s">
        <v>1533</v>
      </c>
      <c r="D212" s="4"/>
      <c r="E212" s="8" t="s">
        <v>2517</v>
      </c>
      <c r="G212" t="str">
        <f>IF(VALUE(F212)=0,"",VLOOKUP(VALUE(F212),Kohustusühikud!$A$8:$C$878,3,FALSE))</f>
        <v/>
      </c>
    </row>
    <row r="213" spans="1:7" x14ac:dyDescent="0.2">
      <c r="A213" s="4"/>
      <c r="B213" s="4"/>
      <c r="C213" s="4" t="s">
        <v>2025</v>
      </c>
      <c r="D213" s="4"/>
      <c r="E213" s="8" t="s">
        <v>2333</v>
      </c>
      <c r="G213" t="str">
        <f>IF(VALUE(F213)=0,"",VLOOKUP(VALUE(F213),Kohustusühikud!$A$8:$C$878,3,FALSE))</f>
        <v/>
      </c>
    </row>
    <row r="214" spans="1:7" x14ac:dyDescent="0.2">
      <c r="A214" s="4"/>
      <c r="B214" s="4"/>
      <c r="C214" s="4" t="s">
        <v>2617</v>
      </c>
      <c r="D214" s="4"/>
      <c r="E214" s="8" t="s">
        <v>4012</v>
      </c>
      <c r="G214" t="str">
        <f>IF(VALUE(F214)=0,"",VLOOKUP(VALUE(F214),Kohustusühikud!$A$8:$C$878,3,FALSE))</f>
        <v/>
      </c>
    </row>
    <row r="215" spans="1:7" x14ac:dyDescent="0.2">
      <c r="A215" s="4"/>
      <c r="B215" s="4"/>
      <c r="C215" s="4" t="s">
        <v>3681</v>
      </c>
      <c r="E215" s="8" t="s">
        <v>2027</v>
      </c>
      <c r="G215" t="str">
        <f>IF(VALUE(F215)=0,"",VLOOKUP(VALUE(F215),Kohustusühikud!$A$8:$C$878,3,FALSE))</f>
        <v/>
      </c>
    </row>
    <row r="216" spans="1:7" x14ac:dyDescent="0.2">
      <c r="A216" s="4"/>
      <c r="B216" s="4"/>
      <c r="C216" s="4" t="s">
        <v>2026</v>
      </c>
      <c r="E216" s="8" t="s">
        <v>1925</v>
      </c>
      <c r="G216" t="str">
        <f>IF(VALUE(F216)=0,"",VLOOKUP(VALUE(F216),Kohustusühikud!$A$8:$C$878,3,FALSE))</f>
        <v/>
      </c>
    </row>
    <row r="217" spans="1:7" x14ac:dyDescent="0.2">
      <c r="A217" s="4"/>
      <c r="B217" s="4"/>
      <c r="C217" s="4" t="s">
        <v>948</v>
      </c>
      <c r="D217" s="4"/>
      <c r="E217" s="8" t="s">
        <v>2185</v>
      </c>
      <c r="G217" t="str">
        <f>IF(VALUE(F217)=0,"",VLOOKUP(VALUE(F217),Kohustusühikud!$A$8:$C$878,3,FALSE))</f>
        <v/>
      </c>
    </row>
    <row r="218" spans="1:7" x14ac:dyDescent="0.2">
      <c r="A218" s="4"/>
      <c r="B218" s="4"/>
      <c r="C218" s="4" t="s">
        <v>3990</v>
      </c>
      <c r="D218" s="4"/>
      <c r="E218" s="4" t="s">
        <v>2212</v>
      </c>
      <c r="G218" t="str">
        <f>IF(VALUE(F218)=0,"",VLOOKUP(VALUE(F218),Kohustusühikud!$A$8:$C$878,3,FALSE))</f>
        <v/>
      </c>
    </row>
    <row r="219" spans="1:7" x14ac:dyDescent="0.2">
      <c r="A219" s="4"/>
      <c r="B219" s="4"/>
      <c r="C219" s="4"/>
      <c r="D219" s="4"/>
      <c r="G219" t="str">
        <f>IF(VALUE(F219)=0,"",VLOOKUP(VALUE(F219),Kohustusühikud!$A$8:$C$878,3,FALSE))</f>
        <v/>
      </c>
    </row>
    <row r="220" spans="1:7" x14ac:dyDescent="0.2">
      <c r="A220" s="4" t="s">
        <v>2213</v>
      </c>
      <c r="B220" s="4"/>
      <c r="C220" s="4" t="s">
        <v>633</v>
      </c>
      <c r="D220" s="4"/>
      <c r="F220" s="4" t="s">
        <v>4145</v>
      </c>
      <c r="G220" t="str">
        <f>IF(VALUE(F220)=0,"",VLOOKUP(VALUE(F220),Kohustusühikud!$A$8:$C$878,3,FALSE))</f>
        <v>Tulud haridusalasest tegevusest</v>
      </c>
    </row>
    <row r="221" spans="1:7" x14ac:dyDescent="0.2">
      <c r="A221" s="4"/>
      <c r="B221" s="4" t="s">
        <v>634</v>
      </c>
      <c r="C221" s="4"/>
      <c r="D221" s="4" t="s">
        <v>3819</v>
      </c>
      <c r="G221" t="str">
        <f>IF(VALUE(F221)=0,"",VLOOKUP(VALUE(F221),Kohustusühikud!$A$8:$C$878,3,FALSE))</f>
        <v/>
      </c>
    </row>
    <row r="222" spans="1:7" x14ac:dyDescent="0.2">
      <c r="A222" s="4"/>
      <c r="B222" s="4" t="s">
        <v>582</v>
      </c>
      <c r="C222" s="4"/>
      <c r="D222" s="4" t="s">
        <v>3660</v>
      </c>
      <c r="G222" t="str">
        <f>IF(VALUE(F222)=0,"",VLOOKUP(VALUE(F222),Kohustusühikud!$A$8:$C$878,3,FALSE))</f>
        <v/>
      </c>
    </row>
    <row r="223" spans="1:7" x14ac:dyDescent="0.2">
      <c r="A223" s="4"/>
      <c r="B223" s="4"/>
      <c r="C223" s="4" t="s">
        <v>3991</v>
      </c>
      <c r="D223" s="4"/>
      <c r="E223" s="8" t="s">
        <v>3661</v>
      </c>
      <c r="G223" t="str">
        <f>IF(VALUE(F223)=0,"",VLOOKUP(VALUE(F223),Kohustusühikud!$A$8:$C$878,3,FALSE))</f>
        <v/>
      </c>
    </row>
    <row r="224" spans="1:7" x14ac:dyDescent="0.2">
      <c r="A224" s="4"/>
      <c r="B224" s="4"/>
      <c r="C224" s="4" t="s">
        <v>3992</v>
      </c>
      <c r="D224" s="4"/>
      <c r="E224" s="8" t="s">
        <v>2211</v>
      </c>
      <c r="G224" t="str">
        <f>IF(VALUE(F224)=0,"",VLOOKUP(VALUE(F224),Kohustusühikud!$A$8:$C$878,3,FALSE))</f>
        <v/>
      </c>
    </row>
    <row r="225" spans="1:7" x14ac:dyDescent="0.2">
      <c r="A225" s="4"/>
      <c r="B225" s="4"/>
      <c r="C225" s="4" t="s">
        <v>3993</v>
      </c>
      <c r="D225" s="4"/>
      <c r="E225" s="4" t="s">
        <v>2212</v>
      </c>
      <c r="G225" t="str">
        <f>IF(VALUE(F225)=0,"",VLOOKUP(VALUE(F225),Kohustusühikud!$A$8:$C$878,3,FALSE))</f>
        <v/>
      </c>
    </row>
    <row r="226" spans="1:7" x14ac:dyDescent="0.2">
      <c r="A226" s="4"/>
      <c r="B226" s="4"/>
      <c r="C226" s="4"/>
      <c r="D226" s="4"/>
      <c r="G226" t="str">
        <f>IF(VALUE(F226)=0,"",VLOOKUP(VALUE(F226),Kohustusühikud!$A$8:$C$878,3,FALSE))</f>
        <v/>
      </c>
    </row>
    <row r="227" spans="1:7" x14ac:dyDescent="0.2">
      <c r="A227" s="4" t="s">
        <v>3662</v>
      </c>
      <c r="B227" s="4"/>
      <c r="C227" s="4" t="s">
        <v>7157</v>
      </c>
      <c r="D227" s="4"/>
      <c r="F227" s="4" t="s">
        <v>4335</v>
      </c>
      <c r="G227" t="str">
        <f>IF(VALUE(F227)=0,"",VLOOKUP(VALUE(F227),Kohustusühikud!$A$8:$C$878,3,FALSE))</f>
        <v>Tulud kultuuri-ja kunstialasest tegevusest</v>
      </c>
    </row>
    <row r="228" spans="1:7" x14ac:dyDescent="0.2">
      <c r="A228" s="4"/>
      <c r="B228" s="4" t="s">
        <v>48</v>
      </c>
      <c r="C228" s="4"/>
      <c r="D228" s="4" t="s">
        <v>6565</v>
      </c>
      <c r="E228" s="4"/>
      <c r="G228" t="str">
        <f>IF(VALUE(F228)=0,"",VLOOKUP(VALUE(F228),Kohustusühikud!$A$8:$C$878,3,FALSE))</f>
        <v/>
      </c>
    </row>
    <row r="229" spans="1:7" x14ac:dyDescent="0.2">
      <c r="A229" s="4"/>
      <c r="B229" s="4"/>
      <c r="C229" s="4" t="s">
        <v>11126</v>
      </c>
      <c r="D229" s="4"/>
      <c r="E229" s="4" t="s">
        <v>11128</v>
      </c>
    </row>
    <row r="230" spans="1:7" x14ac:dyDescent="0.2">
      <c r="A230" s="4"/>
      <c r="B230" s="4"/>
      <c r="C230" s="4" t="s">
        <v>11127</v>
      </c>
      <c r="D230" s="4"/>
      <c r="E230" s="4" t="s">
        <v>11129</v>
      </c>
    </row>
    <row r="231" spans="1:7" x14ac:dyDescent="0.2">
      <c r="A231" s="4"/>
      <c r="B231" s="4" t="s">
        <v>4103</v>
      </c>
      <c r="C231" s="4"/>
      <c r="D231" s="4" t="s">
        <v>4104</v>
      </c>
      <c r="E231" s="4"/>
      <c r="G231" t="str">
        <f>IF(VALUE(F231)=0,"",VLOOKUP(VALUE(F231),Kohustusühikud!$A$8:$C$878,3,FALSE))</f>
        <v/>
      </c>
    </row>
    <row r="232" spans="1:7" x14ac:dyDescent="0.2">
      <c r="A232" s="4"/>
      <c r="B232" s="4"/>
      <c r="C232" s="4" t="s">
        <v>3994</v>
      </c>
      <c r="D232" s="4"/>
      <c r="E232" s="4" t="s">
        <v>3460</v>
      </c>
      <c r="G232" t="str">
        <f>IF(VALUE(F232)=0,"",VLOOKUP(VALUE(F232),Kohustusühikud!$A$8:$C$878,3,FALSE))</f>
        <v/>
      </c>
    </row>
    <row r="233" spans="1:7" x14ac:dyDescent="0.2">
      <c r="A233" s="4"/>
      <c r="B233" s="4"/>
      <c r="C233" s="4" t="s">
        <v>3995</v>
      </c>
      <c r="D233" s="4"/>
      <c r="E233" s="8" t="s">
        <v>2640</v>
      </c>
      <c r="G233" t="str">
        <f>IF(VALUE(F233)=0,"",VLOOKUP(VALUE(F233),Kohustusühikud!$A$8:$C$878,3,FALSE))</f>
        <v/>
      </c>
    </row>
    <row r="234" spans="1:7" x14ac:dyDescent="0.2">
      <c r="A234" s="4"/>
      <c r="B234" s="4"/>
      <c r="C234" s="4" t="s">
        <v>3996</v>
      </c>
      <c r="D234" s="4"/>
      <c r="E234" s="8" t="s">
        <v>4456</v>
      </c>
      <c r="G234" t="str">
        <f>IF(VALUE(F234)=0,"",VLOOKUP(VALUE(F234),Kohustusühikud!$A$8:$C$878,3,FALSE))</f>
        <v/>
      </c>
    </row>
    <row r="235" spans="1:7" x14ac:dyDescent="0.2">
      <c r="A235" s="4"/>
      <c r="B235" s="4" t="s">
        <v>6288</v>
      </c>
      <c r="C235" s="4"/>
      <c r="D235" s="4" t="s">
        <v>6289</v>
      </c>
      <c r="E235" s="4"/>
      <c r="G235" t="str">
        <f>IF(VALUE(F235)=0,"",VLOOKUP(VALUE(F235),Kohustusühikud!$A$8:$C$878,3,FALSE))</f>
        <v/>
      </c>
    </row>
    <row r="236" spans="1:7" x14ac:dyDescent="0.2">
      <c r="A236" s="4"/>
      <c r="B236" s="4"/>
      <c r="C236" s="4" t="s">
        <v>3997</v>
      </c>
      <c r="D236" s="4"/>
      <c r="E236" s="4" t="s">
        <v>3053</v>
      </c>
      <c r="G236" t="str">
        <f>IF(VALUE(F236)=0,"",VLOOKUP(VALUE(F236),Kohustusühikud!$A$8:$C$878,3,FALSE))</f>
        <v/>
      </c>
    </row>
    <row r="237" spans="1:7" x14ac:dyDescent="0.2">
      <c r="A237" s="4"/>
      <c r="B237" s="4"/>
      <c r="C237" s="4" t="s">
        <v>3998</v>
      </c>
      <c r="D237" s="4"/>
      <c r="E237" s="4" t="s">
        <v>1123</v>
      </c>
      <c r="G237" t="str">
        <f>IF(VALUE(F237)=0,"",VLOOKUP(VALUE(F237),Kohustusühikud!$A$8:$C$878,3,FALSE))</f>
        <v/>
      </c>
    </row>
    <row r="238" spans="1:7" x14ac:dyDescent="0.2">
      <c r="A238" s="4"/>
      <c r="B238" s="4" t="s">
        <v>230</v>
      </c>
      <c r="C238" s="4"/>
      <c r="D238" s="4" t="s">
        <v>231</v>
      </c>
      <c r="E238" s="4"/>
      <c r="G238" t="str">
        <f>IF(VALUE(F238)=0,"",VLOOKUP(VALUE(F238),Kohustusühikud!$A$8:$C$878,3,FALSE))</f>
        <v/>
      </c>
    </row>
    <row r="239" spans="1:7" x14ac:dyDescent="0.2">
      <c r="A239" s="4"/>
      <c r="B239" s="4"/>
      <c r="C239" s="4" t="s">
        <v>7251</v>
      </c>
      <c r="D239" s="4"/>
      <c r="E239" s="4" t="s">
        <v>7070</v>
      </c>
      <c r="G239" t="str">
        <f>IF(VALUE(F239)=0,"",VLOOKUP(VALUE(F239),Kohustusühikud!$A$8:$C$878,3,FALSE))</f>
        <v/>
      </c>
    </row>
    <row r="240" spans="1:7" x14ac:dyDescent="0.2">
      <c r="A240" s="4"/>
      <c r="B240" s="4"/>
      <c r="C240" s="4" t="s">
        <v>8449</v>
      </c>
      <c r="D240" s="4"/>
      <c r="E240" s="4" t="s">
        <v>8450</v>
      </c>
      <c r="G240" t="str">
        <f>IF(VALUE(F240)=0,"",VLOOKUP(VALUE(F240),Kohustusühikud!$A$8:$C$878,3,FALSE))</f>
        <v/>
      </c>
    </row>
    <row r="241" spans="1:7" x14ac:dyDescent="0.2">
      <c r="A241" s="4"/>
      <c r="B241" s="4"/>
      <c r="C241" s="4" t="s">
        <v>2276</v>
      </c>
      <c r="D241" s="4"/>
      <c r="E241" s="4" t="s">
        <v>7071</v>
      </c>
      <c r="G241" t="str">
        <f>IF(VALUE(F241)=0,"",VLOOKUP(VALUE(F241),Kohustusühikud!$A$8:$C$878,3,FALSE))</f>
        <v/>
      </c>
    </row>
    <row r="242" spans="1:7" x14ac:dyDescent="0.2">
      <c r="A242" s="4"/>
      <c r="B242" s="4" t="s">
        <v>1124</v>
      </c>
      <c r="C242" s="4"/>
      <c r="D242" s="4" t="s">
        <v>6343</v>
      </c>
      <c r="E242" s="4"/>
      <c r="F242" s="4" t="s">
        <v>4335</v>
      </c>
      <c r="G242" t="str">
        <f>IF(VALUE(F242)=0,"",VLOOKUP(VALUE(F242),Kohustusühikud!$A$8:$C$878,3,FALSE))</f>
        <v>Tulud kultuuri-ja kunstialasest tegevusest</v>
      </c>
    </row>
    <row r="243" spans="1:7" x14ac:dyDescent="0.2">
      <c r="A243" s="4"/>
      <c r="B243" s="4"/>
      <c r="C243" s="4" t="s">
        <v>3999</v>
      </c>
      <c r="D243" s="4"/>
      <c r="E243" s="4" t="s">
        <v>6344</v>
      </c>
      <c r="G243" t="str">
        <f>IF(VALUE(F243)=0,"",VLOOKUP(VALUE(F243),Kohustusühikud!$A$8:$C$878,3,FALSE))</f>
        <v/>
      </c>
    </row>
    <row r="244" spans="1:7" ht="15" x14ac:dyDescent="0.25">
      <c r="A244" s="4"/>
      <c r="B244" s="4"/>
      <c r="C244" s="4" t="s">
        <v>9024</v>
      </c>
      <c r="D244" s="4"/>
      <c r="E244" s="4" t="s">
        <v>9025</v>
      </c>
      <c r="G244" t="str">
        <f>IF(VALUE(F244)=0,"",VLOOKUP(VALUE(F244),Kohustusühikud!$A$8:$C$878,3,FALSE))</f>
        <v/>
      </c>
    </row>
    <row r="245" spans="1:7" x14ac:dyDescent="0.2">
      <c r="A245" s="4"/>
      <c r="B245" s="4"/>
      <c r="C245" s="4" t="s">
        <v>9814</v>
      </c>
      <c r="D245" s="4"/>
      <c r="E245" s="4" t="s">
        <v>9816</v>
      </c>
      <c r="G245" t="str">
        <f>IF(VALUE(F245)=0,"",VLOOKUP(VALUE(F245),Kohustusühikud!$A$8:$C$878,3,FALSE))</f>
        <v/>
      </c>
    </row>
    <row r="246" spans="1:7" x14ac:dyDescent="0.2">
      <c r="A246" s="4"/>
      <c r="B246" s="4"/>
      <c r="C246" s="4" t="s">
        <v>9817</v>
      </c>
      <c r="D246" s="4"/>
      <c r="E246" s="4" t="s">
        <v>9815</v>
      </c>
      <c r="G246" t="str">
        <f>IF(VALUE(F246)=0,"",VLOOKUP(VALUE(F246),Kohustusühikud!$A$8:$C$878,3,FALSE))</f>
        <v/>
      </c>
    </row>
    <row r="247" spans="1:7" x14ac:dyDescent="0.2">
      <c r="A247" s="4"/>
      <c r="B247" s="4"/>
      <c r="C247" s="4" t="s">
        <v>10749</v>
      </c>
      <c r="D247" s="4"/>
      <c r="E247" s="4" t="s">
        <v>10750</v>
      </c>
      <c r="G247" t="str">
        <f>IF(VALUE(F247)=0,"",VLOOKUP(VALUE(F247),Kohustusühikud!$A$8:$C$878,3,FALSE))</f>
        <v/>
      </c>
    </row>
    <row r="248" spans="1:7" x14ac:dyDescent="0.2">
      <c r="A248" s="4"/>
      <c r="B248" s="4"/>
      <c r="C248" s="4" t="s">
        <v>11048</v>
      </c>
      <c r="D248" s="4"/>
      <c r="E248" s="4" t="s">
        <v>11049</v>
      </c>
    </row>
    <row r="249" spans="1:7" x14ac:dyDescent="0.2">
      <c r="A249" s="4"/>
      <c r="B249" s="4"/>
      <c r="C249" s="4" t="s">
        <v>9818</v>
      </c>
      <c r="D249" s="4"/>
      <c r="E249" s="4" t="s">
        <v>9819</v>
      </c>
      <c r="G249" t="str">
        <f>IF(VALUE(F249)=0,"",VLOOKUP(VALUE(F249),Kohustusühikud!$A$8:$C$878,3,FALSE))</f>
        <v/>
      </c>
    </row>
    <row r="250" spans="1:7" x14ac:dyDescent="0.2">
      <c r="A250" s="4"/>
      <c r="B250" s="4"/>
      <c r="C250" s="4" t="s">
        <v>4000</v>
      </c>
      <c r="D250" s="4"/>
      <c r="E250" s="4" t="s">
        <v>5198</v>
      </c>
      <c r="G250" t="str">
        <f>IF(VALUE(F250)=0,"",VLOOKUP(VALUE(F250),Kohustusühikud!$A$8:$C$878,3,FALSE))</f>
        <v/>
      </c>
    </row>
    <row r="251" spans="1:7" x14ac:dyDescent="0.2">
      <c r="A251" s="4"/>
      <c r="B251" s="4" t="s">
        <v>5199</v>
      </c>
      <c r="C251" s="4"/>
      <c r="D251" s="4" t="s">
        <v>5938</v>
      </c>
      <c r="E251" s="4"/>
      <c r="F251" s="4" t="s">
        <v>4335</v>
      </c>
      <c r="G251" t="str">
        <f>IF(VALUE(F251)=0,"",VLOOKUP(VALUE(F251),Kohustusühikud!$A$8:$C$878,3,FALSE))</f>
        <v>Tulud kultuuri-ja kunstialasest tegevusest</v>
      </c>
    </row>
    <row r="252" spans="1:7" x14ac:dyDescent="0.2">
      <c r="A252" s="4"/>
      <c r="B252" s="4"/>
      <c r="C252" s="4" t="s">
        <v>6806</v>
      </c>
      <c r="D252" s="4"/>
      <c r="E252" s="4" t="s">
        <v>5524</v>
      </c>
      <c r="G252" t="str">
        <f>IF(VALUE(F252)=0,"",VLOOKUP(VALUE(F252),Kohustusühikud!$A$8:$C$878,3,FALSE))</f>
        <v/>
      </c>
    </row>
    <row r="253" spans="1:7" x14ac:dyDescent="0.2">
      <c r="A253" s="4"/>
      <c r="B253" s="4"/>
      <c r="C253" s="4" t="s">
        <v>2454</v>
      </c>
      <c r="D253" s="4"/>
      <c r="E253" s="4" t="s">
        <v>6805</v>
      </c>
      <c r="G253" t="str">
        <f>IF(VALUE(F253)=0,"",VLOOKUP(VALUE(F253),Kohustusühikud!$A$8:$C$878,3,FALSE))</f>
        <v/>
      </c>
    </row>
    <row r="254" spans="1:7" x14ac:dyDescent="0.2">
      <c r="A254" s="4"/>
      <c r="B254" s="4"/>
      <c r="C254" s="4" t="s">
        <v>8412</v>
      </c>
      <c r="D254" s="4"/>
      <c r="E254" s="4" t="s">
        <v>8413</v>
      </c>
      <c r="G254" t="str">
        <f>IF(VALUE(F254)=0,"",VLOOKUP(VALUE(F254),Kohustusühikud!$A$8:$C$878,3,FALSE))</f>
        <v/>
      </c>
    </row>
    <row r="255" spans="1:7" x14ac:dyDescent="0.2">
      <c r="A255" s="4"/>
      <c r="B255" s="4"/>
      <c r="C255" s="4" t="s">
        <v>3759</v>
      </c>
      <c r="D255" s="4"/>
      <c r="E255" s="8" t="s">
        <v>3395</v>
      </c>
      <c r="G255" t="str">
        <f>IF(VALUE(F255)=0,"",VLOOKUP(VALUE(F255),Kohustusühikud!$A$8:$C$878,3,FALSE))</f>
        <v/>
      </c>
    </row>
    <row r="256" spans="1:7" x14ac:dyDescent="0.2">
      <c r="A256" s="4"/>
      <c r="B256" s="4" t="s">
        <v>1658</v>
      </c>
      <c r="C256" s="4"/>
      <c r="D256" s="4" t="s">
        <v>1659</v>
      </c>
      <c r="E256" s="8"/>
      <c r="F256" s="4" t="s">
        <v>4335</v>
      </c>
      <c r="G256" t="str">
        <f>IF(VALUE(F256)=0,"",VLOOKUP(VALUE(F256),Kohustusühikud!$A$8:$C$878,3,FALSE))</f>
        <v>Tulud kultuuri-ja kunstialasest tegevusest</v>
      </c>
    </row>
    <row r="257" spans="1:7" x14ac:dyDescent="0.2">
      <c r="A257" s="4"/>
      <c r="B257" s="4"/>
      <c r="C257" s="4" t="s">
        <v>1660</v>
      </c>
      <c r="D257" s="4"/>
      <c r="E257" s="8" t="s">
        <v>1661</v>
      </c>
      <c r="G257" t="str">
        <f>IF(VALUE(F257)=0,"",VLOOKUP(VALUE(F257),Kohustusühikud!$A$8:$C$878,3,FALSE))</f>
        <v/>
      </c>
    </row>
    <row r="258" spans="1:7" x14ac:dyDescent="0.2">
      <c r="A258" s="4"/>
      <c r="B258" s="4"/>
      <c r="C258" s="4" t="s">
        <v>1662</v>
      </c>
      <c r="D258" s="4"/>
      <c r="E258" s="8" t="s">
        <v>1659</v>
      </c>
      <c r="G258" t="str">
        <f>IF(VALUE(F258)=0,"",VLOOKUP(VALUE(F258),Kohustusühikud!$A$8:$C$878,3,FALSE))</f>
        <v/>
      </c>
    </row>
    <row r="259" spans="1:7" x14ac:dyDescent="0.2">
      <c r="A259" s="4"/>
      <c r="B259" s="4" t="s">
        <v>3396</v>
      </c>
      <c r="C259" s="4"/>
      <c r="D259" s="4" t="s">
        <v>6450</v>
      </c>
      <c r="E259" s="4"/>
      <c r="G259" t="str">
        <f>IF(VALUE(F259)=0,"",VLOOKUP(VALUE(F259),Kohustusühikud!$A$8:$C$878,3,FALSE))</f>
        <v/>
      </c>
    </row>
    <row r="260" spans="1:7" x14ac:dyDescent="0.2">
      <c r="A260" s="4"/>
      <c r="B260" s="4" t="s">
        <v>4620</v>
      </c>
      <c r="C260" s="4"/>
      <c r="D260" s="4" t="s">
        <v>2624</v>
      </c>
      <c r="E260" s="4"/>
      <c r="G260" t="str">
        <f>IF(VALUE(F260)=0,"",VLOOKUP(VALUE(F260),Kohustusühikud!$A$8:$C$878,3,FALSE))</f>
        <v/>
      </c>
    </row>
    <row r="261" spans="1:7" x14ac:dyDescent="0.2">
      <c r="A261" s="4"/>
      <c r="B261" s="4" t="s">
        <v>3768</v>
      </c>
      <c r="C261" s="4"/>
      <c r="D261" s="4" t="s">
        <v>2132</v>
      </c>
      <c r="E261" s="4"/>
      <c r="G261" t="str">
        <f>IF(VALUE(F261)=0,"",VLOOKUP(VALUE(F261),Kohustusühikud!$A$8:$C$878,3,FALSE))</f>
        <v/>
      </c>
    </row>
    <row r="262" spans="1:7" x14ac:dyDescent="0.2">
      <c r="A262" s="4"/>
      <c r="B262" s="4"/>
      <c r="C262" s="4" t="s">
        <v>3760</v>
      </c>
      <c r="D262" s="4"/>
      <c r="E262" s="8" t="s">
        <v>4926</v>
      </c>
      <c r="G262" t="str">
        <f>IF(VALUE(F262)=0,"",VLOOKUP(VALUE(F262),Kohustusühikud!$A$8:$C$878,3,FALSE))</f>
        <v/>
      </c>
    </row>
    <row r="263" spans="1:7" x14ac:dyDescent="0.2">
      <c r="A263" s="4"/>
      <c r="B263" s="4"/>
      <c r="C263" s="4" t="s">
        <v>3761</v>
      </c>
      <c r="D263" s="4"/>
      <c r="E263" s="8" t="s">
        <v>2211</v>
      </c>
      <c r="G263" t="str">
        <f>IF(VALUE(F263)=0,"",VLOOKUP(VALUE(F263),Kohustusühikud!$A$8:$C$878,3,FALSE))</f>
        <v/>
      </c>
    </row>
    <row r="264" spans="1:7" x14ac:dyDescent="0.2">
      <c r="A264" s="4"/>
      <c r="B264" s="4"/>
      <c r="C264" s="4" t="s">
        <v>535</v>
      </c>
      <c r="D264" s="4"/>
      <c r="E264" s="4" t="s">
        <v>2212</v>
      </c>
      <c r="G264" t="str">
        <f>IF(VALUE(F264)=0,"",VLOOKUP(VALUE(F264),Kohustusühikud!$A$8:$C$878,3,FALSE))</f>
        <v/>
      </c>
    </row>
    <row r="265" spans="1:7" x14ac:dyDescent="0.2">
      <c r="A265" s="4"/>
      <c r="B265" s="4"/>
      <c r="C265" s="4"/>
      <c r="D265" s="4"/>
      <c r="E265" s="4"/>
      <c r="G265" t="str">
        <f>IF(VALUE(F265)=0,"",VLOOKUP(VALUE(F265),Kohustusühikud!$A$8:$C$878,3,FALSE))</f>
        <v/>
      </c>
    </row>
    <row r="266" spans="1:7" x14ac:dyDescent="0.2">
      <c r="A266" s="4"/>
      <c r="B266" s="4"/>
      <c r="C266" s="4"/>
      <c r="D266" s="4"/>
      <c r="E266" s="4"/>
      <c r="G266" t="str">
        <f>IF(VALUE(F266)=0,"",VLOOKUP(VALUE(F266),Kohustusühikud!$A$8:$C$878,3,FALSE))</f>
        <v/>
      </c>
    </row>
    <row r="267" spans="1:7" x14ac:dyDescent="0.2">
      <c r="A267" s="4" t="s">
        <v>6951</v>
      </c>
      <c r="B267" s="4"/>
      <c r="C267" s="4" t="s">
        <v>1513</v>
      </c>
      <c r="D267" s="4"/>
      <c r="F267" s="4" t="s">
        <v>1514</v>
      </c>
      <c r="G267" t="str">
        <f>IF(VALUE(F267)=0,"",VLOOKUP(VALUE(F267),Kohustusühikud!$A$8:$C$878,3,FALSE))</f>
        <v>Tulud spordi-ja puhkealasest tegevusest</v>
      </c>
    </row>
    <row r="268" spans="1:7" x14ac:dyDescent="0.2">
      <c r="A268" s="4"/>
      <c r="B268" s="4" t="s">
        <v>1515</v>
      </c>
      <c r="C268" s="4"/>
      <c r="D268" s="4" t="s">
        <v>3460</v>
      </c>
      <c r="E268" s="4"/>
      <c r="G268" t="str">
        <f>IF(VALUE(F268)=0,"",VLOOKUP(VALUE(F268),Kohustusühikud!$A$8:$C$878,3,FALSE))</f>
        <v/>
      </c>
    </row>
    <row r="269" spans="1:7" x14ac:dyDescent="0.2">
      <c r="A269" s="4"/>
      <c r="B269" s="4" t="s">
        <v>1516</v>
      </c>
      <c r="C269" s="4"/>
      <c r="D269" s="4" t="s">
        <v>3044</v>
      </c>
      <c r="E269" s="4"/>
      <c r="G269" t="str">
        <f>IF(VALUE(F269)=0,"",VLOOKUP(VALUE(F269),Kohustusühikud!$A$8:$C$878,3,FALSE))</f>
        <v/>
      </c>
    </row>
    <row r="270" spans="1:7" x14ac:dyDescent="0.2">
      <c r="A270" s="4"/>
      <c r="B270" s="4" t="s">
        <v>1720</v>
      </c>
      <c r="C270" s="4"/>
      <c r="D270" s="4" t="s">
        <v>1721</v>
      </c>
      <c r="E270" s="4"/>
      <c r="G270" t="str">
        <f>IF(VALUE(F270)=0,"",VLOOKUP(VALUE(F270),Kohustusühikud!$A$8:$C$878,3,FALSE))</f>
        <v/>
      </c>
    </row>
    <row r="271" spans="1:7" x14ac:dyDescent="0.2">
      <c r="A271" s="4"/>
      <c r="B271" s="4" t="s">
        <v>5402</v>
      </c>
      <c r="C271" s="4"/>
      <c r="D271" s="873" t="s">
        <v>1202</v>
      </c>
      <c r="E271" s="870"/>
      <c r="G271" t="str">
        <f>IF(VALUE(F271)=0,"",VLOOKUP(VALUE(F271),Kohustusühikud!$A$8:$C$878,3,FALSE))</f>
        <v/>
      </c>
    </row>
    <row r="272" spans="1:7" x14ac:dyDescent="0.2">
      <c r="A272" s="4"/>
      <c r="B272" s="4" t="s">
        <v>21</v>
      </c>
      <c r="C272" s="4"/>
      <c r="D272" s="4" t="s">
        <v>5152</v>
      </c>
      <c r="E272" s="4"/>
      <c r="G272" t="str">
        <f>IF(VALUE(F272)=0,"",VLOOKUP(VALUE(F272),Kohustusühikud!$A$8:$C$878,3,FALSE))</f>
        <v/>
      </c>
    </row>
    <row r="273" spans="1:7" x14ac:dyDescent="0.2">
      <c r="A273" s="4"/>
      <c r="B273" s="4"/>
      <c r="C273" s="4" t="s">
        <v>536</v>
      </c>
      <c r="D273" s="4"/>
      <c r="E273" s="8" t="s">
        <v>6911</v>
      </c>
      <c r="G273" t="str">
        <f>IF(VALUE(F273)=0,"",VLOOKUP(VALUE(F273),Kohustusühikud!$A$8:$C$878,3,FALSE))</f>
        <v/>
      </c>
    </row>
    <row r="274" spans="1:7" x14ac:dyDescent="0.2">
      <c r="A274" s="4"/>
      <c r="B274" s="4"/>
      <c r="C274" s="4" t="s">
        <v>9782</v>
      </c>
      <c r="D274" s="4"/>
      <c r="E274" s="627" t="s">
        <v>9784</v>
      </c>
      <c r="G274" t="str">
        <f>IF(VALUE(F274)=0,"",VLOOKUP(VALUE(F274),Kohustusühikud!$A$8:$C$878,3,FALSE))</f>
        <v/>
      </c>
    </row>
    <row r="275" spans="1:7" x14ac:dyDescent="0.2">
      <c r="A275" s="4"/>
      <c r="B275" s="4"/>
      <c r="C275" s="4" t="s">
        <v>9783</v>
      </c>
      <c r="D275" s="4"/>
      <c r="E275" s="627" t="s">
        <v>9785</v>
      </c>
      <c r="G275" t="str">
        <f>IF(VALUE(F275)=0,"",VLOOKUP(VALUE(F275),Kohustusühikud!$A$8:$C$878,3,FALSE))</f>
        <v/>
      </c>
    </row>
    <row r="276" spans="1:7" x14ac:dyDescent="0.2">
      <c r="A276" s="4"/>
      <c r="B276" s="4"/>
      <c r="C276" s="4" t="s">
        <v>8286</v>
      </c>
      <c r="D276" s="4"/>
      <c r="E276" s="374" t="s">
        <v>8287</v>
      </c>
      <c r="G276" t="str">
        <f>IF(VALUE(F276)=0,"",VLOOKUP(VALUE(F276),Kohustusühikud!$A$8:$C$878,3,FALSE))</f>
        <v/>
      </c>
    </row>
    <row r="277" spans="1:7" x14ac:dyDescent="0.2">
      <c r="A277" s="4"/>
      <c r="B277" s="4"/>
      <c r="C277" s="423" t="s">
        <v>8669</v>
      </c>
      <c r="D277" s="423"/>
      <c r="E277" s="424" t="s">
        <v>8670</v>
      </c>
      <c r="G277" t="str">
        <f>IF(VALUE(F277)=0,"",VLOOKUP(VALUE(F277),Kohustusühikud!$A$8:$C$878,3,FALSE))</f>
        <v/>
      </c>
    </row>
    <row r="278" spans="1:7" x14ac:dyDescent="0.2">
      <c r="A278" s="4"/>
      <c r="B278" s="4"/>
      <c r="C278" s="4" t="s">
        <v>4574</v>
      </c>
      <c r="D278" s="4"/>
      <c r="E278" s="8" t="s">
        <v>6912</v>
      </c>
      <c r="G278" t="str">
        <f>IF(VALUE(F278)=0,"",VLOOKUP(VALUE(F278),Kohustusühikud!$A$8:$C$878,3,FALSE))</f>
        <v/>
      </c>
    </row>
    <row r="279" spans="1:7" x14ac:dyDescent="0.2">
      <c r="A279" s="4"/>
      <c r="B279" s="4" t="s">
        <v>6913</v>
      </c>
      <c r="C279" s="4"/>
      <c r="D279" s="4" t="s">
        <v>6914</v>
      </c>
      <c r="E279" s="4"/>
      <c r="G279" t="str">
        <f>IF(VALUE(F279)=0,"",VLOOKUP(VALUE(F279),Kohustusühikud!$A$8:$C$878,3,FALSE))</f>
        <v/>
      </c>
    </row>
    <row r="280" spans="1:7" x14ac:dyDescent="0.2">
      <c r="A280" s="4"/>
      <c r="B280" s="4" t="s">
        <v>7786</v>
      </c>
      <c r="C280" s="4"/>
      <c r="D280" s="4" t="s">
        <v>7787</v>
      </c>
      <c r="E280" s="4"/>
      <c r="G280" t="str">
        <f>IF(VALUE(F280)=0,"",VLOOKUP(VALUE(F280),Kohustusühikud!$A$8:$C$878,3,FALSE))</f>
        <v/>
      </c>
    </row>
    <row r="281" spans="1:7" x14ac:dyDescent="0.2">
      <c r="A281" s="4"/>
      <c r="B281" s="4" t="s">
        <v>4378</v>
      </c>
      <c r="C281" s="4"/>
      <c r="D281" s="4" t="s">
        <v>7117</v>
      </c>
      <c r="E281" s="4"/>
      <c r="G281" t="str">
        <f>IF(VALUE(F281)=0,"",VLOOKUP(VALUE(F281),Kohustusühikud!$A$8:$C$878,3,FALSE))</f>
        <v/>
      </c>
    </row>
    <row r="282" spans="1:7" x14ac:dyDescent="0.2">
      <c r="A282" s="4"/>
      <c r="B282" s="4" t="s">
        <v>9829</v>
      </c>
      <c r="C282" s="4"/>
      <c r="D282" s="4" t="s">
        <v>9833</v>
      </c>
      <c r="E282" s="4"/>
      <c r="G282" t="str">
        <f>IF(VALUE(F282)=0,"",VLOOKUP(VALUE(F282),Kohustusühikud!$A$8:$C$878,3,FALSE))</f>
        <v/>
      </c>
    </row>
    <row r="283" spans="1:7" x14ac:dyDescent="0.2">
      <c r="A283" s="4"/>
      <c r="B283" s="4"/>
      <c r="C283" s="4" t="s">
        <v>9828</v>
      </c>
      <c r="D283" s="4"/>
      <c r="E283" s="4" t="s">
        <v>9834</v>
      </c>
      <c r="G283" t="str">
        <f>IF(VALUE(F283)=0,"",VLOOKUP(VALUE(F283),Kohustusühikud!$A$8:$C$878,3,FALSE))</f>
        <v/>
      </c>
    </row>
    <row r="284" spans="1:7" x14ac:dyDescent="0.2">
      <c r="A284" s="4"/>
      <c r="B284" s="4"/>
      <c r="C284" s="4" t="s">
        <v>11503</v>
      </c>
      <c r="D284" s="4"/>
      <c r="E284" s="4" t="s">
        <v>11504</v>
      </c>
    </row>
    <row r="285" spans="1:7" x14ac:dyDescent="0.2">
      <c r="A285" s="4"/>
      <c r="B285" s="4" t="s">
        <v>7118</v>
      </c>
      <c r="C285" s="4"/>
      <c r="D285" s="4" t="s">
        <v>7534</v>
      </c>
      <c r="E285" s="4"/>
      <c r="G285" t="str">
        <f>IF(VALUE(F285)=0,"",VLOOKUP(VALUE(F285),Kohustusühikud!$A$8:$C$878,3,FALSE))</f>
        <v/>
      </c>
    </row>
    <row r="286" spans="1:7" x14ac:dyDescent="0.2">
      <c r="A286" s="4"/>
      <c r="B286" s="4"/>
      <c r="C286" s="4" t="s">
        <v>4576</v>
      </c>
      <c r="D286" s="4"/>
      <c r="E286" s="8" t="s">
        <v>399</v>
      </c>
      <c r="G286" t="str">
        <f>IF(VALUE(F286)=0,"",VLOOKUP(VALUE(F286),Kohustusühikud!$A$8:$C$878,3,FALSE))</f>
        <v/>
      </c>
    </row>
    <row r="287" spans="1:7" x14ac:dyDescent="0.2">
      <c r="A287" s="4"/>
      <c r="B287" s="4"/>
      <c r="C287" s="4" t="s">
        <v>4577</v>
      </c>
      <c r="D287" s="4"/>
      <c r="E287" s="8" t="s">
        <v>400</v>
      </c>
      <c r="G287" t="str">
        <f>IF(VALUE(F287)=0,"",VLOOKUP(VALUE(F287),Kohustusühikud!$A$8:$C$878,3,FALSE))</f>
        <v/>
      </c>
    </row>
    <row r="288" spans="1:7" x14ac:dyDescent="0.2">
      <c r="A288" s="4"/>
      <c r="B288" s="4"/>
      <c r="C288" s="4"/>
      <c r="D288" s="4"/>
      <c r="E288" s="4"/>
      <c r="G288" t="str">
        <f>IF(VALUE(F288)=0,"",VLOOKUP(VALUE(F288),Kohustusühikud!$A$8:$C$878,3,FALSE))</f>
        <v/>
      </c>
    </row>
    <row r="289" spans="1:7" x14ac:dyDescent="0.2">
      <c r="A289" s="4" t="s">
        <v>2850</v>
      </c>
      <c r="B289" s="4"/>
      <c r="C289" s="4" t="s">
        <v>2851</v>
      </c>
      <c r="D289" s="4"/>
      <c r="E289" s="4"/>
      <c r="F289" s="4" t="s">
        <v>2852</v>
      </c>
      <c r="G289" t="str">
        <f>IF(VALUE(F289)=0,"",VLOOKUP(VALUE(F289),Kohustusühikud!$A$8:$C$878,3,FALSE))</f>
        <v>Tulud tervishoiust</v>
      </c>
    </row>
    <row r="290" spans="1:7" x14ac:dyDescent="0.2">
      <c r="A290" s="4"/>
      <c r="B290" s="4" t="s">
        <v>5023</v>
      </c>
      <c r="C290" s="4"/>
      <c r="D290" s="4" t="s">
        <v>5024</v>
      </c>
      <c r="E290" s="4"/>
      <c r="G290" t="str">
        <f>IF(VALUE(F290)=0,"",VLOOKUP(VALUE(F290),Kohustusühikud!$A$8:$C$878,3,FALSE))</f>
        <v/>
      </c>
    </row>
    <row r="291" spans="1:7" x14ac:dyDescent="0.2">
      <c r="A291" s="4"/>
      <c r="B291" s="4" t="s">
        <v>555</v>
      </c>
      <c r="C291" s="4"/>
      <c r="D291" s="4" t="s">
        <v>11182</v>
      </c>
      <c r="E291" s="4"/>
      <c r="G291" t="str">
        <f>IF(VALUE(F291)=0,"",VLOOKUP(VALUE(F291),Kohustusühikud!$A$8:$C$878,3,FALSE))</f>
        <v/>
      </c>
    </row>
    <row r="292" spans="1:7" x14ac:dyDescent="0.2">
      <c r="A292" s="4"/>
      <c r="B292" s="4" t="s">
        <v>11181</v>
      </c>
      <c r="C292" s="4"/>
      <c r="D292" s="4" t="s">
        <v>11183</v>
      </c>
      <c r="E292" s="4"/>
    </row>
    <row r="293" spans="1:7" x14ac:dyDescent="0.2">
      <c r="A293" s="4"/>
      <c r="B293" s="4" t="s">
        <v>3647</v>
      </c>
      <c r="C293" s="4"/>
      <c r="D293" s="4" t="s">
        <v>3648</v>
      </c>
      <c r="E293" s="4"/>
      <c r="G293" t="str">
        <f>IF(VALUE(F293)=0,"",VLOOKUP(VALUE(F293),Kohustusühikud!$A$8:$C$878,3,FALSE))</f>
        <v/>
      </c>
    </row>
    <row r="294" spans="1:7" x14ac:dyDescent="0.2">
      <c r="A294" s="4"/>
      <c r="B294" s="4" t="s">
        <v>1919</v>
      </c>
      <c r="C294" s="4"/>
      <c r="D294" s="4" t="s">
        <v>1920</v>
      </c>
      <c r="E294" s="4"/>
      <c r="G294" t="str">
        <f>IF(VALUE(F294)=0,"",VLOOKUP(VALUE(F294),Kohustusühikud!$A$8:$C$878,3,FALSE))</f>
        <v/>
      </c>
    </row>
    <row r="295" spans="1:7" x14ac:dyDescent="0.2">
      <c r="A295" s="4"/>
      <c r="B295" s="4"/>
      <c r="C295" s="4"/>
      <c r="D295" s="4"/>
      <c r="E295" s="4"/>
      <c r="G295" t="str">
        <f>IF(VALUE(F295)=0,"",VLOOKUP(VALUE(F295),Kohustusühikud!$A$8:$C$878,3,FALSE))</f>
        <v/>
      </c>
    </row>
    <row r="296" spans="1:7" x14ac:dyDescent="0.2">
      <c r="A296" s="4" t="s">
        <v>4838</v>
      </c>
      <c r="B296" s="4"/>
      <c r="C296" s="4" t="s">
        <v>5500</v>
      </c>
      <c r="D296" s="4"/>
      <c r="E296" s="4"/>
      <c r="F296" s="4" t="s">
        <v>5501</v>
      </c>
      <c r="G296" t="str">
        <f>IF(VALUE(F296)=0,"",VLOOKUP(VALUE(F296),Kohustusühikud!$A$8:$C$878,3,FALSE))</f>
        <v>Tulud sotsiaalabialasest tegevusest</v>
      </c>
    </row>
    <row r="297" spans="1:7" x14ac:dyDescent="0.2">
      <c r="A297" s="4"/>
      <c r="B297" s="4" t="s">
        <v>5502</v>
      </c>
      <c r="C297" s="4"/>
      <c r="D297" s="4" t="s">
        <v>3757</v>
      </c>
      <c r="E297" s="4"/>
      <c r="G297" t="str">
        <f>IF(VALUE(F297)=0,"",VLOOKUP(VALUE(F297),Kohustusühikud!$A$8:$C$878,3,FALSE))</f>
        <v/>
      </c>
    </row>
    <row r="298" spans="1:7" x14ac:dyDescent="0.2">
      <c r="A298" s="4"/>
      <c r="B298" s="4" t="s">
        <v>3758</v>
      </c>
      <c r="C298" s="4"/>
      <c r="D298" s="4" t="s">
        <v>2323</v>
      </c>
      <c r="E298" s="4"/>
      <c r="G298" t="str">
        <f>IF(VALUE(F298)=0,"",VLOOKUP(VALUE(F298),Kohustusühikud!$A$8:$C$878,3,FALSE))</f>
        <v/>
      </c>
    </row>
    <row r="299" spans="1:7" x14ac:dyDescent="0.2">
      <c r="A299" s="4"/>
      <c r="B299" s="4" t="s">
        <v>1393</v>
      </c>
      <c r="C299" s="4"/>
      <c r="D299" s="4" t="s">
        <v>1394</v>
      </c>
      <c r="E299" s="4"/>
      <c r="G299" t="str">
        <f>IF(VALUE(F299)=0,"",VLOOKUP(VALUE(F299),Kohustusühikud!$A$8:$C$878,3,FALSE))</f>
        <v/>
      </c>
    </row>
    <row r="300" spans="1:7" x14ac:dyDescent="0.2">
      <c r="A300" s="4"/>
      <c r="B300" s="4" t="s">
        <v>4886</v>
      </c>
      <c r="C300" s="4"/>
      <c r="D300" s="4" t="s">
        <v>4887</v>
      </c>
      <c r="E300" s="4"/>
      <c r="G300" t="str">
        <f>IF(VALUE(F300)=0,"",VLOOKUP(VALUE(F300),Kohustusühikud!$A$8:$C$878,3,FALSE))</f>
        <v/>
      </c>
    </row>
    <row r="301" spans="1:7" x14ac:dyDescent="0.2">
      <c r="A301" s="4"/>
      <c r="B301" s="4" t="s">
        <v>4888</v>
      </c>
      <c r="C301" s="4"/>
      <c r="D301" s="4" t="s">
        <v>4726</v>
      </c>
      <c r="E301" s="4"/>
      <c r="G301" t="str">
        <f>IF(VALUE(F301)=0,"",VLOOKUP(VALUE(F301),Kohustusühikud!$A$8:$C$878,3,FALSE))</f>
        <v/>
      </c>
    </row>
    <row r="302" spans="1:7" x14ac:dyDescent="0.2">
      <c r="A302" s="4"/>
      <c r="B302" s="4" t="s">
        <v>7265</v>
      </c>
      <c r="C302" s="4"/>
      <c r="D302" s="4" t="s">
        <v>488</v>
      </c>
      <c r="E302" s="4"/>
      <c r="G302" t="str">
        <f>IF(VALUE(F302)=0,"",VLOOKUP(VALUE(F302),Kohustusühikud!$A$8:$C$878,3,FALSE))</f>
        <v/>
      </c>
    </row>
    <row r="303" spans="1:7" x14ac:dyDescent="0.2">
      <c r="A303" s="4"/>
      <c r="B303" s="4"/>
      <c r="C303" s="4" t="s">
        <v>487</v>
      </c>
      <c r="D303" s="4"/>
      <c r="E303" s="4" t="s">
        <v>7362</v>
      </c>
      <c r="G303" t="str">
        <f>IF(VALUE(F303)=0,"",VLOOKUP(VALUE(F303),Kohustusühikud!$A$8:$C$878,3,FALSE))</f>
        <v/>
      </c>
    </row>
    <row r="304" spans="1:7" x14ac:dyDescent="0.2">
      <c r="A304" s="4"/>
      <c r="B304" s="4" t="s">
        <v>5643</v>
      </c>
      <c r="C304" s="4"/>
      <c r="D304" s="4" t="s">
        <v>4294</v>
      </c>
      <c r="E304" s="4"/>
      <c r="G304" t="str">
        <f>IF(VALUE(F304)=0,"",VLOOKUP(VALUE(F304),Kohustusühikud!$A$8:$C$878,3,FALSE))</f>
        <v/>
      </c>
    </row>
    <row r="305" spans="1:7" x14ac:dyDescent="0.2">
      <c r="A305" s="4"/>
      <c r="B305" s="4" t="s">
        <v>4295</v>
      </c>
      <c r="C305" s="4"/>
      <c r="D305" s="4" t="s">
        <v>7280</v>
      </c>
      <c r="E305" s="4"/>
      <c r="G305" t="str">
        <f>IF(VALUE(F305)=0,"",VLOOKUP(VALUE(F305),Kohustusühikud!$A$8:$C$878,3,FALSE))</f>
        <v/>
      </c>
    </row>
    <row r="306" spans="1:7" x14ac:dyDescent="0.2">
      <c r="A306" s="4"/>
      <c r="B306" s="4" t="s">
        <v>2065</v>
      </c>
      <c r="C306" s="4"/>
      <c r="D306" s="4" t="s">
        <v>2190</v>
      </c>
      <c r="E306" s="4"/>
      <c r="G306" t="str">
        <f>IF(VALUE(F306)=0,"",VLOOKUP(VALUE(F306),Kohustusühikud!$A$8:$C$878,3,FALSE))</f>
        <v/>
      </c>
    </row>
    <row r="307" spans="1:7" x14ac:dyDescent="0.2">
      <c r="A307" s="4"/>
      <c r="B307" s="4" t="s">
        <v>3926</v>
      </c>
      <c r="C307" s="4"/>
      <c r="D307" s="4" t="s">
        <v>4278</v>
      </c>
      <c r="E307" s="4"/>
      <c r="G307" t="str">
        <f>IF(VALUE(F307)=0,"",VLOOKUP(VALUE(F307),Kohustusühikud!$A$8:$C$878,3,FALSE))</f>
        <v/>
      </c>
    </row>
    <row r="308" spans="1:7" x14ac:dyDescent="0.2">
      <c r="A308" s="4"/>
      <c r="B308" s="4"/>
      <c r="C308" s="4" t="s">
        <v>871</v>
      </c>
      <c r="D308" s="4" t="s">
        <v>2469</v>
      </c>
      <c r="E308" s="4"/>
      <c r="G308" t="str">
        <f>IF(VALUE(F308)=0,"",VLOOKUP(VALUE(F308),Kohustusühikud!$A$8:$C$878,3,FALSE))</f>
        <v/>
      </c>
    </row>
    <row r="309" spans="1:7" x14ac:dyDescent="0.2">
      <c r="A309" s="4"/>
      <c r="B309" s="4"/>
      <c r="C309" s="4" t="s">
        <v>2634</v>
      </c>
      <c r="D309" s="4" t="s">
        <v>2635</v>
      </c>
      <c r="E309" s="4"/>
      <c r="G309" t="str">
        <f>IF(VALUE(F309)=0,"",VLOOKUP(VALUE(F309),Kohustusühikud!$A$8:$C$878,3,FALSE))</f>
        <v/>
      </c>
    </row>
    <row r="310" spans="1:7" x14ac:dyDescent="0.2">
      <c r="A310" s="4"/>
      <c r="B310" s="4"/>
      <c r="C310" s="4" t="s">
        <v>435</v>
      </c>
      <c r="D310" s="4" t="s">
        <v>436</v>
      </c>
      <c r="E310" s="4"/>
      <c r="G310" t="str">
        <f>IF(VALUE(F310)=0,"",VLOOKUP(VALUE(F310),Kohustusühikud!$A$8:$C$878,3,FALSE))</f>
        <v/>
      </c>
    </row>
    <row r="311" spans="1:7" x14ac:dyDescent="0.2">
      <c r="A311" s="4"/>
      <c r="B311" s="4" t="s">
        <v>6877</v>
      </c>
      <c r="C311" s="4"/>
      <c r="D311" s="4" t="s">
        <v>3617</v>
      </c>
      <c r="E311" s="4"/>
      <c r="G311" t="str">
        <f>IF(VALUE(F311)=0,"",VLOOKUP(VALUE(F311),Kohustusühikud!$A$8:$C$878,3,FALSE))</f>
        <v/>
      </c>
    </row>
    <row r="312" spans="1:7" x14ac:dyDescent="0.2">
      <c r="A312" s="4"/>
      <c r="B312" s="4" t="s">
        <v>6285</v>
      </c>
      <c r="C312" s="4"/>
      <c r="D312" s="4" t="s">
        <v>1620</v>
      </c>
      <c r="E312" s="4"/>
      <c r="F312" s="4" t="s">
        <v>5501</v>
      </c>
      <c r="G312" t="str">
        <f>IF(VALUE(F312)=0,"",VLOOKUP(VALUE(F312),Kohustusühikud!$A$8:$C$878,3,FALSE))</f>
        <v>Tulud sotsiaalabialasest tegevusest</v>
      </c>
    </row>
    <row r="313" spans="1:7" x14ac:dyDescent="0.2">
      <c r="A313" s="4"/>
      <c r="B313" s="4" t="s">
        <v>6142</v>
      </c>
      <c r="C313" s="4"/>
      <c r="D313" s="873" t="s">
        <v>2129</v>
      </c>
      <c r="E313" s="874"/>
      <c r="G313" t="str">
        <f>IF(VALUE(F313)=0,"",VLOOKUP(VALUE(F313),Kohustusühikud!$A$8:$C$878,3,FALSE))</f>
        <v/>
      </c>
    </row>
    <row r="314" spans="1:7" x14ac:dyDescent="0.2">
      <c r="A314" s="4"/>
      <c r="B314" s="4"/>
      <c r="C314" s="4" t="s">
        <v>4578</v>
      </c>
      <c r="D314" s="4"/>
      <c r="E314" s="8" t="s">
        <v>5771</v>
      </c>
      <c r="G314" t="str">
        <f>IF(VALUE(F314)=0,"",VLOOKUP(VALUE(F314),Kohustusühikud!$A$8:$C$878,3,FALSE))</f>
        <v/>
      </c>
    </row>
    <row r="315" spans="1:7" x14ac:dyDescent="0.2">
      <c r="A315" s="4"/>
      <c r="B315" s="4"/>
      <c r="C315" s="4" t="s">
        <v>6947</v>
      </c>
      <c r="D315" s="4"/>
      <c r="E315" s="4" t="s">
        <v>2212</v>
      </c>
      <c r="G315" t="str">
        <f>IF(VALUE(F315)=0,"",VLOOKUP(VALUE(F315),Kohustusühikud!$A$8:$C$878,3,FALSE))</f>
        <v/>
      </c>
    </row>
    <row r="316" spans="1:7" x14ac:dyDescent="0.2">
      <c r="A316" s="4"/>
      <c r="B316" s="4"/>
      <c r="C316" s="4"/>
      <c r="D316" s="4"/>
      <c r="E316" s="4"/>
      <c r="G316" t="str">
        <f>IF(VALUE(F316)=0,"",VLOOKUP(VALUE(F316),Kohustusühikud!$A$8:$C$878,3,FALSE))</f>
        <v/>
      </c>
    </row>
    <row r="317" spans="1:7" x14ac:dyDescent="0.2">
      <c r="A317" s="4" t="s">
        <v>5784</v>
      </c>
      <c r="B317" s="4"/>
      <c r="C317" s="4" t="s">
        <v>5612</v>
      </c>
      <c r="D317" s="4"/>
      <c r="G317" t="str">
        <f>IF(VALUE(F317)=0,"",VLOOKUP(VALUE(F317),Kohustusühikud!$A$8:$C$878,3,FALSE))</f>
        <v/>
      </c>
    </row>
    <row r="318" spans="1:7" x14ac:dyDescent="0.2">
      <c r="A318" s="4"/>
      <c r="B318" s="4" t="s">
        <v>1812</v>
      </c>
      <c r="C318" s="4"/>
      <c r="D318" s="4" t="s">
        <v>1813</v>
      </c>
      <c r="F318" s="4" t="s">
        <v>1982</v>
      </c>
      <c r="G318" t="str">
        <f>IF(VALUE(F318)=0,"",VLOOKUP(VALUE(F318),Kohustusühikud!$A$8:$C$878,3,FALSE))</f>
        <v>Elamu-ja kommunaaltegevuse tulud</v>
      </c>
    </row>
    <row r="319" spans="1:7" x14ac:dyDescent="0.2">
      <c r="A319" s="4"/>
      <c r="B319" s="4" t="s">
        <v>1983</v>
      </c>
      <c r="C319" s="4"/>
      <c r="D319" s="4" t="s">
        <v>1984</v>
      </c>
      <c r="F319" s="4" t="s">
        <v>1982</v>
      </c>
      <c r="G319" t="str">
        <f>IF(VALUE(F319)=0,"",VLOOKUP(VALUE(F319),Kohustusühikud!$A$8:$C$878,3,FALSE))</f>
        <v>Elamu-ja kommunaaltegevuse tulud</v>
      </c>
    </row>
    <row r="320" spans="1:7" x14ac:dyDescent="0.2">
      <c r="A320" s="4"/>
      <c r="B320" s="4" t="s">
        <v>4747</v>
      </c>
      <c r="C320" s="4"/>
      <c r="D320" s="4" t="s">
        <v>6053</v>
      </c>
      <c r="F320" s="4" t="s">
        <v>1982</v>
      </c>
      <c r="G320" t="str">
        <f>IF(VALUE(F320)=0,"",VLOOKUP(VALUE(F320),Kohustusühikud!$A$8:$C$878,3,FALSE))</f>
        <v>Elamu-ja kommunaaltegevuse tulud</v>
      </c>
    </row>
    <row r="321" spans="1:7" x14ac:dyDescent="0.2">
      <c r="A321" s="4"/>
      <c r="B321" s="4" t="s">
        <v>3196</v>
      </c>
      <c r="C321" s="4"/>
      <c r="D321" s="4" t="s">
        <v>7241</v>
      </c>
      <c r="F321" s="4" t="s">
        <v>1982</v>
      </c>
      <c r="G321" t="str">
        <f>IF(VALUE(F321)=0,"",VLOOKUP(VALUE(F321),Kohustusühikud!$A$8:$C$878,3,FALSE))</f>
        <v>Elamu-ja kommunaaltegevuse tulud</v>
      </c>
    </row>
    <row r="322" spans="1:7" x14ac:dyDescent="0.2">
      <c r="A322" s="4"/>
      <c r="B322" s="4" t="s">
        <v>6183</v>
      </c>
      <c r="C322" s="4"/>
      <c r="D322" s="4" t="s">
        <v>1934</v>
      </c>
      <c r="F322" s="4" t="s">
        <v>1982</v>
      </c>
      <c r="G322" t="str">
        <f>IF(VALUE(F322)=0,"",VLOOKUP(VALUE(F322),Kohustusühikud!$A$8:$C$878,3,FALSE))</f>
        <v>Elamu-ja kommunaaltegevuse tulud</v>
      </c>
    </row>
    <row r="323" spans="1:7" x14ac:dyDescent="0.2">
      <c r="A323" s="4"/>
      <c r="B323" s="4" t="s">
        <v>2924</v>
      </c>
      <c r="C323" s="4"/>
      <c r="D323" s="4" t="s">
        <v>949</v>
      </c>
      <c r="F323" s="4" t="s">
        <v>950</v>
      </c>
      <c r="G323" t="str">
        <f>IF(VALUE(F323)=0,"",VLOOKUP(VALUE(F323),Kohustusühikud!$A$8:$C$878,3,FALSE))</f>
        <v>Üür ja rent</v>
      </c>
    </row>
    <row r="324" spans="1:7" x14ac:dyDescent="0.2">
      <c r="A324" s="4"/>
      <c r="B324" s="4" t="s">
        <v>4480</v>
      </c>
      <c r="C324" s="4"/>
      <c r="D324" s="4" t="s">
        <v>4015</v>
      </c>
      <c r="F324" s="4" t="s">
        <v>950</v>
      </c>
      <c r="G324" t="str">
        <f>IF(VALUE(F324)=0,"",VLOOKUP(VALUE(F324),Kohustusühikud!$A$8:$C$878,3,FALSE))</f>
        <v>Üür ja rent</v>
      </c>
    </row>
    <row r="325" spans="1:7" x14ac:dyDescent="0.2">
      <c r="A325" s="4"/>
      <c r="B325" s="4" t="s">
        <v>951</v>
      </c>
      <c r="C325" s="4"/>
      <c r="D325" s="4" t="s">
        <v>2317</v>
      </c>
      <c r="F325" s="4" t="s">
        <v>950</v>
      </c>
      <c r="G325" t="str">
        <f>IF(VALUE(F325)=0,"",VLOOKUP(VALUE(F325),Kohustusühikud!$A$8:$C$878,3,FALSE))</f>
        <v>Üür ja rent</v>
      </c>
    </row>
    <row r="326" spans="1:7" x14ac:dyDescent="0.2">
      <c r="A326" s="4"/>
      <c r="B326" s="4" t="s">
        <v>10996</v>
      </c>
      <c r="C326" s="4"/>
      <c r="D326" s="4" t="s">
        <v>10997</v>
      </c>
      <c r="F326" s="4" t="s">
        <v>950</v>
      </c>
      <c r="G326" t="str">
        <f>IF(VALUE(F326)=0,"",VLOOKUP(VALUE(F326),Kohustusühikud!$A$8:$C$878,3,FALSE))</f>
        <v>Üür ja rent</v>
      </c>
    </row>
    <row r="327" spans="1:7" x14ac:dyDescent="0.2">
      <c r="A327" s="4"/>
      <c r="B327" s="4" t="s">
        <v>7603</v>
      </c>
      <c r="C327" s="4"/>
      <c r="D327" s="4" t="s">
        <v>6801</v>
      </c>
      <c r="E327" s="4"/>
      <c r="F327" s="4" t="s">
        <v>950</v>
      </c>
      <c r="G327" t="str">
        <f>IF(VALUE(F327)=0,"",VLOOKUP(VALUE(F327),Kohustusühikud!$A$8:$C$878,3,FALSE))</f>
        <v>Üür ja rent</v>
      </c>
    </row>
    <row r="328" spans="1:7" x14ac:dyDescent="0.2">
      <c r="A328" s="4"/>
      <c r="B328" s="4"/>
      <c r="C328" s="4"/>
      <c r="D328" s="4"/>
      <c r="E328" s="4"/>
      <c r="G328" t="str">
        <f>IF(VALUE(F328)=0,"",VLOOKUP(VALUE(F328),Kohustusühikud!$A$8:$C$878,3,FALSE))</f>
        <v/>
      </c>
    </row>
    <row r="329" spans="1:7" x14ac:dyDescent="0.2">
      <c r="A329" s="4" t="s">
        <v>3429</v>
      </c>
      <c r="B329" s="4"/>
      <c r="C329" s="4" t="s">
        <v>3596</v>
      </c>
      <c r="D329" s="4"/>
      <c r="E329" s="4"/>
      <c r="F329" s="4" t="s">
        <v>3597</v>
      </c>
      <c r="G329" t="str">
        <f>IF(VALUE(F329)=0,"",VLOOKUP(VALUE(F329),Kohustusühikud!$A$8:$C$878,3,FALSE))</f>
        <v>Tulud transpordi-ja sidealasest tegevusest</v>
      </c>
    </row>
    <row r="330" spans="1:7" x14ac:dyDescent="0.2">
      <c r="A330" s="4"/>
      <c r="B330" s="4" t="s">
        <v>5847</v>
      </c>
      <c r="C330" s="4"/>
      <c r="D330" s="4" t="s">
        <v>7446</v>
      </c>
      <c r="E330" s="4"/>
      <c r="G330" t="str">
        <f>IF(VALUE(F330)=0,"",VLOOKUP(VALUE(F330),Kohustusühikud!$A$8:$C$878,3,FALSE))</f>
        <v/>
      </c>
    </row>
    <row r="331" spans="1:7" x14ac:dyDescent="0.2">
      <c r="A331" s="4"/>
      <c r="B331" s="4" t="s">
        <v>1361</v>
      </c>
      <c r="C331" s="4"/>
      <c r="D331" s="4" t="s">
        <v>7119</v>
      </c>
      <c r="E331" s="4"/>
      <c r="G331" t="str">
        <f>IF(VALUE(F331)=0,"",VLOOKUP(VALUE(F331),Kohustusühikud!$A$8:$C$878,3,FALSE))</f>
        <v/>
      </c>
    </row>
    <row r="332" spans="1:7" x14ac:dyDescent="0.2">
      <c r="A332" s="4"/>
      <c r="B332" s="4"/>
      <c r="C332" s="4"/>
      <c r="D332" s="4"/>
      <c r="E332" s="4"/>
      <c r="G332" t="str">
        <f>IF(VALUE(F332)=0,"",VLOOKUP(VALUE(F332),Kohustusühikud!$A$8:$C$878,3,FALSE))</f>
        <v/>
      </c>
    </row>
    <row r="333" spans="1:7" x14ac:dyDescent="0.2">
      <c r="A333" s="4" t="s">
        <v>5906</v>
      </c>
      <c r="B333" s="4"/>
      <c r="C333" s="4" t="s">
        <v>5904</v>
      </c>
      <c r="D333" s="4"/>
      <c r="E333" s="4"/>
      <c r="F333" s="4" t="s">
        <v>3597</v>
      </c>
      <c r="G333" t="str">
        <f>IF(VALUE(F333)=0,"",VLOOKUP(VALUE(F333),Kohustusühikud!$A$8:$C$878,3,FALSE))</f>
        <v>Tulud transpordi-ja sidealasest tegevusest</v>
      </c>
    </row>
    <row r="334" spans="1:7" x14ac:dyDescent="0.2">
      <c r="A334" s="4"/>
      <c r="B334" s="4" t="s">
        <v>3109</v>
      </c>
      <c r="C334" s="4"/>
      <c r="D334" s="4" t="s">
        <v>5905</v>
      </c>
      <c r="E334" s="4"/>
      <c r="G334" t="str">
        <f>IF(VALUE(F334)=0,"",VLOOKUP(VALUE(F334),Kohustusühikud!$A$8:$C$878,3,FALSE))</f>
        <v/>
      </c>
    </row>
    <row r="335" spans="1:7" x14ac:dyDescent="0.2">
      <c r="A335" s="4"/>
      <c r="B335" s="4"/>
      <c r="C335" s="4"/>
      <c r="D335" s="4"/>
      <c r="E335" s="4"/>
    </row>
    <row r="336" spans="1:7" x14ac:dyDescent="0.2">
      <c r="A336" s="4" t="s">
        <v>10899</v>
      </c>
      <c r="B336" s="4"/>
      <c r="C336" s="4" t="s">
        <v>10902</v>
      </c>
      <c r="D336" s="4"/>
      <c r="E336" s="4"/>
      <c r="F336" s="4" t="s">
        <v>3597</v>
      </c>
      <c r="G336" t="str">
        <f>IF(VALUE(F336)=0,"",VLOOKUP(VALUE(F336),Kohustusühikud!$A$8:$C$878,3,FALSE))</f>
        <v>Tulud transpordi-ja sidealasest tegevusest</v>
      </c>
    </row>
    <row r="337" spans="1:7" x14ac:dyDescent="0.2">
      <c r="A337" s="4"/>
      <c r="B337" s="4" t="s">
        <v>10900</v>
      </c>
      <c r="C337" s="4"/>
      <c r="D337" s="4" t="s">
        <v>10901</v>
      </c>
      <c r="E337" s="4"/>
    </row>
    <row r="338" spans="1:7" x14ac:dyDescent="0.2">
      <c r="A338" s="4"/>
      <c r="B338" s="4"/>
      <c r="C338" s="4"/>
      <c r="D338" s="4"/>
      <c r="E338" s="4"/>
      <c r="G338" t="str">
        <f>IF(VALUE(F338)=0,"",VLOOKUP(VALUE(F338),Kohustusühikud!$A$8:$C$878,3,FALSE))</f>
        <v/>
      </c>
    </row>
    <row r="339" spans="1:7" x14ac:dyDescent="0.2">
      <c r="A339" s="4" t="s">
        <v>5050</v>
      </c>
      <c r="B339" s="4"/>
      <c r="C339" s="4" t="s">
        <v>2432</v>
      </c>
      <c r="D339" s="4"/>
      <c r="E339" s="4"/>
      <c r="F339" s="4" t="s">
        <v>1107</v>
      </c>
      <c r="G339" t="str">
        <f>IF(VALUE(F339)=0,"",VLOOKUP(VALUE(F339),Kohustusühikud!$A$8:$C$878,3,FALSE))</f>
        <v>Õiguste müük</v>
      </c>
    </row>
    <row r="340" spans="1:7" x14ac:dyDescent="0.2">
      <c r="A340" s="4"/>
      <c r="B340" s="4" t="s">
        <v>2433</v>
      </c>
      <c r="C340" s="4"/>
      <c r="D340" s="4" t="s">
        <v>2434</v>
      </c>
      <c r="E340" s="4"/>
      <c r="G340" t="str">
        <f>IF(VALUE(F340)=0,"",VLOOKUP(VALUE(F340),Kohustusühikud!$A$8:$C$878,3,FALSE))</f>
        <v/>
      </c>
    </row>
    <row r="341" spans="1:7" x14ac:dyDescent="0.2">
      <c r="A341" s="4"/>
      <c r="B341" s="4"/>
      <c r="C341" s="4"/>
      <c r="D341" s="4"/>
      <c r="E341" s="4"/>
      <c r="G341" t="str">
        <f>IF(VALUE(F341)=0,"",VLOOKUP(VALUE(F341),Kohustusühikud!$A$8:$C$878,3,FALSE))</f>
        <v/>
      </c>
    </row>
    <row r="342" spans="1:7" x14ac:dyDescent="0.2">
      <c r="A342" s="4" t="s">
        <v>3231</v>
      </c>
      <c r="B342" s="4"/>
      <c r="C342" s="4" t="s">
        <v>3232</v>
      </c>
      <c r="D342" s="4"/>
      <c r="E342" s="4"/>
      <c r="F342" s="4" t="s">
        <v>6573</v>
      </c>
      <c r="G342" t="str">
        <f>IF(VALUE(F342)=0,"",VLOOKUP(VALUE(F342),Kohustusühikud!$A$8:$C$878,3,FALSE))</f>
        <v>Muu toodete ja teenuste müük</v>
      </c>
    </row>
    <row r="343" spans="1:7" x14ac:dyDescent="0.2">
      <c r="A343" s="4"/>
      <c r="B343" s="4" t="s">
        <v>1260</v>
      </c>
      <c r="C343" s="4"/>
      <c r="D343" s="4" t="s">
        <v>4352</v>
      </c>
      <c r="E343" s="4"/>
      <c r="G343" t="str">
        <f>IF(VALUE(F343)=0,"",VLOOKUP(VALUE(F343),Kohustusühikud!$A$8:$C$878,3,FALSE))</f>
        <v/>
      </c>
    </row>
    <row r="344" spans="1:7" x14ac:dyDescent="0.2">
      <c r="A344" s="4"/>
      <c r="B344" s="4"/>
      <c r="C344" s="4"/>
      <c r="D344" s="4"/>
      <c r="E344" s="4"/>
      <c r="G344" t="str">
        <f>IF(VALUE(F344)=0,"",VLOOKUP(VALUE(F344),Kohustusühikud!$A$8:$C$878,3,FALSE))</f>
        <v/>
      </c>
    </row>
    <row r="345" spans="1:7" x14ac:dyDescent="0.2">
      <c r="A345" s="4" t="s">
        <v>4353</v>
      </c>
      <c r="B345" s="4"/>
      <c r="C345" s="4" t="s">
        <v>5954</v>
      </c>
      <c r="D345" s="4"/>
      <c r="E345" s="4"/>
      <c r="F345" s="4" t="s">
        <v>1107</v>
      </c>
      <c r="G345" t="str">
        <f>IF(VALUE(F345)=0,"",VLOOKUP(VALUE(F345),Kohustusühikud!$A$8:$C$878,3,FALSE))</f>
        <v>Õiguste müük</v>
      </c>
    </row>
    <row r="346" spans="1:7" x14ac:dyDescent="0.2">
      <c r="A346" s="4"/>
      <c r="B346" s="4" t="s">
        <v>5955</v>
      </c>
      <c r="C346" s="4"/>
      <c r="D346" s="4" t="s">
        <v>4851</v>
      </c>
      <c r="E346" s="4"/>
      <c r="G346" t="str">
        <f>IF(VALUE(F346)=0,"",VLOOKUP(VALUE(F346),Kohustusühikud!$A$8:$C$878,3,FALSE))</f>
        <v/>
      </c>
    </row>
    <row r="347" spans="1:7" x14ac:dyDescent="0.2">
      <c r="A347" s="4"/>
      <c r="B347" s="4"/>
      <c r="C347" s="4"/>
      <c r="D347" s="4"/>
      <c r="E347" s="4"/>
      <c r="G347" t="str">
        <f>IF(VALUE(F347)=0,"",VLOOKUP(VALUE(F347),Kohustusühikud!$A$8:$C$878,3,FALSE))</f>
        <v/>
      </c>
    </row>
    <row r="348" spans="1:7" x14ac:dyDescent="0.2">
      <c r="A348" s="4" t="s">
        <v>4852</v>
      </c>
      <c r="B348" s="4"/>
      <c r="C348" s="4" t="s">
        <v>6937</v>
      </c>
      <c r="D348" s="4"/>
      <c r="E348" s="4"/>
      <c r="F348" s="4" t="s">
        <v>1107</v>
      </c>
      <c r="G348" t="str">
        <f>IF(VALUE(F348)=0,"",VLOOKUP(VALUE(F348),Kohustusühikud!$A$8:$C$878,3,FALSE))</f>
        <v>Õiguste müük</v>
      </c>
    </row>
    <row r="349" spans="1:7" x14ac:dyDescent="0.2">
      <c r="A349" s="4"/>
      <c r="B349" s="4" t="s">
        <v>6938</v>
      </c>
      <c r="C349" s="4"/>
      <c r="D349" s="4" t="s">
        <v>6157</v>
      </c>
      <c r="E349" s="4"/>
      <c r="G349" t="str">
        <f>IF(VALUE(F349)=0,"",VLOOKUP(VALUE(F349),Kohustusühikud!$A$8:$C$878,3,FALSE))</f>
        <v/>
      </c>
    </row>
    <row r="350" spans="1:7" x14ac:dyDescent="0.2">
      <c r="A350" s="4"/>
      <c r="B350" s="4"/>
      <c r="C350" s="4"/>
      <c r="D350" s="4"/>
      <c r="E350" s="4"/>
      <c r="G350" t="str">
        <f>IF(VALUE(F350)=0,"",VLOOKUP(VALUE(F350),Kohustusühikud!$A$8:$C$878,3,FALSE))</f>
        <v/>
      </c>
    </row>
    <row r="351" spans="1:7" x14ac:dyDescent="0.2">
      <c r="A351" s="4" t="s">
        <v>2531</v>
      </c>
      <c r="B351" s="4"/>
      <c r="C351" s="4" t="s">
        <v>3219</v>
      </c>
      <c r="D351" s="4"/>
      <c r="E351" s="4"/>
      <c r="F351" s="4" t="s">
        <v>1107</v>
      </c>
      <c r="G351" t="str">
        <f>IF(VALUE(F351)=0,"",VLOOKUP(VALUE(F351),Kohustusühikud!$A$8:$C$878,3,FALSE))</f>
        <v>Õiguste müük</v>
      </c>
    </row>
    <row r="352" spans="1:7" x14ac:dyDescent="0.2">
      <c r="A352" s="4"/>
      <c r="B352" s="4" t="s">
        <v>3220</v>
      </c>
      <c r="C352" s="4"/>
      <c r="D352" s="4" t="s">
        <v>5038</v>
      </c>
      <c r="E352" s="4"/>
      <c r="G352" t="str">
        <f>IF(VALUE(F352)=0,"",VLOOKUP(VALUE(F352),Kohustusühikud!$A$8:$C$878,3,FALSE))</f>
        <v/>
      </c>
    </row>
    <row r="353" spans="1:7" x14ac:dyDescent="0.2">
      <c r="A353" s="4"/>
      <c r="B353" s="4" t="s">
        <v>4939</v>
      </c>
      <c r="C353" s="4"/>
      <c r="D353" s="4" t="s">
        <v>1585</v>
      </c>
      <c r="E353" s="4"/>
      <c r="G353" t="str">
        <f>IF(VALUE(F353)=0,"",VLOOKUP(VALUE(F353),Kohustusühikud!$A$8:$C$878,3,FALSE))</f>
        <v/>
      </c>
    </row>
    <row r="354" spans="1:7" x14ac:dyDescent="0.2">
      <c r="A354" s="4"/>
      <c r="B354" s="4"/>
      <c r="C354" s="4"/>
      <c r="D354" s="4"/>
      <c r="E354" s="4"/>
      <c r="G354" t="str">
        <f>IF(VALUE(F354)=0,"",VLOOKUP(VALUE(F354),Kohustusühikud!$A$8:$C$878,3,FALSE))</f>
        <v/>
      </c>
    </row>
    <row r="355" spans="1:7" x14ac:dyDescent="0.2">
      <c r="A355" s="4" t="s">
        <v>6212</v>
      </c>
      <c r="B355" s="4"/>
      <c r="C355" s="4" t="s">
        <v>6213</v>
      </c>
      <c r="D355" s="4"/>
      <c r="E355" s="4"/>
      <c r="G355" t="str">
        <f>IF(VALUE(F355)=0,"",VLOOKUP(VALUE(F355),Kohustusühikud!$A$8:$C$878,3,FALSE))</f>
        <v/>
      </c>
    </row>
    <row r="356" spans="1:7" x14ac:dyDescent="0.2">
      <c r="A356" s="4"/>
      <c r="B356" s="4" t="s">
        <v>6214</v>
      </c>
      <c r="C356" s="4"/>
      <c r="D356" s="4" t="s">
        <v>6215</v>
      </c>
      <c r="E356" s="4"/>
      <c r="F356" s="4" t="s">
        <v>1107</v>
      </c>
      <c r="G356" t="str">
        <f>IF(VALUE(F356)=0,"",VLOOKUP(VALUE(F356),Kohustusühikud!$A$8:$C$878,3,FALSE))</f>
        <v>Õiguste müük</v>
      </c>
    </row>
    <row r="357" spans="1:7" x14ac:dyDescent="0.2">
      <c r="A357" s="4"/>
      <c r="B357" s="4" t="s">
        <v>4216</v>
      </c>
      <c r="C357" s="4"/>
      <c r="D357" s="4" t="s">
        <v>4217</v>
      </c>
      <c r="E357" s="4"/>
      <c r="F357" s="4" t="s">
        <v>4218</v>
      </c>
      <c r="G357" t="str">
        <f>IF(VALUE(F357)=0,"",VLOOKUP(VALUE(F357),Kohustusühikud!$A$8:$C$878,3,FALSE))</f>
        <v>Tulud üldvalitsemisest</v>
      </c>
    </row>
    <row r="358" spans="1:7" x14ac:dyDescent="0.2">
      <c r="A358" s="4"/>
      <c r="B358" s="4" t="s">
        <v>4764</v>
      </c>
      <c r="C358" s="4"/>
      <c r="D358" s="4" t="s">
        <v>5858</v>
      </c>
      <c r="E358" s="4"/>
      <c r="F358" s="4" t="s">
        <v>4218</v>
      </c>
      <c r="G358" t="str">
        <f>IF(VALUE(F358)=0,"",VLOOKUP(VALUE(F358),Kohustusühikud!$A$8:$C$878,3,FALSE))</f>
        <v>Tulud üldvalitsemisest</v>
      </c>
    </row>
    <row r="359" spans="1:7" x14ac:dyDescent="0.2">
      <c r="A359" s="4"/>
      <c r="B359" s="4" t="s">
        <v>1284</v>
      </c>
      <c r="C359" s="4"/>
      <c r="D359" s="4" t="s">
        <v>4841</v>
      </c>
      <c r="E359" s="5"/>
      <c r="F359" s="4" t="s">
        <v>4218</v>
      </c>
      <c r="G359" t="str">
        <f>IF(VALUE(F359)=0,"",VLOOKUP(VALUE(F359),Kohustusühikud!$A$8:$C$878,3,FALSE))</f>
        <v>Tulud üldvalitsemisest</v>
      </c>
    </row>
    <row r="360" spans="1:7" x14ac:dyDescent="0.2">
      <c r="A360" s="4"/>
      <c r="B360" s="4" t="s">
        <v>3889</v>
      </c>
      <c r="C360" s="4"/>
      <c r="D360" s="4" t="s">
        <v>3890</v>
      </c>
      <c r="E360" s="5"/>
      <c r="F360" s="4" t="s">
        <v>6573</v>
      </c>
      <c r="G360" t="str">
        <f>IF(VALUE(F360)=0,"",VLOOKUP(VALUE(F360),Kohustusühikud!$A$8:$C$878,3,FALSE))</f>
        <v>Muu toodete ja teenuste müük</v>
      </c>
    </row>
    <row r="361" spans="1:7" x14ac:dyDescent="0.2">
      <c r="A361" s="4"/>
      <c r="B361" s="4"/>
      <c r="C361" s="4" t="s">
        <v>7681</v>
      </c>
      <c r="D361" s="4"/>
      <c r="E361" s="4" t="s">
        <v>7684</v>
      </c>
      <c r="F361"/>
      <c r="G361" t="str">
        <f>IF(VALUE(F361)=0,"",VLOOKUP(VALUE(F361),Kohustusühikud!$A$8:$C$878,3,FALSE))</f>
        <v/>
      </c>
    </row>
    <row r="362" spans="1:7" x14ac:dyDescent="0.2">
      <c r="A362" s="4"/>
      <c r="B362" s="4"/>
      <c r="C362" s="4" t="s">
        <v>7682</v>
      </c>
      <c r="D362" s="4"/>
      <c r="E362" s="4" t="s">
        <v>7685</v>
      </c>
      <c r="F362"/>
      <c r="G362" t="str">
        <f>IF(VALUE(F362)=0,"",VLOOKUP(VALUE(F362),Kohustusühikud!$A$8:$C$878,3,FALSE))</f>
        <v/>
      </c>
    </row>
    <row r="363" spans="1:7" x14ac:dyDescent="0.2">
      <c r="A363" s="4"/>
      <c r="B363" s="4"/>
      <c r="C363" s="4" t="s">
        <v>7683</v>
      </c>
      <c r="D363" s="4"/>
      <c r="E363" s="4" t="s">
        <v>3246</v>
      </c>
      <c r="F363"/>
      <c r="G363" t="str">
        <f>IF(VALUE(F363)=0,"",VLOOKUP(VALUE(F363),Kohustusühikud!$A$8:$C$878,3,FALSE))</f>
        <v/>
      </c>
    </row>
    <row r="364" spans="1:7" x14ac:dyDescent="0.2">
      <c r="A364" s="4"/>
      <c r="B364" s="4" t="s">
        <v>4842</v>
      </c>
      <c r="C364" s="4"/>
      <c r="D364" s="4" t="s">
        <v>6572</v>
      </c>
      <c r="E364" s="4"/>
      <c r="G364" t="str">
        <f>IF(VALUE(F364)=0,"",VLOOKUP(VALUE(F364),Kohustusühikud!$A$8:$C$878,3,FALSE))</f>
        <v/>
      </c>
    </row>
    <row r="365" spans="1:7" x14ac:dyDescent="0.2">
      <c r="A365" s="4"/>
      <c r="B365" s="4"/>
      <c r="C365" s="4" t="s">
        <v>6948</v>
      </c>
      <c r="D365" s="4"/>
      <c r="E365" s="4" t="s">
        <v>5287</v>
      </c>
      <c r="F365" s="4" t="s">
        <v>6573</v>
      </c>
      <c r="G365" t="str">
        <f>IF(VALUE(F365)=0,"",VLOOKUP(VALUE(F365),Kohustusühikud!$A$8:$C$878,3,FALSE))</f>
        <v>Muu toodete ja teenuste müük</v>
      </c>
    </row>
    <row r="366" spans="1:7" x14ac:dyDescent="0.2">
      <c r="A366" s="4"/>
      <c r="B366" s="4"/>
      <c r="C366" s="4" t="s">
        <v>6949</v>
      </c>
      <c r="D366" s="4"/>
      <c r="E366" s="4" t="s">
        <v>119</v>
      </c>
      <c r="F366" s="4" t="s">
        <v>6573</v>
      </c>
      <c r="G366" t="str">
        <f>IF(VALUE(F366)=0,"",VLOOKUP(VALUE(F366),Kohustusühikud!$A$8:$C$878,3,FALSE))</f>
        <v>Muu toodete ja teenuste müük</v>
      </c>
    </row>
    <row r="367" spans="1:7" x14ac:dyDescent="0.2">
      <c r="A367" s="4"/>
      <c r="B367" s="4"/>
      <c r="C367" s="4" t="s">
        <v>6950</v>
      </c>
      <c r="D367" s="4"/>
      <c r="E367" s="4" t="s">
        <v>120</v>
      </c>
      <c r="F367" s="4" t="s">
        <v>6573</v>
      </c>
      <c r="G367" t="str">
        <f>IF(VALUE(F367)=0,"",VLOOKUP(VALUE(F367),Kohustusühikud!$A$8:$C$878,3,FALSE))</f>
        <v>Muu toodete ja teenuste müük</v>
      </c>
    </row>
    <row r="368" spans="1:7" x14ac:dyDescent="0.2">
      <c r="A368" s="4"/>
      <c r="B368" s="4"/>
      <c r="C368" s="4" t="s">
        <v>4818</v>
      </c>
      <c r="D368" s="4"/>
      <c r="E368" s="4" t="s">
        <v>5335</v>
      </c>
      <c r="F368" s="4" t="s">
        <v>6573</v>
      </c>
      <c r="G368" t="str">
        <f>IF(VALUE(F368)=0,"",VLOOKUP(VALUE(F368),Kohustusühikud!$A$8:$C$878,3,FALSE))</f>
        <v>Muu toodete ja teenuste müük</v>
      </c>
    </row>
    <row r="369" spans="1:7" x14ac:dyDescent="0.2">
      <c r="A369" s="4"/>
      <c r="C369" s="4" t="s">
        <v>5336</v>
      </c>
      <c r="D369" s="4" t="s">
        <v>1900</v>
      </c>
      <c r="F369" s="4" t="s">
        <v>6573</v>
      </c>
      <c r="G369" t="str">
        <f>IF(VALUE(F369)=0,"",VLOOKUP(VALUE(F369),Kohustusühikud!$A$8:$C$878,3,FALSE))</f>
        <v>Muu toodete ja teenuste müük</v>
      </c>
    </row>
    <row r="370" spans="1:7" x14ac:dyDescent="0.2">
      <c r="A370" s="4"/>
      <c r="B370" s="4" t="s">
        <v>1901</v>
      </c>
      <c r="C370" s="4"/>
      <c r="D370" s="873" t="s">
        <v>1116</v>
      </c>
      <c r="E370" s="873"/>
      <c r="F370" s="4" t="s">
        <v>4218</v>
      </c>
      <c r="G370" t="str">
        <f>IF(VALUE(F370)=0,"",VLOOKUP(VALUE(F370),Kohustusühikud!$A$8:$C$878,3,FALSE))</f>
        <v>Tulud üldvalitsemisest</v>
      </c>
    </row>
    <row r="371" spans="1:7" x14ac:dyDescent="0.2">
      <c r="A371" s="4"/>
      <c r="B371" s="4" t="s">
        <v>7212</v>
      </c>
      <c r="C371" s="4"/>
      <c r="D371" s="873" t="s">
        <v>7213</v>
      </c>
      <c r="E371" s="870"/>
      <c r="F371" s="4" t="s">
        <v>3597</v>
      </c>
      <c r="G371" t="str">
        <f>IF(VALUE(F371)=0,"",VLOOKUP(VALUE(F371),Kohustusühikud!$A$8:$C$878,3,FALSE))</f>
        <v>Tulud transpordi-ja sidealasest tegevusest</v>
      </c>
    </row>
    <row r="372" spans="1:7" x14ac:dyDescent="0.2">
      <c r="A372" s="4"/>
      <c r="B372" s="4"/>
      <c r="C372" s="4"/>
      <c r="D372" s="4"/>
      <c r="E372" s="4"/>
      <c r="G372" t="str">
        <f>IF(VALUE(F372)=0,"",VLOOKUP(VALUE(F372),Kohustusühikud!$A$8:$C$878,3,FALSE))</f>
        <v/>
      </c>
    </row>
    <row r="373" spans="1:7" x14ac:dyDescent="0.2">
      <c r="A373" s="4" t="s">
        <v>1117</v>
      </c>
      <c r="B373" s="4"/>
      <c r="C373" s="4" t="s">
        <v>1118</v>
      </c>
      <c r="D373" s="4"/>
      <c r="E373" s="4"/>
      <c r="F373" s="4" t="s">
        <v>6573</v>
      </c>
      <c r="G373" t="str">
        <f>IF(VALUE(F373)=0,"",VLOOKUP(VALUE(F373),Kohustusühikud!$A$8:$C$878,3,FALSE))</f>
        <v>Muu toodete ja teenuste müük</v>
      </c>
    </row>
    <row r="374" spans="1:7" x14ac:dyDescent="0.2">
      <c r="A374" s="4"/>
      <c r="B374" s="4" t="s">
        <v>1119</v>
      </c>
      <c r="C374" s="4"/>
      <c r="D374" s="4" t="s">
        <v>6113</v>
      </c>
      <c r="E374" s="4"/>
      <c r="G374" t="str">
        <f>IF(VALUE(F374)=0,"",VLOOKUP(VALUE(F374),Kohustusühikud!$A$8:$C$878,3,FALSE))</f>
        <v/>
      </c>
    </row>
    <row r="375" spans="1:7" x14ac:dyDescent="0.2">
      <c r="A375" s="4"/>
      <c r="B375" s="4"/>
      <c r="C375" s="4" t="s">
        <v>6753</v>
      </c>
      <c r="D375" s="4"/>
      <c r="E375" s="4" t="s">
        <v>9764</v>
      </c>
      <c r="G375" t="str">
        <f>IF(VALUE(F375)=0,"",VLOOKUP(VALUE(F375),Kohustusühikud!$A$8:$C$878,3,FALSE))</f>
        <v/>
      </c>
    </row>
    <row r="376" spans="1:7" x14ac:dyDescent="0.2">
      <c r="A376" s="4"/>
      <c r="B376" s="4"/>
      <c r="C376" s="4" t="s">
        <v>6754</v>
      </c>
      <c r="D376" s="4"/>
      <c r="E376" s="4" t="s">
        <v>9765</v>
      </c>
      <c r="G376" t="str">
        <f>IF(VALUE(F376)=0,"",VLOOKUP(VALUE(F376),Kohustusühikud!$A$8:$C$878,3,FALSE))</f>
        <v/>
      </c>
    </row>
    <row r="377" spans="1:7" x14ac:dyDescent="0.2">
      <c r="A377" s="4"/>
      <c r="B377" s="4" t="s">
        <v>4298</v>
      </c>
      <c r="D377" s="4" t="s">
        <v>4508</v>
      </c>
      <c r="E377" s="4"/>
      <c r="G377" t="str">
        <f>IF(VALUE(F377)=0,"",VLOOKUP(VALUE(F377),Kohustusühikud!$A$8:$C$878,3,FALSE))</f>
        <v/>
      </c>
    </row>
    <row r="378" spans="1:7" x14ac:dyDescent="0.2">
      <c r="A378" s="4"/>
      <c r="B378" s="4" t="s">
        <v>4830</v>
      </c>
      <c r="D378" s="4" t="s">
        <v>4118</v>
      </c>
      <c r="E378" s="4"/>
      <c r="G378" t="str">
        <f>IF(VALUE(F378)=0,"",VLOOKUP(VALUE(F378),Kohustusühikud!$A$8:$C$878,3,FALSE))</f>
        <v/>
      </c>
    </row>
    <row r="379" spans="1:7" x14ac:dyDescent="0.2">
      <c r="A379" s="4"/>
      <c r="B379" s="4" t="s">
        <v>4804</v>
      </c>
      <c r="D379" s="4" t="s">
        <v>4805</v>
      </c>
      <c r="E379" s="4"/>
      <c r="G379" t="str">
        <f>IF(VALUE(F379)=0,"",VLOOKUP(VALUE(F379),Kohustusühikud!$A$8:$C$878,3,FALSE))</f>
        <v/>
      </c>
    </row>
    <row r="380" spans="1:7" x14ac:dyDescent="0.2">
      <c r="A380" s="4"/>
      <c r="B380" s="4"/>
      <c r="C380" s="4"/>
      <c r="D380" s="4"/>
      <c r="E380" s="4"/>
      <c r="G380" t="str">
        <f>IF(VALUE(F380)=0,"",VLOOKUP(VALUE(F380),Kohustusühikud!$A$8:$C$878,3,FALSE))</f>
        <v/>
      </c>
    </row>
    <row r="381" spans="1:7" x14ac:dyDescent="0.2">
      <c r="A381" s="4" t="s">
        <v>4806</v>
      </c>
      <c r="B381" s="4"/>
      <c r="C381" s="4" t="s">
        <v>4807</v>
      </c>
      <c r="D381" s="4"/>
      <c r="E381" s="4"/>
      <c r="F381" s="4" t="s">
        <v>6573</v>
      </c>
      <c r="G381" t="str">
        <f>IF(VALUE(F381)=0,"",VLOOKUP(VALUE(F381),Kohustusühikud!$A$8:$C$878,3,FALSE))</f>
        <v>Muu toodete ja teenuste müük</v>
      </c>
    </row>
    <row r="382" spans="1:7" x14ac:dyDescent="0.2">
      <c r="A382" s="4"/>
      <c r="B382" s="4" t="s">
        <v>4808</v>
      </c>
      <c r="C382" s="4"/>
      <c r="D382" s="4" t="s">
        <v>4809</v>
      </c>
      <c r="E382" s="4"/>
      <c r="G382" t="str">
        <f>IF(VALUE(F382)=0,"",VLOOKUP(VALUE(F382),Kohustusühikud!$A$8:$C$878,3,FALSE))</f>
        <v/>
      </c>
    </row>
    <row r="383" spans="1:7" x14ac:dyDescent="0.2">
      <c r="A383" s="4"/>
      <c r="B383" s="4"/>
      <c r="C383" s="4"/>
      <c r="D383" s="4"/>
      <c r="E383" s="4"/>
      <c r="G383" t="str">
        <f>IF(VALUE(F383)=0,"",VLOOKUP(VALUE(F383),Kohustusühikud!$A$8:$C$878,3,FALSE))</f>
        <v/>
      </c>
    </row>
    <row r="384" spans="1:7" x14ac:dyDescent="0.2">
      <c r="A384" s="4" t="s">
        <v>4810</v>
      </c>
      <c r="B384" s="4"/>
      <c r="C384" s="4" t="s">
        <v>4811</v>
      </c>
      <c r="D384" s="4"/>
      <c r="F384" s="4" t="s">
        <v>1107</v>
      </c>
      <c r="G384" t="str">
        <f>IF(VALUE(F384)=0,"",VLOOKUP(VALUE(F384),Kohustusühikud!$A$8:$C$878,3,FALSE))</f>
        <v>Õiguste müük</v>
      </c>
    </row>
    <row r="385" spans="1:7" x14ac:dyDescent="0.2">
      <c r="A385" s="4"/>
      <c r="B385" s="4" t="s">
        <v>4812</v>
      </c>
      <c r="C385" s="4"/>
      <c r="D385" s="873" t="s">
        <v>4813</v>
      </c>
      <c r="E385" s="874"/>
      <c r="G385" t="str">
        <f>IF(VALUE(F385)=0,"",VLOOKUP(VALUE(F385),Kohustusühikud!$A$8:$C$878,3,FALSE))</f>
        <v/>
      </c>
    </row>
    <row r="386" spans="1:7" x14ac:dyDescent="0.2">
      <c r="A386" s="4"/>
      <c r="B386" s="4"/>
      <c r="C386" s="4"/>
      <c r="D386" s="8"/>
      <c r="E386" s="53"/>
      <c r="G386" t="str">
        <f>IF(VALUE(F386)=0,"",VLOOKUP(VALUE(F386),Kohustusühikud!$A$8:$C$878,3,FALSE))</f>
        <v/>
      </c>
    </row>
    <row r="387" spans="1:7" x14ac:dyDescent="0.2">
      <c r="A387" s="4" t="s">
        <v>1099</v>
      </c>
      <c r="B387" s="4"/>
      <c r="C387" s="4" t="s">
        <v>5003</v>
      </c>
      <c r="D387" s="4"/>
      <c r="F387" s="4" t="s">
        <v>6573</v>
      </c>
      <c r="G387" t="str">
        <f>IF(VALUE(F387)=0,"",VLOOKUP(VALUE(F387),Kohustusühikud!$A$8:$C$878,3,FALSE))</f>
        <v>Muu toodete ja teenuste müük</v>
      </c>
    </row>
    <row r="388" spans="1:7" x14ac:dyDescent="0.2">
      <c r="A388" s="4"/>
      <c r="B388" s="4" t="s">
        <v>3239</v>
      </c>
      <c r="C388" s="4"/>
      <c r="D388" s="873" t="s">
        <v>4590</v>
      </c>
      <c r="E388" s="874"/>
      <c r="G388" t="str">
        <f>IF(VALUE(F388)=0,"",VLOOKUP(VALUE(F388),Kohustusühikud!$A$8:$C$878,3,FALSE))</f>
        <v/>
      </c>
    </row>
    <row r="389" spans="1:7" x14ac:dyDescent="0.2">
      <c r="A389" s="4"/>
      <c r="B389" s="4"/>
      <c r="C389" s="4"/>
      <c r="D389" s="8"/>
      <c r="E389" s="53"/>
      <c r="G389" t="str">
        <f>IF(VALUE(F389)=0,"",VLOOKUP(VALUE(F389),Kohustusühikud!$A$8:$C$878,3,FALSE))</f>
        <v/>
      </c>
    </row>
    <row r="390" spans="1:7" x14ac:dyDescent="0.2">
      <c r="A390" s="4" t="s">
        <v>4591</v>
      </c>
      <c r="B390" s="4"/>
      <c r="C390" s="4" t="s">
        <v>4592</v>
      </c>
      <c r="D390" s="5"/>
      <c r="F390" s="4" t="s">
        <v>6573</v>
      </c>
      <c r="G390" t="str">
        <f>IF(VALUE(F390)=0,"",VLOOKUP(VALUE(F390),Kohustusühikud!$A$8:$C$878,3,FALSE))</f>
        <v>Muu toodete ja teenuste müük</v>
      </c>
    </row>
    <row r="391" spans="1:7" x14ac:dyDescent="0.2">
      <c r="A391" s="4"/>
      <c r="B391" s="4" t="s">
        <v>6569</v>
      </c>
      <c r="C391" s="4"/>
      <c r="D391" s="4" t="s">
        <v>1204</v>
      </c>
      <c r="G391" t="str">
        <f>IF(VALUE(F391)=0,"",VLOOKUP(VALUE(F391),Kohustusühikud!$A$8:$C$878,3,FALSE))</f>
        <v/>
      </c>
    </row>
    <row r="392" spans="1:7" x14ac:dyDescent="0.2">
      <c r="A392" s="4"/>
      <c r="B392" s="4" t="s">
        <v>8266</v>
      </c>
      <c r="C392" s="4"/>
      <c r="D392" s="4" t="s">
        <v>8269</v>
      </c>
      <c r="G392" t="str">
        <f>IF(VALUE(F392)=0,"",VLOOKUP(VALUE(F392),Kohustusühikud!$A$8:$C$878,3,FALSE))</f>
        <v/>
      </c>
    </row>
    <row r="393" spans="1:7" x14ac:dyDescent="0.2">
      <c r="A393" s="4"/>
      <c r="B393" s="4" t="s">
        <v>8267</v>
      </c>
      <c r="C393" s="4"/>
      <c r="D393" s="4" t="s">
        <v>8268</v>
      </c>
      <c r="G393" t="str">
        <f>IF(VALUE(F393)=0,"",VLOOKUP(VALUE(F393),Kohustusühikud!$A$8:$C$878,3,FALSE))</f>
        <v/>
      </c>
    </row>
    <row r="394" spans="1:7" x14ac:dyDescent="0.2">
      <c r="A394" s="4"/>
      <c r="B394" s="4"/>
      <c r="C394" s="4"/>
      <c r="D394" s="4"/>
      <c r="G394" t="str">
        <f>IF(VALUE(F394)=0,"",VLOOKUP(VALUE(F394),Kohustusühikud!$A$8:$C$878,3,FALSE))</f>
        <v/>
      </c>
    </row>
    <row r="395" spans="1:7" x14ac:dyDescent="0.2">
      <c r="A395" s="4" t="s">
        <v>4748</v>
      </c>
      <c r="B395" s="4"/>
      <c r="C395" s="4" t="s">
        <v>4750</v>
      </c>
      <c r="D395" s="4"/>
      <c r="G395" t="str">
        <f>IF(VALUE(F395)=0,"",VLOOKUP(VALUE(F395),Kohustusühikud!$A$8:$C$878,3,FALSE))</f>
        <v/>
      </c>
    </row>
    <row r="396" spans="1:7" x14ac:dyDescent="0.2">
      <c r="A396" s="4"/>
      <c r="B396" s="4" t="s">
        <v>4749</v>
      </c>
      <c r="C396" s="4"/>
      <c r="D396" s="4" t="s">
        <v>4751</v>
      </c>
      <c r="F396" s="4" t="s">
        <v>6573</v>
      </c>
      <c r="G396" t="str">
        <f>IF(VALUE(F396)=0,"",VLOOKUP(VALUE(F396),Kohustusühikud!$A$8:$C$878,3,FALSE))</f>
        <v>Muu toodete ja teenuste müük</v>
      </c>
    </row>
    <row r="397" spans="1:7" x14ac:dyDescent="0.2">
      <c r="A397" s="4"/>
      <c r="B397" s="4"/>
      <c r="C397" s="4"/>
      <c r="D397" s="4"/>
      <c r="G397" t="str">
        <f>IF(VALUE(F397)=0,"",VLOOKUP(VALUE(F397),Kohustusühikud!$A$8:$C$878,3,FALSE))</f>
        <v/>
      </c>
    </row>
    <row r="398" spans="1:7" x14ac:dyDescent="0.2">
      <c r="A398" s="4" t="s">
        <v>7419</v>
      </c>
      <c r="B398" s="4"/>
      <c r="C398" s="4" t="s">
        <v>6654</v>
      </c>
      <c r="D398" s="4"/>
      <c r="G398" t="str">
        <f>IF(VALUE(F398)=0,"",VLOOKUP(VALUE(F398),Kohustusühikud!$A$8:$C$878,3,FALSE))</f>
        <v/>
      </c>
    </row>
    <row r="399" spans="1:7" x14ac:dyDescent="0.2">
      <c r="A399" s="4"/>
      <c r="B399" s="4" t="s">
        <v>6034</v>
      </c>
      <c r="C399" s="4"/>
      <c r="D399" s="58" t="s">
        <v>6264</v>
      </c>
      <c r="F399" s="4" t="s">
        <v>2866</v>
      </c>
      <c r="G399" t="str">
        <f>IF(VALUE(F399)=0,"",VLOOKUP(VALUE(F399),Kohustusühikud!$A$8:$C$878,3,FALSE))</f>
        <v>Tulu keskonnaalasest tegevusest</v>
      </c>
    </row>
    <row r="400" spans="1:7" x14ac:dyDescent="0.2">
      <c r="A400" s="4"/>
      <c r="B400" s="6" t="s">
        <v>863</v>
      </c>
      <c r="D400" s="4" t="s">
        <v>864</v>
      </c>
      <c r="F400" s="4" t="s">
        <v>2866</v>
      </c>
      <c r="G400" t="str">
        <f>IF(VALUE(F400)=0,"",VLOOKUP(VALUE(F400),Kohustusühikud!$A$8:$C$878,3,FALSE))</f>
        <v>Tulu keskonnaalasest tegevusest</v>
      </c>
    </row>
    <row r="401" spans="1:7" x14ac:dyDescent="0.2">
      <c r="A401" s="4"/>
      <c r="B401" s="6"/>
      <c r="D401" s="4"/>
      <c r="G401" t="str">
        <f>IF(VALUE(F401)=0,"",VLOOKUP(VALUE(F401),Kohustusühikud!$A$8:$C$878,3,FALSE))</f>
        <v/>
      </c>
    </row>
    <row r="402" spans="1:7" x14ac:dyDescent="0.2">
      <c r="A402" s="4" t="s">
        <v>9882</v>
      </c>
      <c r="B402" s="6"/>
      <c r="C402" s="9" t="s">
        <v>9897</v>
      </c>
      <c r="D402" s="4"/>
      <c r="G402" t="str">
        <f>IF(VALUE(F402)=0,"",VLOOKUP(VALUE(F402),Kohustusühikud!$A$8:$C$878,3,FALSE))</f>
        <v/>
      </c>
    </row>
    <row r="403" spans="1:7" x14ac:dyDescent="0.2">
      <c r="A403" s="4"/>
      <c r="B403" s="6" t="s">
        <v>9883</v>
      </c>
      <c r="D403" s="9" t="s">
        <v>9884</v>
      </c>
      <c r="F403" s="4" t="s">
        <v>9043</v>
      </c>
      <c r="G403" t="str">
        <f>IF(VALUE(F403)=0,"",VLOOKUP(VALUE(F403),Kohustusühikud!$A$8:$C$878,3,FALSE))</f>
        <v>Kasum/kahjum varude müügist</v>
      </c>
    </row>
    <row r="404" spans="1:7" x14ac:dyDescent="0.2">
      <c r="A404" s="4"/>
      <c r="B404" s="6"/>
      <c r="C404" s="9" t="s">
        <v>9979</v>
      </c>
      <c r="E404" s="9" t="s">
        <v>9977</v>
      </c>
      <c r="F404" s="4" t="s">
        <v>9043</v>
      </c>
      <c r="G404" t="str">
        <f>IF(VALUE(F404)=0,"",VLOOKUP(VALUE(F404),Kohustusühikud!$A$8:$C$878,3,FALSE))</f>
        <v>Kasum/kahjum varude müügist</v>
      </c>
    </row>
    <row r="405" spans="1:7" x14ac:dyDescent="0.2">
      <c r="A405" s="4"/>
      <c r="B405" s="6"/>
      <c r="C405" s="9" t="s">
        <v>9978</v>
      </c>
      <c r="E405" s="9" t="s">
        <v>9980</v>
      </c>
      <c r="F405" s="4" t="s">
        <v>9043</v>
      </c>
      <c r="G405" t="str">
        <f>IF(VALUE(F405)=0,"",VLOOKUP(VALUE(F405),Kohustusühikud!$A$8:$C$878,3,FALSE))</f>
        <v>Kasum/kahjum varude müügist</v>
      </c>
    </row>
    <row r="406" spans="1:7" x14ac:dyDescent="0.2">
      <c r="A406" s="4"/>
      <c r="B406" s="6" t="s">
        <v>9885</v>
      </c>
      <c r="D406" s="4" t="s">
        <v>9886</v>
      </c>
      <c r="F406" s="4" t="s">
        <v>9043</v>
      </c>
      <c r="G406" t="str">
        <f>IF(VALUE(F406)=0,"",VLOOKUP(VALUE(F406),Kohustusühikud!$A$8:$C$878,3,FALSE))</f>
        <v>Kasum/kahjum varude müügist</v>
      </c>
    </row>
    <row r="407" spans="1:7" x14ac:dyDescent="0.2">
      <c r="A407" s="4"/>
      <c r="B407" s="6"/>
      <c r="C407" s="9" t="s">
        <v>9887</v>
      </c>
      <c r="D407" s="4"/>
      <c r="E407" s="9" t="s">
        <v>9764</v>
      </c>
      <c r="F407" s="4" t="s">
        <v>9043</v>
      </c>
      <c r="G407" t="str">
        <f>IF(VALUE(F407)=0,"",VLOOKUP(VALUE(F407),Kohustusühikud!$A$8:$C$878,3,FALSE))</f>
        <v>Kasum/kahjum varude müügist</v>
      </c>
    </row>
    <row r="408" spans="1:7" x14ac:dyDescent="0.2">
      <c r="A408" s="4"/>
      <c r="B408" s="6"/>
      <c r="C408" s="9" t="s">
        <v>9888</v>
      </c>
      <c r="D408" s="4"/>
      <c r="E408" s="9" t="s">
        <v>9765</v>
      </c>
      <c r="F408" s="4" t="s">
        <v>9043</v>
      </c>
      <c r="G408" t="str">
        <f>IF(VALUE(F408)=0,"",VLOOKUP(VALUE(F408),Kohustusühikud!$A$8:$C$878,3,FALSE))</f>
        <v>Kasum/kahjum varude müügist</v>
      </c>
    </row>
    <row r="409" spans="1:7" x14ac:dyDescent="0.2">
      <c r="A409" s="4"/>
      <c r="B409" s="6"/>
      <c r="C409" s="9" t="s">
        <v>9981</v>
      </c>
      <c r="D409" s="4"/>
      <c r="E409" s="9" t="s">
        <v>9980</v>
      </c>
      <c r="F409" s="4" t="s">
        <v>9043</v>
      </c>
      <c r="G409" t="str">
        <f>IF(VALUE(F409)=0,"",VLOOKUP(VALUE(F409),Kohustusühikud!$A$8:$C$878,3,FALSE))</f>
        <v>Kasum/kahjum varude müügist</v>
      </c>
    </row>
    <row r="410" spans="1:7" x14ac:dyDescent="0.2">
      <c r="A410" s="4"/>
      <c r="B410" s="6"/>
      <c r="D410" s="4"/>
      <c r="G410" t="str">
        <f>IF(VALUE(F410)=0,"",VLOOKUP(VALUE(F410),Kohustusühikud!$A$8:$C$878,3,FALSE))</f>
        <v/>
      </c>
    </row>
    <row r="411" spans="1:7" x14ac:dyDescent="0.2">
      <c r="A411" s="4" t="s">
        <v>8664</v>
      </c>
      <c r="B411" s="6"/>
      <c r="C411" s="9" t="s">
        <v>8666</v>
      </c>
      <c r="D411" s="4"/>
      <c r="F411" s="4" t="s">
        <v>6573</v>
      </c>
      <c r="G411" t="str">
        <f>IF(VALUE(F411)=0,"",VLOOKUP(VALUE(F411),Kohustusühikud!$A$8:$C$878,3,FALSE))</f>
        <v>Muu toodete ja teenuste müük</v>
      </c>
    </row>
    <row r="412" spans="1:7" x14ac:dyDescent="0.2">
      <c r="A412" s="4"/>
      <c r="B412" s="256" t="s">
        <v>8665</v>
      </c>
      <c r="D412" s="4" t="s">
        <v>8667</v>
      </c>
      <c r="F412" s="4" t="s">
        <v>6573</v>
      </c>
      <c r="G412" t="str">
        <f>IF(VALUE(F412)=0,"",VLOOKUP(VALUE(F412),Kohustusühikud!$A$8:$C$878,3,FALSE))</f>
        <v>Muu toodete ja teenuste müük</v>
      </c>
    </row>
    <row r="413" spans="1:7" x14ac:dyDescent="0.2">
      <c r="A413" s="4"/>
      <c r="B413" s="256" t="s">
        <v>8668</v>
      </c>
      <c r="D413" s="4" t="s">
        <v>6872</v>
      </c>
      <c r="F413" s="4" t="s">
        <v>6573</v>
      </c>
      <c r="G413" t="str">
        <f>IF(VALUE(F413)=0,"",VLOOKUP(VALUE(F413),Kohustusühikud!$A$8:$C$878,3,FALSE))</f>
        <v>Muu toodete ja teenuste müük</v>
      </c>
    </row>
    <row r="414" spans="1:7" x14ac:dyDescent="0.2">
      <c r="A414" s="4"/>
      <c r="B414" s="256"/>
      <c r="D414" s="4"/>
      <c r="G414" t="str">
        <f>IF(VALUE(F414)=0,"",VLOOKUP(VALUE(F414),Kohustusühikud!$A$8:$C$878,3,FALSE))</f>
        <v/>
      </c>
    </row>
    <row r="415" spans="1:7" x14ac:dyDescent="0.2">
      <c r="A415" s="4"/>
      <c r="B415" s="6"/>
      <c r="D415" s="4"/>
      <c r="G415" t="str">
        <f>IF(VALUE(F415)=0,"",VLOOKUP(VALUE(F415),Kohustusühikud!$A$8:$C$878,3,FALSE))</f>
        <v/>
      </c>
    </row>
    <row r="416" spans="1:7" x14ac:dyDescent="0.2">
      <c r="A416" s="4" t="s">
        <v>7952</v>
      </c>
      <c r="B416" s="6"/>
      <c r="C416" s="9" t="s">
        <v>7957</v>
      </c>
      <c r="D416" s="4"/>
      <c r="G416" t="str">
        <f>IF(VALUE(F416)=0,"",VLOOKUP(VALUE(F416),Kohustusühikud!$A$8:$C$878,3,FALSE))</f>
        <v/>
      </c>
    </row>
    <row r="417" spans="1:7" x14ac:dyDescent="0.2">
      <c r="A417" s="4"/>
      <c r="B417" s="6" t="s">
        <v>7953</v>
      </c>
      <c r="D417" s="4" t="s">
        <v>7956</v>
      </c>
      <c r="F417" s="4" t="s">
        <v>10822</v>
      </c>
      <c r="G417" t="str">
        <f>IF(VALUE(F417)=0,"",VLOOKUP(VALUE(F417),Kohustusühikud!$A$8:$C$878,3,FALSE))</f>
        <v>Tulud muudelt majandusaladelt</v>
      </c>
    </row>
    <row r="418" spans="1:7" x14ac:dyDescent="0.2">
      <c r="A418" s="4"/>
      <c r="B418" s="6" t="s">
        <v>7954</v>
      </c>
      <c r="D418" s="4" t="s">
        <v>7955</v>
      </c>
      <c r="G418" t="str">
        <f>IF(VALUE(F418)=0,"",VLOOKUP(VALUE(F418),Kohustusühikud!$A$8:$C$878,3,FALSE))</f>
        <v/>
      </c>
    </row>
    <row r="419" spans="1:7" x14ac:dyDescent="0.2">
      <c r="A419" s="4"/>
      <c r="B419" s="6"/>
      <c r="D419" s="4"/>
      <c r="G419" t="str">
        <f>IF(VALUE(F419)=0,"",VLOOKUP(VALUE(F419),Kohustusühikud!$A$8:$C$878,3,FALSE))</f>
        <v/>
      </c>
    </row>
    <row r="420" spans="1:7" x14ac:dyDescent="0.2">
      <c r="A420" s="4"/>
      <c r="B420" s="6"/>
      <c r="D420" s="4"/>
      <c r="G420" t="str">
        <f>IF(VALUE(F420)=0,"",VLOOKUP(VALUE(F420),Kohustusühikud!$A$8:$C$878,3,FALSE))</f>
        <v/>
      </c>
    </row>
    <row r="421" spans="1:7" x14ac:dyDescent="0.2">
      <c r="A421" s="4"/>
      <c r="B421" s="4"/>
      <c r="C421" s="4"/>
      <c r="D421" s="58"/>
      <c r="G421" t="str">
        <f>IF(VALUE(F421)=0,"",VLOOKUP(VALUE(F421),Kohustusühikud!$A$8:$C$878,3,FALSE))</f>
        <v/>
      </c>
    </row>
    <row r="422" spans="1:7" x14ac:dyDescent="0.2">
      <c r="A422" s="4" t="s">
        <v>6570</v>
      </c>
      <c r="B422" s="4"/>
      <c r="C422" s="4" t="s">
        <v>4653</v>
      </c>
      <c r="D422" s="4"/>
      <c r="F422" s="4">
        <v>3238</v>
      </c>
      <c r="G422" t="str">
        <f>IF(VALUE(F422)=0,"",VLOOKUP(VALUE(F422),Kohustusühikud!$A$8:$C$878,3,FALSE))</f>
        <v>Muu toodete ja teenuste müük</v>
      </c>
    </row>
    <row r="423" spans="1:7" x14ac:dyDescent="0.2">
      <c r="A423" s="4"/>
      <c r="B423" s="4" t="s">
        <v>4654</v>
      </c>
      <c r="C423" s="4"/>
      <c r="D423" s="873" t="s">
        <v>4024</v>
      </c>
      <c r="E423" s="874"/>
      <c r="G423" t="str">
        <f>IF(VALUE(F423)=0,"",VLOOKUP(VALUE(F423),Kohustusühikud!$A$8:$C$878,3,FALSE))</f>
        <v/>
      </c>
    </row>
    <row r="424" spans="1:7" x14ac:dyDescent="0.2">
      <c r="A424" s="4"/>
      <c r="B424" s="4" t="s">
        <v>6564</v>
      </c>
      <c r="C424" s="4"/>
      <c r="D424" s="881" t="s">
        <v>6274</v>
      </c>
      <c r="E424" s="881"/>
      <c r="G424" t="str">
        <f>IF(VALUE(F424)=0,"",VLOOKUP(VALUE(F424),Kohustusühikud!$A$8:$C$878,3,FALSE))</f>
        <v/>
      </c>
    </row>
    <row r="425" spans="1:7" x14ac:dyDescent="0.2">
      <c r="A425" s="4"/>
      <c r="B425" s="4" t="s">
        <v>3124</v>
      </c>
      <c r="C425" s="4"/>
      <c r="D425" s="877" t="s">
        <v>3125</v>
      </c>
      <c r="E425" s="877"/>
      <c r="F425" s="4" t="s">
        <v>6573</v>
      </c>
      <c r="G425" t="str">
        <f>IF(VALUE(F425)=0,"",VLOOKUP(VALUE(F425),Kohustusühikud!$A$8:$C$878,3,FALSE))</f>
        <v>Muu toodete ja teenuste müük</v>
      </c>
    </row>
    <row r="426" spans="1:7" x14ac:dyDescent="0.2">
      <c r="A426" s="4"/>
      <c r="B426" s="4"/>
      <c r="C426" s="4"/>
      <c r="D426" s="270"/>
      <c r="E426" s="270"/>
      <c r="G426" t="str">
        <f>IF(VALUE(F426)=0,"",VLOOKUP(VALUE(F426),Kohustusühikud!$A$8:$C$878,3,FALSE))</f>
        <v/>
      </c>
    </row>
    <row r="427" spans="1:7" x14ac:dyDescent="0.2">
      <c r="G427" t="str">
        <f>IF(VALUE(F427)=0,"",VLOOKUP(VALUE(F427),Kohustusühikud!$A$8:$C$878,3,FALSE))</f>
        <v/>
      </c>
    </row>
    <row r="428" spans="1:7" x14ac:dyDescent="0.2">
      <c r="A428" s="3" t="s">
        <v>3913</v>
      </c>
      <c r="B428" s="3"/>
      <c r="C428" s="3" t="s">
        <v>603</v>
      </c>
      <c r="D428" s="4"/>
      <c r="E428" s="4"/>
      <c r="F428" s="4" t="s">
        <v>3392</v>
      </c>
      <c r="G428" t="str">
        <f>IF(VALUE(F428)=0,"",VLOOKUP(VALUE(F428),Kohustusühikud!$A$8:$C$878,3,FALSE))</f>
        <v xml:space="preserve">SAADUD TOETUSED </v>
      </c>
    </row>
    <row r="429" spans="1:7" x14ac:dyDescent="0.2">
      <c r="A429" s="3"/>
      <c r="B429" s="3"/>
      <c r="C429" s="3"/>
      <c r="D429" s="4"/>
      <c r="E429" s="4"/>
    </row>
    <row r="430" spans="1:7" x14ac:dyDescent="0.2">
      <c r="A430" s="3"/>
      <c r="B430" s="3" t="s">
        <v>10933</v>
      </c>
      <c r="C430" s="3" t="s">
        <v>10932</v>
      </c>
      <c r="D430" s="4"/>
      <c r="E430" s="4"/>
    </row>
    <row r="431" spans="1:7" x14ac:dyDescent="0.2">
      <c r="A431" s="3"/>
      <c r="B431" s="3"/>
      <c r="C431" s="15" t="s">
        <v>10931</v>
      </c>
      <c r="D431" s="4"/>
      <c r="E431" s="4" t="s">
        <v>10934</v>
      </c>
    </row>
    <row r="432" spans="1:7" x14ac:dyDescent="0.2">
      <c r="A432" s="3"/>
      <c r="B432" s="3"/>
      <c r="C432" s="15" t="s">
        <v>10935</v>
      </c>
      <c r="D432" s="4"/>
      <c r="E432" s="4" t="s">
        <v>10936</v>
      </c>
    </row>
    <row r="433" spans="1:6" x14ac:dyDescent="0.2">
      <c r="A433" s="3"/>
      <c r="B433" s="3"/>
      <c r="C433" s="15"/>
      <c r="D433" s="4"/>
      <c r="E433" s="4"/>
    </row>
    <row r="434" spans="1:6" x14ac:dyDescent="0.2">
      <c r="A434" s="3"/>
      <c r="B434" s="3"/>
      <c r="C434" s="3" t="s">
        <v>1761</v>
      </c>
      <c r="D434" s="4"/>
      <c r="E434" s="4"/>
    </row>
    <row r="435" spans="1:6" s="822" customFormat="1" x14ac:dyDescent="0.2">
      <c r="A435" s="38"/>
      <c r="B435" s="38" t="s">
        <v>1762</v>
      </c>
      <c r="C435" s="38"/>
      <c r="D435" s="38" t="s">
        <v>4442</v>
      </c>
      <c r="E435" s="38"/>
      <c r="F435" s="38"/>
    </row>
    <row r="436" spans="1:6" x14ac:dyDescent="0.2">
      <c r="A436" s="3"/>
      <c r="B436" s="18"/>
      <c r="C436" s="186" t="s">
        <v>7260</v>
      </c>
      <c r="D436" s="4"/>
      <c r="E436" s="4"/>
    </row>
    <row r="437" spans="1:6" outlineLevel="1" x14ac:dyDescent="0.2">
      <c r="A437" s="3"/>
      <c r="B437" s="6"/>
      <c r="C437" s="24" t="s">
        <v>5310</v>
      </c>
      <c r="D437" s="24"/>
      <c r="E437" s="49" t="s">
        <v>439</v>
      </c>
      <c r="F437" s="6"/>
    </row>
    <row r="438" spans="1:6" outlineLevel="1" x14ac:dyDescent="0.2">
      <c r="A438" s="3"/>
      <c r="B438" s="6"/>
      <c r="C438" s="24" t="s">
        <v>5311</v>
      </c>
      <c r="D438" s="24"/>
      <c r="E438" s="24" t="s">
        <v>563</v>
      </c>
      <c r="F438" s="6"/>
    </row>
    <row r="439" spans="1:6" outlineLevel="1" x14ac:dyDescent="0.2">
      <c r="A439" s="3"/>
      <c r="B439" s="6"/>
      <c r="C439" s="24" t="s">
        <v>5312</v>
      </c>
      <c r="D439" s="24"/>
      <c r="E439" s="49" t="s">
        <v>2759</v>
      </c>
      <c r="F439" s="6"/>
    </row>
    <row r="440" spans="1:6" outlineLevel="1" x14ac:dyDescent="0.2">
      <c r="A440" s="3"/>
      <c r="B440" s="6"/>
      <c r="C440" s="24" t="s">
        <v>5313</v>
      </c>
      <c r="D440" s="24"/>
      <c r="E440" s="24" t="s">
        <v>6196</v>
      </c>
      <c r="F440" s="6"/>
    </row>
    <row r="441" spans="1:6" outlineLevel="1" x14ac:dyDescent="0.2">
      <c r="A441" s="3"/>
      <c r="B441" s="6"/>
      <c r="C441" s="24" t="s">
        <v>2407</v>
      </c>
      <c r="D441" s="24"/>
      <c r="E441" s="49" t="s">
        <v>308</v>
      </c>
      <c r="F441" s="6"/>
    </row>
    <row r="442" spans="1:6" outlineLevel="1" x14ac:dyDescent="0.2">
      <c r="A442" s="3"/>
      <c r="B442" s="6"/>
      <c r="C442" s="24" t="s">
        <v>4310</v>
      </c>
      <c r="D442" s="24"/>
      <c r="E442" s="49" t="s">
        <v>6894</v>
      </c>
      <c r="F442" s="6"/>
    </row>
    <row r="443" spans="1:6" outlineLevel="1" x14ac:dyDescent="0.2">
      <c r="A443" s="3"/>
      <c r="B443" s="6"/>
      <c r="C443" s="24" t="s">
        <v>1478</v>
      </c>
      <c r="D443" s="24"/>
      <c r="E443" s="49" t="s">
        <v>7472</v>
      </c>
      <c r="F443" s="6"/>
    </row>
    <row r="444" spans="1:6" outlineLevel="1" x14ac:dyDescent="0.2">
      <c r="A444" s="3"/>
      <c r="B444" s="6"/>
      <c r="C444" s="24" t="s">
        <v>3623</v>
      </c>
      <c r="D444" s="24"/>
      <c r="E444" s="49" t="s">
        <v>2427</v>
      </c>
      <c r="F444" s="6"/>
    </row>
    <row r="445" spans="1:6" outlineLevel="1" x14ac:dyDescent="0.2">
      <c r="A445" s="3"/>
      <c r="B445" s="6"/>
      <c r="C445" s="24" t="s">
        <v>3624</v>
      </c>
      <c r="D445" s="24"/>
      <c r="E445" s="49" t="s">
        <v>1355</v>
      </c>
      <c r="F445" s="6"/>
    </row>
    <row r="446" spans="1:6" outlineLevel="1" x14ac:dyDescent="0.2">
      <c r="A446" s="3"/>
      <c r="B446" s="6"/>
      <c r="C446" s="24" t="s">
        <v>4166</v>
      </c>
      <c r="D446" s="24"/>
      <c r="E446" s="49" t="s">
        <v>3621</v>
      </c>
      <c r="F446" s="6"/>
    </row>
    <row r="447" spans="1:6" outlineLevel="1" x14ac:dyDescent="0.2">
      <c r="A447" s="3"/>
      <c r="B447" s="6"/>
      <c r="C447" s="24" t="s">
        <v>7239</v>
      </c>
      <c r="D447" s="24"/>
      <c r="E447" s="49" t="s">
        <v>3622</v>
      </c>
      <c r="F447" s="6"/>
    </row>
    <row r="448" spans="1:6" outlineLevel="1" x14ac:dyDescent="0.2">
      <c r="A448" s="3"/>
      <c r="B448" s="6"/>
      <c r="C448" s="24" t="s">
        <v>5663</v>
      </c>
      <c r="D448" s="24"/>
      <c r="E448" s="49" t="s">
        <v>5206</v>
      </c>
      <c r="F448" s="6"/>
    </row>
    <row r="449" spans="1:6" outlineLevel="1" x14ac:dyDescent="0.2">
      <c r="A449" s="3"/>
      <c r="B449" s="6"/>
      <c r="C449" s="24" t="s">
        <v>4738</v>
      </c>
      <c r="D449" s="24"/>
      <c r="E449" s="49" t="s">
        <v>2461</v>
      </c>
      <c r="F449" s="6"/>
    </row>
    <row r="450" spans="1:6" outlineLevel="1" x14ac:dyDescent="0.2">
      <c r="A450" s="3"/>
      <c r="B450" s="6"/>
      <c r="C450" s="24" t="s">
        <v>410</v>
      </c>
      <c r="D450" s="24"/>
      <c r="E450" s="49" t="s">
        <v>411</v>
      </c>
      <c r="F450" s="6"/>
    </row>
    <row r="451" spans="1:6" outlineLevel="1" x14ac:dyDescent="0.2">
      <c r="A451" s="3"/>
      <c r="B451" s="6"/>
      <c r="C451" s="24" t="s">
        <v>2804</v>
      </c>
      <c r="D451" s="24"/>
      <c r="E451" s="49" t="s">
        <v>2803</v>
      </c>
      <c r="F451" s="6"/>
    </row>
    <row r="452" spans="1:6" outlineLevel="1" x14ac:dyDescent="0.2">
      <c r="A452" s="3"/>
      <c r="B452" s="6"/>
      <c r="C452" s="24" t="s">
        <v>1357</v>
      </c>
      <c r="D452" s="24"/>
      <c r="E452" s="49" t="s">
        <v>886</v>
      </c>
      <c r="F452" s="6"/>
    </row>
    <row r="453" spans="1:6" outlineLevel="1" x14ac:dyDescent="0.2">
      <c r="A453" s="3"/>
      <c r="B453" s="6"/>
      <c r="C453" s="24" t="s">
        <v>1364</v>
      </c>
      <c r="D453" s="24"/>
      <c r="E453" s="49" t="s">
        <v>2980</v>
      </c>
      <c r="F453" s="6"/>
    </row>
    <row r="454" spans="1:6" outlineLevel="1" x14ac:dyDescent="0.2">
      <c r="A454" s="3"/>
      <c r="B454" s="6"/>
      <c r="C454" s="24" t="s">
        <v>1365</v>
      </c>
      <c r="D454" s="24"/>
      <c r="E454" s="49" t="s">
        <v>668</v>
      </c>
      <c r="F454" s="6"/>
    </row>
    <row r="455" spans="1:6" outlineLevel="1" x14ac:dyDescent="0.2">
      <c r="A455" s="3"/>
      <c r="B455" s="6"/>
      <c r="C455" s="24" t="s">
        <v>3068</v>
      </c>
      <c r="D455" s="24"/>
      <c r="E455" s="49" t="s">
        <v>1924</v>
      </c>
      <c r="F455" s="6"/>
    </row>
    <row r="456" spans="1:6" ht="25.5" outlineLevel="1" x14ac:dyDescent="0.2">
      <c r="A456" s="3"/>
      <c r="B456" s="6"/>
      <c r="C456" s="24" t="s">
        <v>3415</v>
      </c>
      <c r="D456" s="24"/>
      <c r="E456" s="49" t="s">
        <v>5098</v>
      </c>
      <c r="F456" s="6"/>
    </row>
    <row r="457" spans="1:6" ht="25.5" outlineLevel="1" x14ac:dyDescent="0.2">
      <c r="A457" s="3"/>
      <c r="B457" s="6"/>
      <c r="C457" s="24" t="s">
        <v>5836</v>
      </c>
      <c r="D457" s="24"/>
      <c r="E457" s="49" t="s">
        <v>5770</v>
      </c>
      <c r="F457" s="6"/>
    </row>
    <row r="458" spans="1:6" ht="25.5" outlineLevel="1" x14ac:dyDescent="0.2">
      <c r="A458" s="3"/>
      <c r="B458" s="6"/>
      <c r="C458" s="24" t="s">
        <v>2096</v>
      </c>
      <c r="D458" s="24"/>
      <c r="E458" s="49" t="s">
        <v>4721</v>
      </c>
      <c r="F458" s="6"/>
    </row>
    <row r="459" spans="1:6" ht="25.5" outlineLevel="1" x14ac:dyDescent="0.2">
      <c r="A459" s="3"/>
      <c r="B459" s="6"/>
      <c r="C459" s="24" t="s">
        <v>7034</v>
      </c>
      <c r="D459" s="24"/>
      <c r="E459" s="49" t="s">
        <v>7035</v>
      </c>
      <c r="F459" s="6"/>
    </row>
    <row r="460" spans="1:6" outlineLevel="1" x14ac:dyDescent="0.2">
      <c r="A460" s="3"/>
      <c r="B460" s="6"/>
      <c r="C460" s="24" t="s">
        <v>7036</v>
      </c>
      <c r="D460" s="24"/>
      <c r="E460" s="49" t="s">
        <v>4928</v>
      </c>
      <c r="F460" s="6"/>
    </row>
    <row r="461" spans="1:6" ht="25.5" outlineLevel="1" x14ac:dyDescent="0.2">
      <c r="A461" s="3"/>
      <c r="B461" s="6"/>
      <c r="C461" s="24" t="s">
        <v>6041</v>
      </c>
      <c r="D461" s="24"/>
      <c r="E461" s="49" t="s">
        <v>6646</v>
      </c>
      <c r="F461" s="6"/>
    </row>
    <row r="462" spans="1:6" outlineLevel="1" x14ac:dyDescent="0.2">
      <c r="A462" s="3"/>
      <c r="B462" s="6"/>
      <c r="C462" s="24" t="s">
        <v>3424</v>
      </c>
      <c r="D462" s="24"/>
      <c r="E462" s="49" t="s">
        <v>3292</v>
      </c>
      <c r="F462" s="6"/>
    </row>
    <row r="463" spans="1:6" ht="51" outlineLevel="1" x14ac:dyDescent="0.2">
      <c r="A463" s="3"/>
      <c r="B463" s="6"/>
      <c r="C463" s="24" t="s">
        <v>4843</v>
      </c>
      <c r="D463" s="24"/>
      <c r="E463" s="49" t="s">
        <v>4534</v>
      </c>
      <c r="F463" s="6"/>
    </row>
    <row r="464" spans="1:6" outlineLevel="1" x14ac:dyDescent="0.2">
      <c r="A464" s="3"/>
      <c r="B464" s="6"/>
      <c r="C464" s="24" t="s">
        <v>6895</v>
      </c>
      <c r="D464" s="24"/>
      <c r="E464" s="49" t="s">
        <v>6896</v>
      </c>
      <c r="F464" s="6"/>
    </row>
    <row r="465" spans="1:6" ht="25.5" outlineLevel="1" x14ac:dyDescent="0.2">
      <c r="A465" s="3"/>
      <c r="B465" s="6"/>
      <c r="C465" s="24" t="s">
        <v>3850</v>
      </c>
      <c r="D465" s="24"/>
      <c r="E465" s="49" t="s">
        <v>2779</v>
      </c>
      <c r="F465" s="6"/>
    </row>
    <row r="466" spans="1:6" ht="25.5" outlineLevel="1" x14ac:dyDescent="0.2">
      <c r="A466" s="3"/>
      <c r="B466" s="6"/>
      <c r="C466" s="24" t="s">
        <v>3099</v>
      </c>
      <c r="D466" s="24"/>
      <c r="E466" s="49" t="s">
        <v>3524</v>
      </c>
      <c r="F466" s="6"/>
    </row>
    <row r="467" spans="1:6" outlineLevel="1" x14ac:dyDescent="0.2">
      <c r="A467" s="3"/>
      <c r="B467" s="6"/>
      <c r="C467" s="24" t="s">
        <v>7181</v>
      </c>
      <c r="D467" s="24"/>
      <c r="E467" s="49" t="s">
        <v>2982</v>
      </c>
      <c r="F467" s="6"/>
    </row>
    <row r="468" spans="1:6" ht="25.5" outlineLevel="1" x14ac:dyDescent="0.2">
      <c r="A468" s="3"/>
      <c r="B468" s="6"/>
      <c r="C468" s="24" t="s">
        <v>5034</v>
      </c>
      <c r="D468" s="24"/>
      <c r="E468" s="49" t="s">
        <v>6551</v>
      </c>
      <c r="F468" s="6"/>
    </row>
    <row r="469" spans="1:6" ht="25.5" outlineLevel="1" x14ac:dyDescent="0.2">
      <c r="A469" s="3"/>
      <c r="B469" s="6"/>
      <c r="C469" s="24" t="s">
        <v>5658</v>
      </c>
      <c r="D469" s="24"/>
      <c r="E469" s="49" t="s">
        <v>7397</v>
      </c>
      <c r="F469" s="6"/>
    </row>
    <row r="470" spans="1:6" ht="25.5" outlineLevel="1" x14ac:dyDescent="0.2">
      <c r="A470" s="3"/>
      <c r="B470" s="6"/>
      <c r="C470" s="24" t="s">
        <v>4127</v>
      </c>
      <c r="D470" s="24"/>
      <c r="E470" s="49" t="s">
        <v>4366</v>
      </c>
      <c r="F470" s="6"/>
    </row>
    <row r="471" spans="1:6" ht="25.5" outlineLevel="1" x14ac:dyDescent="0.2">
      <c r="A471" s="3"/>
      <c r="B471" s="6"/>
      <c r="C471" s="24" t="s">
        <v>4128</v>
      </c>
      <c r="D471" s="24"/>
      <c r="E471" s="49" t="s">
        <v>3943</v>
      </c>
      <c r="F471" s="6"/>
    </row>
    <row r="472" spans="1:6" ht="25.5" outlineLevel="1" x14ac:dyDescent="0.2">
      <c r="A472" s="3"/>
      <c r="B472" s="6"/>
      <c r="C472" s="24" t="s">
        <v>1468</v>
      </c>
      <c r="D472" s="24"/>
      <c r="E472" s="49" t="s">
        <v>2343</v>
      </c>
      <c r="F472" s="6"/>
    </row>
    <row r="473" spans="1:6" outlineLevel="1" x14ac:dyDescent="0.2">
      <c r="A473" s="3"/>
      <c r="B473" s="6"/>
      <c r="C473" s="24" t="s">
        <v>2123</v>
      </c>
      <c r="D473" s="24"/>
      <c r="E473" s="49" t="s">
        <v>786</v>
      </c>
      <c r="F473" s="6"/>
    </row>
    <row r="474" spans="1:6" ht="38.25" outlineLevel="1" x14ac:dyDescent="0.2">
      <c r="A474" s="3"/>
      <c r="B474" s="6"/>
      <c r="C474" s="24" t="s">
        <v>1030</v>
      </c>
      <c r="D474" s="24"/>
      <c r="E474" s="49" t="s">
        <v>4065</v>
      </c>
      <c r="F474" s="6"/>
    </row>
    <row r="475" spans="1:6" ht="25.5" outlineLevel="1" x14ac:dyDescent="0.2">
      <c r="A475" s="3"/>
      <c r="B475" s="6"/>
      <c r="C475" s="24" t="s">
        <v>1314</v>
      </c>
      <c r="D475" s="24"/>
      <c r="E475" s="49" t="s">
        <v>1701</v>
      </c>
      <c r="F475" s="6"/>
    </row>
    <row r="476" spans="1:6" outlineLevel="1" x14ac:dyDescent="0.2">
      <c r="A476" s="3"/>
      <c r="B476" s="6"/>
      <c r="C476" s="24" t="s">
        <v>6441</v>
      </c>
      <c r="D476" s="24"/>
      <c r="E476" s="49" t="s">
        <v>743</v>
      </c>
      <c r="F476" s="6"/>
    </row>
    <row r="477" spans="1:6" outlineLevel="1" x14ac:dyDescent="0.2">
      <c r="A477" s="3"/>
      <c r="B477" s="6"/>
      <c r="C477" s="24" t="s">
        <v>3127</v>
      </c>
      <c r="D477" s="24"/>
      <c r="E477" s="49" t="s">
        <v>5375</v>
      </c>
      <c r="F477" s="6"/>
    </row>
    <row r="478" spans="1:6" ht="25.5" outlineLevel="1" x14ac:dyDescent="0.2">
      <c r="A478" s="3"/>
      <c r="B478" s="6"/>
      <c r="C478" s="24" t="s">
        <v>5376</v>
      </c>
      <c r="D478" s="24"/>
      <c r="E478" s="49" t="s">
        <v>333</v>
      </c>
      <c r="F478" s="6"/>
    </row>
    <row r="479" spans="1:6" outlineLevel="1" x14ac:dyDescent="0.2">
      <c r="A479" s="3"/>
      <c r="B479" s="6"/>
      <c r="C479" s="24" t="s">
        <v>4769</v>
      </c>
      <c r="D479" s="24"/>
      <c r="E479" s="49" t="s">
        <v>4770</v>
      </c>
      <c r="F479" s="6"/>
    </row>
    <row r="480" spans="1:6" outlineLevel="1" x14ac:dyDescent="0.2">
      <c r="A480" s="3"/>
      <c r="B480" s="6"/>
      <c r="C480" s="24" t="s">
        <v>5452</v>
      </c>
      <c r="D480" s="24"/>
      <c r="E480" s="49" t="s">
        <v>3126</v>
      </c>
      <c r="F480" s="6"/>
    </row>
    <row r="481" spans="1:6" ht="25.5" outlineLevel="1" x14ac:dyDescent="0.2">
      <c r="A481" s="3"/>
      <c r="B481" s="6"/>
      <c r="C481" s="24" t="s">
        <v>4661</v>
      </c>
      <c r="D481" s="24"/>
      <c r="E481" s="49" t="s">
        <v>4662</v>
      </c>
      <c r="F481" s="6"/>
    </row>
    <row r="482" spans="1:6" outlineLevel="1" x14ac:dyDescent="0.2">
      <c r="A482" s="3"/>
      <c r="B482" s="6"/>
      <c r="C482" s="24" t="s">
        <v>6098</v>
      </c>
      <c r="D482" s="24"/>
      <c r="E482" s="49" t="s">
        <v>3671</v>
      </c>
      <c r="F482" s="6"/>
    </row>
    <row r="483" spans="1:6" ht="38.25" outlineLevel="1" x14ac:dyDescent="0.2">
      <c r="A483" s="3"/>
      <c r="B483" s="6"/>
      <c r="C483" s="24" t="s">
        <v>3901</v>
      </c>
      <c r="D483" s="24"/>
      <c r="E483" s="49" t="s">
        <v>2039</v>
      </c>
      <c r="F483" s="6"/>
    </row>
    <row r="484" spans="1:6" outlineLevel="1" x14ac:dyDescent="0.2">
      <c r="A484" s="3"/>
      <c r="B484" s="6"/>
      <c r="C484" s="24" t="s">
        <v>1340</v>
      </c>
      <c r="D484" s="24"/>
      <c r="E484" s="49" t="s">
        <v>1341</v>
      </c>
      <c r="F484" s="6"/>
    </row>
    <row r="485" spans="1:6" outlineLevel="1" x14ac:dyDescent="0.2">
      <c r="A485" s="3"/>
      <c r="B485" s="6"/>
      <c r="C485" s="24" t="s">
        <v>3923</v>
      </c>
      <c r="D485" s="24"/>
      <c r="E485" s="49" t="s">
        <v>1770</v>
      </c>
      <c r="F485" s="6"/>
    </row>
    <row r="486" spans="1:6" ht="25.5" outlineLevel="1" x14ac:dyDescent="0.2">
      <c r="A486" s="3"/>
      <c r="B486" s="6"/>
      <c r="C486" s="24" t="s">
        <v>1693</v>
      </c>
      <c r="D486" s="24"/>
      <c r="E486" s="49" t="s">
        <v>595</v>
      </c>
      <c r="F486" s="6"/>
    </row>
    <row r="487" spans="1:6" outlineLevel="1" x14ac:dyDescent="0.2">
      <c r="A487" s="3"/>
      <c r="B487" s="6"/>
      <c r="C487" s="24" t="s">
        <v>6547</v>
      </c>
      <c r="D487" s="24"/>
      <c r="E487" s="49" t="s">
        <v>4573</v>
      </c>
      <c r="F487" s="6"/>
    </row>
    <row r="488" spans="1:6" ht="25.5" outlineLevel="1" x14ac:dyDescent="0.2">
      <c r="A488" s="3"/>
      <c r="B488" s="6"/>
      <c r="C488" s="24" t="s">
        <v>4147</v>
      </c>
      <c r="D488" s="24"/>
      <c r="E488" s="8" t="s">
        <v>4148</v>
      </c>
      <c r="F488" s="6"/>
    </row>
    <row r="489" spans="1:6" ht="25.5" outlineLevel="1" x14ac:dyDescent="0.2">
      <c r="A489" s="3"/>
      <c r="B489" s="6"/>
      <c r="C489" s="24" t="s">
        <v>611</v>
      </c>
      <c r="D489" s="24"/>
      <c r="E489" s="49" t="s">
        <v>612</v>
      </c>
      <c r="F489" s="6"/>
    </row>
    <row r="490" spans="1:6" outlineLevel="1" x14ac:dyDescent="0.2">
      <c r="A490" s="3"/>
      <c r="B490" s="6"/>
      <c r="C490" s="24" t="s">
        <v>5787</v>
      </c>
      <c r="D490" s="24"/>
      <c r="E490" s="49" t="s">
        <v>5788</v>
      </c>
      <c r="F490" s="6"/>
    </row>
    <row r="491" spans="1:6" outlineLevel="1" x14ac:dyDescent="0.2">
      <c r="A491" s="3"/>
      <c r="B491" s="6"/>
      <c r="C491" s="24" t="s">
        <v>1950</v>
      </c>
      <c r="D491" s="24"/>
      <c r="E491" s="49" t="s">
        <v>3839</v>
      </c>
      <c r="F491" s="6"/>
    </row>
    <row r="492" spans="1:6" outlineLevel="1" x14ac:dyDescent="0.2">
      <c r="A492" s="3"/>
      <c r="B492" s="6"/>
      <c r="C492" s="24" t="s">
        <v>1951</v>
      </c>
      <c r="D492" s="24"/>
      <c r="E492" s="49" t="s">
        <v>2534</v>
      </c>
      <c r="F492" s="6"/>
    </row>
    <row r="493" spans="1:6" ht="25.5" outlineLevel="1" x14ac:dyDescent="0.2">
      <c r="A493" s="3"/>
      <c r="B493" s="6"/>
      <c r="C493" s="24" t="s">
        <v>1952</v>
      </c>
      <c r="D493" s="24"/>
      <c r="E493" s="49" t="s">
        <v>1953</v>
      </c>
      <c r="F493" s="6"/>
    </row>
    <row r="494" spans="1:6" ht="25.5" outlineLevel="1" x14ac:dyDescent="0.2">
      <c r="A494" s="3"/>
      <c r="B494" s="6"/>
      <c r="C494" s="24" t="s">
        <v>1092</v>
      </c>
      <c r="D494" s="24"/>
      <c r="E494" s="49" t="s">
        <v>4280</v>
      </c>
      <c r="F494" s="6"/>
    </row>
    <row r="495" spans="1:6" ht="25.5" outlineLevel="1" x14ac:dyDescent="0.2">
      <c r="A495" s="3"/>
      <c r="B495" s="6"/>
      <c r="C495" s="24" t="s">
        <v>1093</v>
      </c>
      <c r="D495" s="24"/>
      <c r="E495" s="49" t="s">
        <v>1675</v>
      </c>
      <c r="F495" s="6"/>
    </row>
    <row r="496" spans="1:6" outlineLevel="1" x14ac:dyDescent="0.2">
      <c r="A496" s="3"/>
      <c r="B496" s="6"/>
      <c r="C496" s="24" t="s">
        <v>4994</v>
      </c>
      <c r="D496" s="24"/>
      <c r="E496" s="49" t="s">
        <v>4995</v>
      </c>
      <c r="F496" s="6"/>
    </row>
    <row r="497" spans="1:6" outlineLevel="1" x14ac:dyDescent="0.2">
      <c r="A497" s="3"/>
      <c r="B497" s="6"/>
      <c r="C497" s="24" t="s">
        <v>6005</v>
      </c>
      <c r="D497" s="24"/>
      <c r="E497" s="8" t="s">
        <v>6006</v>
      </c>
      <c r="F497" s="6"/>
    </row>
    <row r="498" spans="1:6" outlineLevel="1" x14ac:dyDescent="0.2">
      <c r="A498" s="3"/>
      <c r="B498" s="6"/>
      <c r="C498" s="24" t="s">
        <v>1869</v>
      </c>
      <c r="D498" s="24"/>
      <c r="E498" s="8" t="s">
        <v>1021</v>
      </c>
      <c r="F498" s="6"/>
    </row>
    <row r="499" spans="1:6" outlineLevel="1" x14ac:dyDescent="0.2">
      <c r="A499" s="3"/>
      <c r="B499" s="6"/>
      <c r="C499" s="24" t="s">
        <v>3366</v>
      </c>
      <c r="D499" s="24"/>
      <c r="E499" s="8" t="s">
        <v>3368</v>
      </c>
      <c r="F499" s="6"/>
    </row>
    <row r="500" spans="1:6" outlineLevel="1" x14ac:dyDescent="0.2">
      <c r="A500" s="3"/>
      <c r="B500" s="6"/>
      <c r="C500" s="24" t="s">
        <v>3367</v>
      </c>
      <c r="D500" s="24"/>
      <c r="E500" s="8" t="s">
        <v>7184</v>
      </c>
      <c r="F500" s="6"/>
    </row>
    <row r="501" spans="1:6" x14ac:dyDescent="0.2">
      <c r="A501" s="3"/>
      <c r="B501" s="6"/>
      <c r="C501" s="24"/>
      <c r="D501" s="24"/>
      <c r="E501" s="820"/>
      <c r="F501" s="6"/>
    </row>
    <row r="502" spans="1:6" x14ac:dyDescent="0.2">
      <c r="A502" s="3"/>
      <c r="B502" s="6"/>
      <c r="C502" s="823" t="s">
        <v>5214</v>
      </c>
      <c r="D502" s="24"/>
      <c r="E502" s="820"/>
      <c r="F502" s="6"/>
    </row>
    <row r="503" spans="1:6" outlineLevel="1" x14ac:dyDescent="0.2">
      <c r="A503" s="3"/>
      <c r="B503" s="6"/>
      <c r="C503" s="24" t="s">
        <v>7643</v>
      </c>
      <c r="D503" s="24"/>
      <c r="E503" s="24" t="s">
        <v>9681</v>
      </c>
      <c r="F503" s="6"/>
    </row>
    <row r="504" spans="1:6" outlineLevel="1" x14ac:dyDescent="0.2">
      <c r="A504" s="3"/>
      <c r="B504" s="6"/>
      <c r="C504" s="24" t="s">
        <v>7771</v>
      </c>
      <c r="D504" s="24"/>
      <c r="E504" s="8" t="s">
        <v>7770</v>
      </c>
      <c r="F504" s="6"/>
    </row>
    <row r="505" spans="1:6" outlineLevel="1" x14ac:dyDescent="0.2">
      <c r="A505" s="3"/>
      <c r="B505" s="6"/>
      <c r="C505" s="24" t="s">
        <v>7871</v>
      </c>
      <c r="D505" s="24"/>
      <c r="E505" s="261" t="s">
        <v>7870</v>
      </c>
      <c r="F505" s="6"/>
    </row>
    <row r="506" spans="1:6" x14ac:dyDescent="0.2">
      <c r="A506" s="3"/>
      <c r="B506" s="6"/>
      <c r="C506" s="24"/>
      <c r="D506" s="24"/>
      <c r="E506" s="820"/>
      <c r="F506" s="6"/>
    </row>
    <row r="507" spans="1:6" x14ac:dyDescent="0.2">
      <c r="A507" s="3"/>
      <c r="B507" s="6"/>
      <c r="C507" s="823" t="s">
        <v>8036</v>
      </c>
      <c r="D507" s="24"/>
      <c r="E507" s="820"/>
      <c r="F507" s="6"/>
    </row>
    <row r="508" spans="1:6" ht="25.5" outlineLevel="1" x14ac:dyDescent="0.2">
      <c r="A508" s="3"/>
      <c r="B508" s="6"/>
      <c r="C508" s="24" t="s">
        <v>8218</v>
      </c>
      <c r="D508" s="24"/>
      <c r="E508" s="364" t="s">
        <v>10243</v>
      </c>
      <c r="F508" s="6"/>
    </row>
    <row r="509" spans="1:6" ht="15" outlineLevel="1" x14ac:dyDescent="0.25">
      <c r="A509" s="3"/>
      <c r="B509" s="6"/>
      <c r="C509" s="24" t="s">
        <v>8274</v>
      </c>
      <c r="D509" s="24"/>
      <c r="E509" s="251" t="s">
        <v>8273</v>
      </c>
      <c r="F509" s="6"/>
    </row>
    <row r="510" spans="1:6" ht="15" outlineLevel="1" x14ac:dyDescent="0.25">
      <c r="A510" s="3"/>
      <c r="B510" s="6"/>
      <c r="C510" s="24" t="s">
        <v>8333</v>
      </c>
      <c r="D510" s="24"/>
      <c r="E510" s="251" t="s">
        <v>8334</v>
      </c>
      <c r="F510" s="6"/>
    </row>
    <row r="511" spans="1:6" ht="15" outlineLevel="1" x14ac:dyDescent="0.25">
      <c r="A511" s="3"/>
      <c r="B511" s="6"/>
      <c r="C511" s="24" t="s">
        <v>8335</v>
      </c>
      <c r="D511" s="24"/>
      <c r="E511" s="251" t="s">
        <v>8336</v>
      </c>
      <c r="F511" s="6"/>
    </row>
    <row r="512" spans="1:6" ht="15" outlineLevel="1" x14ac:dyDescent="0.25">
      <c r="A512" s="3"/>
      <c r="B512" s="6"/>
      <c r="C512" s="24" t="s">
        <v>8453</v>
      </c>
      <c r="D512" s="24"/>
      <c r="E512" s="251" t="s">
        <v>9868</v>
      </c>
      <c r="F512" s="688" t="s">
        <v>11096</v>
      </c>
    </row>
    <row r="513" spans="1:6" ht="15" outlineLevel="1" x14ac:dyDescent="0.25">
      <c r="A513" s="3"/>
      <c r="B513" s="6"/>
      <c r="C513" s="24" t="s">
        <v>8464</v>
      </c>
      <c r="D513" s="24"/>
      <c r="E513" s="251" t="s">
        <v>8466</v>
      </c>
      <c r="F513" s="6"/>
    </row>
    <row r="514" spans="1:6" ht="15" outlineLevel="1" x14ac:dyDescent="0.25">
      <c r="A514" s="3"/>
      <c r="B514" s="6"/>
      <c r="C514" s="24" t="s">
        <v>8599</v>
      </c>
      <c r="D514" s="24"/>
      <c r="E514" s="251" t="s">
        <v>10131</v>
      </c>
      <c r="F514" s="455"/>
    </row>
    <row r="515" spans="1:6" s="455" customFormat="1" ht="15" outlineLevel="1" x14ac:dyDescent="0.25">
      <c r="A515" s="456"/>
      <c r="B515" s="454"/>
      <c r="C515" s="24" t="s">
        <v>8986</v>
      </c>
      <c r="D515" s="24"/>
      <c r="E515" s="251" t="s">
        <v>8988</v>
      </c>
      <c r="F515" s="688" t="s">
        <v>8990</v>
      </c>
    </row>
    <row r="516" spans="1:6" s="455" customFormat="1" ht="15" outlineLevel="1" x14ac:dyDescent="0.25">
      <c r="A516" s="456"/>
      <c r="B516" s="454"/>
      <c r="C516" s="24" t="s">
        <v>8987</v>
      </c>
      <c r="D516" s="24"/>
      <c r="E516" s="251" t="s">
        <v>8989</v>
      </c>
      <c r="F516" s="688" t="s">
        <v>8990</v>
      </c>
    </row>
    <row r="517" spans="1:6" s="455" customFormat="1" ht="15" outlineLevel="1" x14ac:dyDescent="0.25">
      <c r="A517" s="456"/>
      <c r="B517" s="454"/>
      <c r="C517" s="24" t="s">
        <v>9464</v>
      </c>
      <c r="D517" s="24"/>
      <c r="E517" s="251" t="s">
        <v>9465</v>
      </c>
      <c r="F517" s="688" t="s">
        <v>9466</v>
      </c>
    </row>
    <row r="518" spans="1:6" s="455" customFormat="1" ht="15" x14ac:dyDescent="0.25">
      <c r="A518" s="456"/>
      <c r="B518" s="454"/>
      <c r="C518" s="24"/>
      <c r="D518" s="24"/>
      <c r="E518" s="251"/>
      <c r="F518" s="688"/>
    </row>
    <row r="519" spans="1:6" s="455" customFormat="1" ht="15" x14ac:dyDescent="0.25">
      <c r="A519" s="456"/>
      <c r="B519" s="454"/>
      <c r="C519" s="823" t="s">
        <v>9487</v>
      </c>
      <c r="D519" s="24"/>
      <c r="E519" s="251"/>
      <c r="F519" s="688"/>
    </row>
    <row r="520" spans="1:6" s="455" customFormat="1" ht="15" outlineLevel="1" x14ac:dyDescent="0.25">
      <c r="A520" s="456"/>
      <c r="B520" s="454"/>
      <c r="C520" s="24" t="s">
        <v>9678</v>
      </c>
      <c r="D520" s="24"/>
      <c r="E520" s="609" t="s">
        <v>9680</v>
      </c>
      <c r="F520" s="688" t="s">
        <v>9679</v>
      </c>
    </row>
    <row r="521" spans="1:6" s="455" customFormat="1" ht="15" outlineLevel="1" x14ac:dyDescent="0.25">
      <c r="A521" s="456"/>
      <c r="B521" s="454"/>
      <c r="C521" s="24" t="s">
        <v>9735</v>
      </c>
      <c r="D521" s="24"/>
      <c r="E521" s="609" t="s">
        <v>9737</v>
      </c>
      <c r="F521" s="688" t="s">
        <v>9736</v>
      </c>
    </row>
    <row r="522" spans="1:6" s="455" customFormat="1" ht="15" outlineLevel="1" x14ac:dyDescent="0.25">
      <c r="A522" s="456"/>
      <c r="B522" s="454"/>
      <c r="C522" s="24" t="s">
        <v>9749</v>
      </c>
      <c r="D522" s="24"/>
      <c r="E522" s="609" t="s">
        <v>9750</v>
      </c>
      <c r="F522" s="688"/>
    </row>
    <row r="523" spans="1:6" s="455" customFormat="1" ht="15" outlineLevel="1" x14ac:dyDescent="0.25">
      <c r="A523" s="456"/>
      <c r="B523" s="454"/>
      <c r="C523" s="24" t="s">
        <v>10197</v>
      </c>
      <c r="D523" s="24"/>
      <c r="E523" s="609" t="s">
        <v>10198</v>
      </c>
      <c r="F523" s="688" t="s">
        <v>9794</v>
      </c>
    </row>
    <row r="524" spans="1:6" s="455" customFormat="1" ht="15" x14ac:dyDescent="0.25">
      <c r="A524" s="456"/>
      <c r="B524" s="454"/>
      <c r="C524" s="24"/>
      <c r="D524" s="24"/>
      <c r="E524" s="609"/>
      <c r="F524" s="688"/>
    </row>
    <row r="525" spans="1:6" s="455" customFormat="1" ht="15" x14ac:dyDescent="0.25">
      <c r="A525" s="456"/>
      <c r="B525" s="454"/>
      <c r="C525" s="823" t="s">
        <v>10964</v>
      </c>
      <c r="D525" s="24"/>
      <c r="E525" s="609"/>
      <c r="F525" s="688"/>
    </row>
    <row r="526" spans="1:6" s="455" customFormat="1" ht="15" x14ac:dyDescent="0.25">
      <c r="A526" s="456"/>
      <c r="B526" s="454"/>
      <c r="C526" s="24" t="s">
        <v>11262</v>
      </c>
      <c r="D526" s="24"/>
      <c r="E526" s="609" t="s">
        <v>11263</v>
      </c>
      <c r="F526" s="688" t="s">
        <v>8674</v>
      </c>
    </row>
    <row r="527" spans="1:6" s="455" customFormat="1" ht="15" x14ac:dyDescent="0.25">
      <c r="A527" s="456"/>
      <c r="B527" s="454"/>
      <c r="C527" s="24" t="s">
        <v>11277</v>
      </c>
      <c r="D527" s="24"/>
      <c r="E527" s="609" t="s">
        <v>11278</v>
      </c>
      <c r="F527" s="688"/>
    </row>
    <row r="528" spans="1:6" s="455" customFormat="1" ht="15" x14ac:dyDescent="0.25">
      <c r="A528" s="456"/>
      <c r="B528" s="454"/>
      <c r="C528" s="24" t="s">
        <v>11403</v>
      </c>
      <c r="D528" s="24"/>
      <c r="E528" s="609" t="s">
        <v>11404</v>
      </c>
      <c r="F528" s="688"/>
    </row>
    <row r="529" spans="1:6" s="455" customFormat="1" ht="15" x14ac:dyDescent="0.25">
      <c r="A529" s="456"/>
      <c r="B529" s="454"/>
      <c r="C529" s="24"/>
      <c r="D529" s="24"/>
      <c r="E529" s="609"/>
      <c r="F529" s="688"/>
    </row>
    <row r="530" spans="1:6" s="455" customFormat="1" ht="15" x14ac:dyDescent="0.25">
      <c r="A530" s="456"/>
      <c r="B530" s="454"/>
      <c r="C530" s="186" t="s">
        <v>6549</v>
      </c>
      <c r="D530" s="24"/>
      <c r="E530" s="609"/>
      <c r="F530" s="688"/>
    </row>
    <row r="531" spans="1:6" ht="25.5" x14ac:dyDescent="0.2">
      <c r="A531" s="3"/>
      <c r="B531" s="6"/>
      <c r="C531" s="24" t="s">
        <v>7032</v>
      </c>
      <c r="D531" s="24"/>
      <c r="E531" s="49" t="s">
        <v>3095</v>
      </c>
      <c r="F531" s="688"/>
    </row>
    <row r="532" spans="1:6" ht="25.5" x14ac:dyDescent="0.2">
      <c r="A532" s="3"/>
      <c r="B532" s="6"/>
      <c r="C532" s="24" t="s">
        <v>983</v>
      </c>
      <c r="D532" s="24"/>
      <c r="E532" s="49" t="s">
        <v>3160</v>
      </c>
      <c r="F532" s="688"/>
    </row>
    <row r="533" spans="1:6" x14ac:dyDescent="0.2">
      <c r="A533" s="3"/>
      <c r="B533" s="6"/>
      <c r="C533" s="24" t="s">
        <v>982</v>
      </c>
      <c r="D533" s="24"/>
      <c r="E533" s="49" t="s">
        <v>981</v>
      </c>
      <c r="F533" s="6"/>
    </row>
    <row r="534" spans="1:6" x14ac:dyDescent="0.2">
      <c r="A534" s="3"/>
      <c r="B534" s="6"/>
      <c r="C534" s="24" t="s">
        <v>8360</v>
      </c>
      <c r="D534" s="24"/>
      <c r="E534" s="49" t="s">
        <v>8361</v>
      </c>
      <c r="F534" s="6"/>
    </row>
    <row r="535" spans="1:6" x14ac:dyDescent="0.2">
      <c r="A535" s="3"/>
      <c r="B535" s="6"/>
      <c r="C535" s="24" t="s">
        <v>10219</v>
      </c>
      <c r="D535" s="24"/>
      <c r="E535" s="49" t="s">
        <v>10220</v>
      </c>
      <c r="F535" s="688" t="s">
        <v>7915</v>
      </c>
    </row>
    <row r="536" spans="1:6" x14ac:dyDescent="0.2">
      <c r="A536" s="3"/>
      <c r="B536" s="6"/>
      <c r="C536" s="24" t="s">
        <v>10255</v>
      </c>
      <c r="D536" s="24"/>
      <c r="E536" s="49" t="s">
        <v>10257</v>
      </c>
      <c r="F536" s="688" t="s">
        <v>10256</v>
      </c>
    </row>
    <row r="537" spans="1:6" x14ac:dyDescent="0.2">
      <c r="A537" s="3"/>
      <c r="B537" s="6"/>
      <c r="C537" s="24"/>
      <c r="D537" s="24"/>
      <c r="E537" s="49"/>
      <c r="F537" s="688"/>
    </row>
    <row r="538" spans="1:6" x14ac:dyDescent="0.2">
      <c r="A538" s="3"/>
      <c r="B538" s="6"/>
      <c r="C538" s="24"/>
      <c r="D538" s="24"/>
      <c r="E538" s="49"/>
      <c r="F538" s="688"/>
    </row>
    <row r="539" spans="1:6" x14ac:dyDescent="0.2">
      <c r="A539" s="3"/>
      <c r="B539" s="6"/>
      <c r="C539" s="24" t="s">
        <v>5639</v>
      </c>
      <c r="D539" s="24"/>
      <c r="E539" s="24" t="s">
        <v>1623</v>
      </c>
      <c r="F539" s="6"/>
    </row>
    <row r="540" spans="1:6" x14ac:dyDescent="0.2">
      <c r="A540" s="3"/>
      <c r="B540" s="6"/>
      <c r="C540" s="24" t="s">
        <v>1624</v>
      </c>
      <c r="D540" s="24"/>
      <c r="E540" s="24" t="s">
        <v>8465</v>
      </c>
      <c r="F540" s="6"/>
    </row>
    <row r="541" spans="1:6" x14ac:dyDescent="0.2">
      <c r="A541" s="3"/>
      <c r="B541" s="6"/>
      <c r="C541" s="24" t="s">
        <v>1625</v>
      </c>
      <c r="D541" s="24"/>
      <c r="E541" s="49" t="s">
        <v>5396</v>
      </c>
      <c r="F541" s="6"/>
    </row>
    <row r="542" spans="1:6" ht="25.5" x14ac:dyDescent="0.2">
      <c r="A542" s="3"/>
      <c r="B542" s="6"/>
      <c r="C542" s="24" t="s">
        <v>2579</v>
      </c>
      <c r="D542" s="24"/>
      <c r="E542" s="49" t="s">
        <v>3294</v>
      </c>
      <c r="F542" s="6"/>
    </row>
    <row r="543" spans="1:6" x14ac:dyDescent="0.2">
      <c r="A543" s="3"/>
      <c r="B543" s="6"/>
      <c r="C543" s="24" t="s">
        <v>159</v>
      </c>
      <c r="D543" s="24"/>
      <c r="E543" s="49" t="s">
        <v>872</v>
      </c>
      <c r="F543" s="6"/>
    </row>
    <row r="544" spans="1:6" x14ac:dyDescent="0.2">
      <c r="A544" s="3"/>
      <c r="B544" s="6"/>
      <c r="C544" s="24" t="s">
        <v>1604</v>
      </c>
      <c r="D544" s="24"/>
      <c r="E544" s="49" t="s">
        <v>6852</v>
      </c>
      <c r="F544" s="6"/>
    </row>
    <row r="545" spans="1:6" x14ac:dyDescent="0.2">
      <c r="A545" s="3"/>
      <c r="B545" s="6"/>
      <c r="C545" s="24" t="s">
        <v>7194</v>
      </c>
      <c r="D545" s="24"/>
      <c r="E545" s="49" t="s">
        <v>7195</v>
      </c>
      <c r="F545" s="6"/>
    </row>
    <row r="546" spans="1:6" x14ac:dyDescent="0.2">
      <c r="A546" s="3"/>
      <c r="B546" s="6"/>
      <c r="C546" s="24" t="s">
        <v>2150</v>
      </c>
      <c r="D546" s="24"/>
      <c r="E546" s="49" t="s">
        <v>2151</v>
      </c>
      <c r="F546" s="6"/>
    </row>
    <row r="547" spans="1:6" x14ac:dyDescent="0.2">
      <c r="A547" s="3"/>
      <c r="B547" s="6"/>
      <c r="C547" s="24" t="s">
        <v>4114</v>
      </c>
      <c r="D547" s="24"/>
      <c r="E547" s="49" t="s">
        <v>823</v>
      </c>
      <c r="F547" s="6"/>
    </row>
    <row r="548" spans="1:6" x14ac:dyDescent="0.2">
      <c r="A548" s="3"/>
      <c r="B548" s="6"/>
      <c r="C548" s="24" t="s">
        <v>1460</v>
      </c>
      <c r="D548" s="24"/>
      <c r="E548" s="49" t="s">
        <v>1461</v>
      </c>
      <c r="F548" s="6"/>
    </row>
    <row r="549" spans="1:6" x14ac:dyDescent="0.2">
      <c r="A549" s="3"/>
      <c r="B549" s="6"/>
      <c r="C549" s="24" t="s">
        <v>1450</v>
      </c>
      <c r="D549" s="24"/>
      <c r="E549" s="49" t="s">
        <v>1451</v>
      </c>
      <c r="F549" s="6"/>
    </row>
    <row r="550" spans="1:6" x14ac:dyDescent="0.2">
      <c r="A550" s="3"/>
      <c r="B550" s="6"/>
      <c r="C550" s="24" t="s">
        <v>3015</v>
      </c>
      <c r="D550" s="24"/>
      <c r="E550" s="49" t="s">
        <v>3016</v>
      </c>
      <c r="F550" s="6"/>
    </row>
    <row r="551" spans="1:6" x14ac:dyDescent="0.2">
      <c r="A551" s="3"/>
      <c r="B551" s="6"/>
      <c r="C551" s="24" t="s">
        <v>5510</v>
      </c>
      <c r="D551" s="24"/>
      <c r="E551" s="49" t="s">
        <v>5511</v>
      </c>
      <c r="F551" s="6"/>
    </row>
    <row r="552" spans="1:6" ht="25.5" x14ac:dyDescent="0.2">
      <c r="A552" s="3"/>
      <c r="B552" s="6"/>
      <c r="C552" s="24" t="s">
        <v>9758</v>
      </c>
      <c r="D552" s="24"/>
      <c r="E552" s="49" t="s">
        <v>9759</v>
      </c>
      <c r="F552" s="6"/>
    </row>
    <row r="553" spans="1:6" s="273" customFormat="1" ht="15" x14ac:dyDescent="0.25">
      <c r="A553" s="3"/>
      <c r="B553" s="256"/>
      <c r="C553" s="24" t="s">
        <v>10026</v>
      </c>
      <c r="D553" s="24"/>
      <c r="E553" s="251" t="s">
        <v>10024</v>
      </c>
      <c r="F553" s="455" t="s">
        <v>10025</v>
      </c>
    </row>
    <row r="554" spans="1:6" s="273" customFormat="1" ht="15" x14ac:dyDescent="0.25">
      <c r="A554" s="3"/>
      <c r="B554" s="256"/>
      <c r="C554" s="24" t="s">
        <v>11349</v>
      </c>
      <c r="D554" s="24"/>
      <c r="E554" s="251" t="s">
        <v>11350</v>
      </c>
      <c r="F554" s="455"/>
    </row>
    <row r="555" spans="1:6" ht="25.5" x14ac:dyDescent="0.2">
      <c r="A555" s="3"/>
      <c r="B555" s="6"/>
      <c r="C555" s="24" t="s">
        <v>1254</v>
      </c>
      <c r="D555" s="24"/>
      <c r="E555" s="49" t="s">
        <v>113</v>
      </c>
      <c r="F555" s="6"/>
    </row>
    <row r="556" spans="1:6" ht="15" x14ac:dyDescent="0.2">
      <c r="A556" s="3"/>
      <c r="B556" s="18"/>
      <c r="C556" s="24" t="s">
        <v>10125</v>
      </c>
      <c r="D556" s="24"/>
      <c r="E556" s="609" t="s">
        <v>10123</v>
      </c>
      <c r="F556" t="s">
        <v>10124</v>
      </c>
    </row>
    <row r="557" spans="1:6" s="822" customFormat="1" ht="15" x14ac:dyDescent="0.2">
      <c r="A557" s="3"/>
      <c r="B557" s="38" t="s">
        <v>10840</v>
      </c>
      <c r="C557" s="824"/>
      <c r="D557" s="3" t="s">
        <v>10841</v>
      </c>
      <c r="E557" s="825"/>
    </row>
    <row r="558" spans="1:6" ht="25.5" x14ac:dyDescent="0.2">
      <c r="A558" s="3"/>
      <c r="B558" s="15"/>
      <c r="C558" s="15" t="s">
        <v>10842</v>
      </c>
      <c r="D558" s="4"/>
      <c r="E558" s="49" t="s">
        <v>10833</v>
      </c>
      <c r="F558"/>
    </row>
    <row r="559" spans="1:6" s="822" customFormat="1" x14ac:dyDescent="0.2">
      <c r="A559" s="38"/>
      <c r="B559" s="38" t="s">
        <v>4879</v>
      </c>
      <c r="C559" s="38"/>
      <c r="D559" s="38" t="s">
        <v>4443</v>
      </c>
      <c r="E559" s="38"/>
      <c r="F559" s="60"/>
    </row>
    <row r="560" spans="1:6" x14ac:dyDescent="0.2">
      <c r="A560" s="3"/>
      <c r="B560" s="6"/>
      <c r="C560" s="24" t="s">
        <v>1356</v>
      </c>
      <c r="D560" s="24"/>
      <c r="E560" s="49" t="s">
        <v>9772</v>
      </c>
    </row>
    <row r="561" spans="1:6" s="822" customFormat="1" x14ac:dyDescent="0.2">
      <c r="A561" s="38"/>
      <c r="B561" s="38" t="s">
        <v>6109</v>
      </c>
      <c r="C561" s="38"/>
      <c r="D561" s="38" t="s">
        <v>6897</v>
      </c>
      <c r="E561" s="38"/>
      <c r="F561" s="38"/>
    </row>
    <row r="562" spans="1:6" x14ac:dyDescent="0.2">
      <c r="A562" s="3"/>
      <c r="B562" s="18"/>
      <c r="C562" s="18" t="s">
        <v>785</v>
      </c>
      <c r="D562" s="4"/>
      <c r="E562" s="8" t="s">
        <v>5345</v>
      </c>
    </row>
    <row r="563" spans="1:6" x14ac:dyDescent="0.2">
      <c r="A563" s="3"/>
      <c r="B563" s="18"/>
      <c r="C563" s="18" t="s">
        <v>4891</v>
      </c>
      <c r="D563" s="4"/>
      <c r="E563" s="163" t="s">
        <v>3462</v>
      </c>
    </row>
    <row r="564" spans="1:6" ht="25.5" x14ac:dyDescent="0.2">
      <c r="A564" s="3"/>
      <c r="B564" s="18"/>
      <c r="C564" s="18" t="s">
        <v>4892</v>
      </c>
      <c r="D564" s="4"/>
      <c r="E564" s="163" t="s">
        <v>3423</v>
      </c>
    </row>
    <row r="565" spans="1:6" s="822" customFormat="1" x14ac:dyDescent="0.2">
      <c r="A565" s="38"/>
      <c r="B565" s="38" t="s">
        <v>6110</v>
      </c>
      <c r="C565" s="38"/>
      <c r="D565" s="38" t="s">
        <v>1261</v>
      </c>
      <c r="E565" s="38"/>
      <c r="F565" s="60"/>
    </row>
    <row r="566" spans="1:6" x14ac:dyDescent="0.2">
      <c r="A566" s="3"/>
      <c r="B566" s="18"/>
      <c r="C566" s="186" t="s">
        <v>7260</v>
      </c>
      <c r="D566" s="4"/>
      <c r="E566" s="4"/>
      <c r="F566" s="6"/>
    </row>
    <row r="567" spans="1:6" outlineLevel="1" x14ac:dyDescent="0.2">
      <c r="A567" s="3"/>
      <c r="B567" s="18"/>
      <c r="C567" s="24" t="s">
        <v>7288</v>
      </c>
      <c r="D567" s="24"/>
      <c r="E567" s="49" t="s">
        <v>4360</v>
      </c>
      <c r="F567" s="6"/>
    </row>
    <row r="568" spans="1:6" outlineLevel="1" x14ac:dyDescent="0.2">
      <c r="A568" s="3"/>
      <c r="B568" s="18"/>
      <c r="C568" s="24" t="s">
        <v>5503</v>
      </c>
      <c r="D568" s="24"/>
      <c r="E568" s="49" t="s">
        <v>726</v>
      </c>
      <c r="F568" s="6"/>
    </row>
    <row r="569" spans="1:6" outlineLevel="1" x14ac:dyDescent="0.2">
      <c r="A569" s="3"/>
      <c r="B569" s="18"/>
      <c r="C569" s="24" t="s">
        <v>5504</v>
      </c>
      <c r="D569" s="24"/>
      <c r="E569" s="49" t="s">
        <v>5577</v>
      </c>
      <c r="F569" s="6"/>
    </row>
    <row r="570" spans="1:6" outlineLevel="1" x14ac:dyDescent="0.2">
      <c r="A570" s="3"/>
      <c r="B570" s="18"/>
      <c r="C570" s="24" t="s">
        <v>5505</v>
      </c>
      <c r="D570" s="24"/>
      <c r="E570" s="49" t="s">
        <v>1980</v>
      </c>
      <c r="F570" s="6"/>
    </row>
    <row r="571" spans="1:6" outlineLevel="1" x14ac:dyDescent="0.2">
      <c r="A571" s="3"/>
      <c r="B571" s="18"/>
      <c r="C571" s="24" t="s">
        <v>5506</v>
      </c>
      <c r="D571" s="24"/>
      <c r="E571" s="49" t="s">
        <v>2905</v>
      </c>
      <c r="F571" s="6"/>
    </row>
    <row r="572" spans="1:6" outlineLevel="1" x14ac:dyDescent="0.2">
      <c r="A572" s="3"/>
      <c r="B572" s="18"/>
      <c r="C572" s="24" t="s">
        <v>1741</v>
      </c>
      <c r="D572" s="24"/>
      <c r="E572" s="49" t="s">
        <v>2906</v>
      </c>
      <c r="F572" s="6"/>
    </row>
    <row r="573" spans="1:6" ht="25.5" outlineLevel="1" x14ac:dyDescent="0.2">
      <c r="A573" s="3"/>
      <c r="B573" s="18"/>
      <c r="C573" s="24" t="s">
        <v>5813</v>
      </c>
      <c r="D573" s="24"/>
      <c r="E573" s="49" t="s">
        <v>692</v>
      </c>
      <c r="F573" s="6"/>
    </row>
    <row r="574" spans="1:6" outlineLevel="1" x14ac:dyDescent="0.2">
      <c r="A574" s="3"/>
      <c r="B574" s="18"/>
      <c r="C574" s="24" t="s">
        <v>7617</v>
      </c>
      <c r="D574" s="24"/>
      <c r="E574" s="49" t="s">
        <v>7618</v>
      </c>
      <c r="F574" s="6"/>
    </row>
    <row r="575" spans="1:6" ht="25.5" outlineLevel="1" x14ac:dyDescent="0.2">
      <c r="A575" s="3"/>
      <c r="B575" s="18"/>
      <c r="C575" s="24" t="s">
        <v>7056</v>
      </c>
      <c r="D575" s="24"/>
      <c r="E575" s="49" t="s">
        <v>4815</v>
      </c>
      <c r="F575" s="6"/>
    </row>
    <row r="576" spans="1:6" ht="25.5" outlineLevel="1" x14ac:dyDescent="0.2">
      <c r="A576" s="3"/>
      <c r="B576" s="18"/>
      <c r="C576" s="24" t="s">
        <v>3293</v>
      </c>
      <c r="D576" s="24"/>
      <c r="E576" s="49" t="s">
        <v>5877</v>
      </c>
      <c r="F576" s="6"/>
    </row>
    <row r="577" spans="1:6" ht="25.5" outlineLevel="1" x14ac:dyDescent="0.2">
      <c r="A577" s="3"/>
      <c r="B577" s="18"/>
      <c r="C577" s="24" t="s">
        <v>4736</v>
      </c>
      <c r="D577" s="24"/>
      <c r="E577" s="49" t="s">
        <v>5398</v>
      </c>
      <c r="F577" s="6"/>
    </row>
    <row r="578" spans="1:6" ht="25.5" outlineLevel="1" x14ac:dyDescent="0.2">
      <c r="A578" s="3"/>
      <c r="B578" s="18"/>
      <c r="C578" s="24" t="s">
        <v>5399</v>
      </c>
      <c r="D578" s="24"/>
      <c r="E578" s="49" t="s">
        <v>3967</v>
      </c>
      <c r="F578" s="6"/>
    </row>
    <row r="579" spans="1:6" ht="25.5" outlineLevel="1" x14ac:dyDescent="0.2">
      <c r="A579" s="3"/>
      <c r="B579" s="18"/>
      <c r="C579" s="24" t="s">
        <v>378</v>
      </c>
      <c r="D579" s="24"/>
      <c r="E579" s="49" t="s">
        <v>5801</v>
      </c>
      <c r="F579" s="6"/>
    </row>
    <row r="580" spans="1:6" outlineLevel="1" x14ac:dyDescent="0.2">
      <c r="A580" s="3"/>
      <c r="B580" s="18"/>
      <c r="C580" s="24" t="s">
        <v>5010</v>
      </c>
      <c r="D580" s="24"/>
      <c r="E580" s="49" t="s">
        <v>6079</v>
      </c>
      <c r="F580" s="6"/>
    </row>
    <row r="581" spans="1:6" outlineLevel="1" x14ac:dyDescent="0.2">
      <c r="A581" s="3"/>
      <c r="B581" s="18"/>
      <c r="C581" s="24" t="s">
        <v>6492</v>
      </c>
      <c r="D581" s="24"/>
      <c r="E581" s="49" t="s">
        <v>6851</v>
      </c>
      <c r="F581" s="6"/>
    </row>
    <row r="582" spans="1:6" outlineLevel="1" x14ac:dyDescent="0.2">
      <c r="A582" s="3"/>
      <c r="B582" s="18"/>
      <c r="C582" s="24" t="s">
        <v>3447</v>
      </c>
      <c r="D582" s="24"/>
      <c r="E582" s="49" t="s">
        <v>1257</v>
      </c>
      <c r="F582" s="6"/>
    </row>
    <row r="583" spans="1:6" outlineLevel="1" x14ac:dyDescent="0.2">
      <c r="A583" s="3"/>
      <c r="B583" s="18"/>
      <c r="C583" s="24" t="s">
        <v>2632</v>
      </c>
      <c r="D583" s="24"/>
      <c r="E583" s="49" t="s">
        <v>988</v>
      </c>
      <c r="F583" s="6"/>
    </row>
    <row r="584" spans="1:6" ht="25.5" outlineLevel="1" x14ac:dyDescent="0.2">
      <c r="A584" s="3"/>
      <c r="B584" s="18"/>
      <c r="C584" s="24" t="s">
        <v>2235</v>
      </c>
      <c r="D584" s="24"/>
      <c r="E584" s="49" t="s">
        <v>7397</v>
      </c>
      <c r="F584" s="6"/>
    </row>
    <row r="585" spans="1:6" outlineLevel="1" x14ac:dyDescent="0.2">
      <c r="A585" s="3"/>
      <c r="B585" s="18"/>
      <c r="C585" s="24" t="s">
        <v>1676</v>
      </c>
      <c r="D585" s="24"/>
      <c r="E585" s="49" t="s">
        <v>4354</v>
      </c>
      <c r="F585" s="6"/>
    </row>
    <row r="586" spans="1:6" outlineLevel="1" x14ac:dyDescent="0.2">
      <c r="A586" s="3"/>
      <c r="B586" s="18"/>
      <c r="C586" s="24" t="s">
        <v>6007</v>
      </c>
      <c r="D586" s="24"/>
      <c r="E586" s="8" t="s">
        <v>6006</v>
      </c>
      <c r="F586" s="6"/>
    </row>
    <row r="587" spans="1:6" outlineLevel="1" x14ac:dyDescent="0.2">
      <c r="A587" s="3"/>
      <c r="B587" s="18"/>
      <c r="C587" s="24" t="s">
        <v>6166</v>
      </c>
      <c r="D587" s="24"/>
      <c r="E587" s="8" t="s">
        <v>6167</v>
      </c>
      <c r="F587" s="6"/>
    </row>
    <row r="588" spans="1:6" ht="25.5" outlineLevel="1" x14ac:dyDescent="0.2">
      <c r="A588" s="3"/>
      <c r="B588" s="18"/>
      <c r="C588" s="24" t="s">
        <v>6169</v>
      </c>
      <c r="D588" s="24"/>
      <c r="E588" s="49" t="s">
        <v>6168</v>
      </c>
      <c r="F588" s="6"/>
    </row>
    <row r="589" spans="1:6" outlineLevel="1" x14ac:dyDescent="0.2">
      <c r="A589" s="3"/>
      <c r="B589" s="18"/>
      <c r="C589" s="24" t="s">
        <v>2925</v>
      </c>
      <c r="D589" s="24"/>
      <c r="E589" s="213" t="s">
        <v>2926</v>
      </c>
      <c r="F589" s="6"/>
    </row>
    <row r="590" spans="1:6" outlineLevel="1" x14ac:dyDescent="0.2">
      <c r="A590" s="3"/>
      <c r="B590" s="18"/>
      <c r="C590" s="24" t="s">
        <v>8288</v>
      </c>
      <c r="D590" s="24"/>
      <c r="E590" s="213" t="s">
        <v>8289</v>
      </c>
      <c r="F590" s="6"/>
    </row>
    <row r="591" spans="1:6" ht="15" x14ac:dyDescent="0.25">
      <c r="A591" s="3"/>
      <c r="B591" s="18"/>
      <c r="C591" s="453" t="s">
        <v>9931</v>
      </c>
      <c r="D591" s="457"/>
      <c r="E591" s="455" t="s">
        <v>9930</v>
      </c>
      <c r="F591" s="504" t="s">
        <v>5270</v>
      </c>
    </row>
    <row r="592" spans="1:6" ht="15" x14ac:dyDescent="0.25">
      <c r="A592" s="3"/>
      <c r="B592" s="18"/>
      <c r="C592" s="453" t="s">
        <v>11342</v>
      </c>
      <c r="D592" s="457"/>
      <c r="E592" s="455" t="s">
        <v>11343</v>
      </c>
      <c r="F592" s="504" t="s">
        <v>7816</v>
      </c>
    </row>
    <row r="593" spans="1:6" x14ac:dyDescent="0.2">
      <c r="A593" s="3"/>
      <c r="B593" s="18"/>
      <c r="C593" s="24"/>
      <c r="D593" s="24"/>
      <c r="E593" s="213"/>
      <c r="F593" s="6"/>
    </row>
    <row r="594" spans="1:6" outlineLevel="1" x14ac:dyDescent="0.2">
      <c r="A594" s="3"/>
      <c r="B594" s="18"/>
      <c r="C594" s="24" t="s">
        <v>5314</v>
      </c>
      <c r="D594" s="24"/>
      <c r="E594" s="24" t="s">
        <v>5890</v>
      </c>
      <c r="F594" s="6"/>
    </row>
    <row r="595" spans="1:6" outlineLevel="1" x14ac:dyDescent="0.2">
      <c r="A595" s="3"/>
      <c r="B595" s="18"/>
      <c r="C595" s="24" t="s">
        <v>5315</v>
      </c>
      <c r="D595" s="24"/>
      <c r="E595" s="49" t="s">
        <v>7274</v>
      </c>
      <c r="F595" s="6"/>
    </row>
    <row r="596" spans="1:6" outlineLevel="1" x14ac:dyDescent="0.2">
      <c r="A596" s="3"/>
      <c r="B596" s="18"/>
      <c r="C596" s="24" t="s">
        <v>5316</v>
      </c>
      <c r="D596" s="24"/>
      <c r="E596" s="24" t="s">
        <v>5891</v>
      </c>
      <c r="F596" s="6"/>
    </row>
    <row r="597" spans="1:6" outlineLevel="1" x14ac:dyDescent="0.2">
      <c r="A597" s="3"/>
      <c r="B597" s="18"/>
      <c r="C597" s="24" t="s">
        <v>7275</v>
      </c>
      <c r="D597" s="24"/>
      <c r="E597" s="24" t="s">
        <v>7289</v>
      </c>
      <c r="F597" s="6"/>
    </row>
    <row r="598" spans="1:6" outlineLevel="1" x14ac:dyDescent="0.2">
      <c r="A598" s="3"/>
      <c r="B598" s="18"/>
      <c r="C598" s="24" t="s">
        <v>5201</v>
      </c>
      <c r="D598" s="24"/>
      <c r="E598" s="24" t="s">
        <v>5384</v>
      </c>
      <c r="F598" s="6"/>
    </row>
    <row r="599" spans="1:6" outlineLevel="1" x14ac:dyDescent="0.2">
      <c r="A599" s="3"/>
      <c r="B599" s="18"/>
      <c r="C599" s="24" t="s">
        <v>5194</v>
      </c>
      <c r="D599" s="24"/>
      <c r="E599" s="24" t="s">
        <v>3970</v>
      </c>
      <c r="F599" s="6"/>
    </row>
    <row r="600" spans="1:6" ht="25.5" outlineLevel="1" x14ac:dyDescent="0.2">
      <c r="A600" s="3"/>
      <c r="B600" s="18"/>
      <c r="C600" s="24" t="s">
        <v>114</v>
      </c>
      <c r="D600" s="24"/>
      <c r="E600" s="49" t="s">
        <v>6278</v>
      </c>
      <c r="F600" s="6"/>
    </row>
    <row r="601" spans="1:6" outlineLevel="1" x14ac:dyDescent="0.2">
      <c r="A601" s="3"/>
      <c r="B601" s="18"/>
      <c r="C601" s="24" t="s">
        <v>804</v>
      </c>
      <c r="D601" s="24"/>
      <c r="E601" s="49" t="s">
        <v>2073</v>
      </c>
      <c r="F601" s="6"/>
    </row>
    <row r="602" spans="1:6" outlineLevel="1" x14ac:dyDescent="0.2">
      <c r="A602" s="3"/>
      <c r="B602" s="18"/>
      <c r="C602" s="24" t="s">
        <v>4113</v>
      </c>
      <c r="D602" s="24"/>
      <c r="E602" s="49" t="s">
        <v>1889</v>
      </c>
      <c r="F602" s="6"/>
    </row>
    <row r="603" spans="1:6" ht="25.5" outlineLevel="1" x14ac:dyDescent="0.2">
      <c r="A603" s="3"/>
      <c r="B603" s="18"/>
      <c r="C603" s="24" t="s">
        <v>2978</v>
      </c>
      <c r="D603" s="24"/>
      <c r="E603" s="49" t="s">
        <v>5638</v>
      </c>
      <c r="F603" s="6"/>
    </row>
    <row r="604" spans="1:6" outlineLevel="1" x14ac:dyDescent="0.2">
      <c r="A604" s="3"/>
      <c r="B604" s="18"/>
      <c r="C604" s="24" t="s">
        <v>5760</v>
      </c>
      <c r="D604" s="24"/>
      <c r="E604" s="49" t="s">
        <v>3655</v>
      </c>
      <c r="F604" s="6"/>
    </row>
    <row r="605" spans="1:6" outlineLevel="1" x14ac:dyDescent="0.2">
      <c r="A605" s="3"/>
      <c r="B605" s="18"/>
      <c r="C605" s="24" t="s">
        <v>5669</v>
      </c>
      <c r="D605" s="24"/>
      <c r="E605" s="49" t="s">
        <v>5670</v>
      </c>
      <c r="F605" s="6"/>
    </row>
    <row r="606" spans="1:6" ht="25.5" outlineLevel="1" x14ac:dyDescent="0.2">
      <c r="A606" s="3"/>
      <c r="B606" s="18"/>
      <c r="C606" s="24" t="s">
        <v>5020</v>
      </c>
      <c r="D606" s="24"/>
      <c r="E606" s="49" t="s">
        <v>6436</v>
      </c>
      <c r="F606" s="6"/>
    </row>
    <row r="607" spans="1:6" ht="25.5" outlineLevel="1" x14ac:dyDescent="0.2">
      <c r="A607" s="3"/>
      <c r="B607" s="18"/>
      <c r="C607" s="24" t="s">
        <v>5166</v>
      </c>
      <c r="D607" s="24"/>
      <c r="E607" s="49" t="s">
        <v>2367</v>
      </c>
    </row>
    <row r="608" spans="1:6" ht="25.5" outlineLevel="1" x14ac:dyDescent="0.2">
      <c r="A608" s="3"/>
      <c r="B608" s="18"/>
      <c r="C608" s="24" t="s">
        <v>1898</v>
      </c>
      <c r="D608" s="24"/>
      <c r="E608" s="49" t="s">
        <v>6751</v>
      </c>
    </row>
    <row r="609" spans="1:6" ht="25.5" outlineLevel="1" x14ac:dyDescent="0.2">
      <c r="A609" s="3"/>
      <c r="B609" s="18"/>
      <c r="C609" s="24" t="s">
        <v>1899</v>
      </c>
      <c r="D609" s="24"/>
      <c r="E609" s="49" t="s">
        <v>590</v>
      </c>
    </row>
    <row r="610" spans="1:6" ht="25.5" outlineLevel="1" x14ac:dyDescent="0.2">
      <c r="A610" s="3"/>
      <c r="B610" s="18"/>
      <c r="C610" s="24" t="s">
        <v>2175</v>
      </c>
      <c r="D610" s="24"/>
      <c r="E610" s="49" t="s">
        <v>1723</v>
      </c>
      <c r="F610"/>
    </row>
    <row r="611" spans="1:6" outlineLevel="1" x14ac:dyDescent="0.2">
      <c r="A611" s="3"/>
      <c r="B611" s="18"/>
      <c r="C611" s="24" t="s">
        <v>6783</v>
      </c>
      <c r="D611" s="24"/>
      <c r="E611" s="49" t="s">
        <v>6694</v>
      </c>
      <c r="F611"/>
    </row>
    <row r="612" spans="1:6" outlineLevel="1" x14ac:dyDescent="0.2">
      <c r="A612" s="3"/>
      <c r="B612" s="18"/>
      <c r="C612" s="24" t="s">
        <v>3128</v>
      </c>
      <c r="D612" s="24"/>
      <c r="E612" s="49" t="s">
        <v>6031</v>
      </c>
      <c r="F612"/>
    </row>
    <row r="613" spans="1:6" outlineLevel="1" x14ac:dyDescent="0.2">
      <c r="A613" s="3"/>
      <c r="B613" s="18"/>
      <c r="C613" s="24" t="s">
        <v>6037</v>
      </c>
      <c r="D613" s="24"/>
      <c r="E613" s="49" t="s">
        <v>3948</v>
      </c>
      <c r="F613"/>
    </row>
    <row r="614" spans="1:6" outlineLevel="1" x14ac:dyDescent="0.2">
      <c r="A614" s="3"/>
      <c r="B614" s="18"/>
      <c r="C614" s="24" t="s">
        <v>7402</v>
      </c>
      <c r="D614" s="24"/>
      <c r="E614" s="49" t="s">
        <v>7403</v>
      </c>
      <c r="F614"/>
    </row>
    <row r="615" spans="1:6" ht="25.5" outlineLevel="1" x14ac:dyDescent="0.2">
      <c r="A615" s="3"/>
      <c r="B615" s="18"/>
      <c r="C615" s="24" t="s">
        <v>462</v>
      </c>
      <c r="D615" s="24"/>
      <c r="E615" s="49" t="s">
        <v>5140</v>
      </c>
      <c r="F615"/>
    </row>
    <row r="616" spans="1:6" outlineLevel="1" x14ac:dyDescent="0.2">
      <c r="A616" s="3"/>
      <c r="B616" s="18"/>
      <c r="C616" s="24" t="s">
        <v>5834</v>
      </c>
      <c r="D616" s="24"/>
      <c r="E616" s="164" t="s">
        <v>7113</v>
      </c>
      <c r="F616"/>
    </row>
    <row r="617" spans="1:6" outlineLevel="1" x14ac:dyDescent="0.2">
      <c r="A617" s="3"/>
      <c r="B617" s="18"/>
      <c r="C617" s="24" t="s">
        <v>2435</v>
      </c>
      <c r="D617" s="24"/>
      <c r="E617" s="164" t="s">
        <v>5018</v>
      </c>
      <c r="F617"/>
    </row>
    <row r="618" spans="1:6" ht="25.5" outlineLevel="1" x14ac:dyDescent="0.2">
      <c r="A618" s="3"/>
      <c r="B618" s="18"/>
      <c r="C618" s="24" t="s">
        <v>2436</v>
      </c>
      <c r="D618" s="24"/>
      <c r="E618" s="165" t="s">
        <v>3903</v>
      </c>
      <c r="F618"/>
    </row>
    <row r="619" spans="1:6" outlineLevel="1" x14ac:dyDescent="0.2">
      <c r="A619" s="3"/>
      <c r="B619" s="18"/>
      <c r="C619" s="24" t="s">
        <v>2115</v>
      </c>
      <c r="D619" s="24"/>
      <c r="E619" s="164" t="s">
        <v>1577</v>
      </c>
      <c r="F619"/>
    </row>
    <row r="620" spans="1:6" ht="25.5" outlineLevel="1" x14ac:dyDescent="0.2">
      <c r="A620" s="3"/>
      <c r="B620" s="18"/>
      <c r="C620" s="24" t="s">
        <v>177</v>
      </c>
      <c r="D620" s="24"/>
      <c r="E620" s="49" t="s">
        <v>539</v>
      </c>
      <c r="F620"/>
    </row>
    <row r="621" spans="1:6" ht="25.5" outlineLevel="1" x14ac:dyDescent="0.2">
      <c r="A621" s="3"/>
      <c r="B621" s="18"/>
      <c r="C621" s="24" t="s">
        <v>6617</v>
      </c>
      <c r="D621" s="24"/>
      <c r="E621" s="49" t="s">
        <v>2355</v>
      </c>
      <c r="F621"/>
    </row>
    <row r="622" spans="1:6" ht="25.5" outlineLevel="1" x14ac:dyDescent="0.2">
      <c r="A622" s="3"/>
      <c r="B622" s="18"/>
      <c r="C622" s="24" t="s">
        <v>6618</v>
      </c>
      <c r="D622" s="24"/>
      <c r="E622" s="49" t="s">
        <v>6888</v>
      </c>
      <c r="F622"/>
    </row>
    <row r="623" spans="1:6" outlineLevel="1" x14ac:dyDescent="0.2">
      <c r="A623" s="3"/>
      <c r="B623" s="18"/>
      <c r="C623" s="24" t="s">
        <v>2938</v>
      </c>
      <c r="D623" s="24"/>
      <c r="E623" s="164" t="s">
        <v>2939</v>
      </c>
      <c r="F623"/>
    </row>
    <row r="624" spans="1:6" ht="38.25" outlineLevel="1" x14ac:dyDescent="0.2">
      <c r="A624" s="3"/>
      <c r="B624" s="18"/>
      <c r="C624" s="24" t="s">
        <v>5926</v>
      </c>
      <c r="D624" s="24"/>
      <c r="E624" s="166" t="s">
        <v>5791</v>
      </c>
      <c r="F624"/>
    </row>
    <row r="625" spans="1:6" outlineLevel="1" x14ac:dyDescent="0.2">
      <c r="A625" s="3"/>
      <c r="B625" s="18"/>
      <c r="C625" s="24" t="s">
        <v>6968</v>
      </c>
      <c r="D625" s="24"/>
      <c r="E625" s="166" t="s">
        <v>6969</v>
      </c>
      <c r="F625"/>
    </row>
    <row r="626" spans="1:6" ht="25.5" outlineLevel="1" x14ac:dyDescent="0.2">
      <c r="A626" s="3"/>
      <c r="B626" s="18"/>
      <c r="C626" s="24" t="s">
        <v>4999</v>
      </c>
      <c r="D626" s="24"/>
      <c r="E626" s="166" t="s">
        <v>2384</v>
      </c>
      <c r="F626"/>
    </row>
    <row r="627" spans="1:6" ht="25.5" outlineLevel="1" x14ac:dyDescent="0.2">
      <c r="A627" s="3"/>
      <c r="B627" s="18"/>
      <c r="C627" s="24" t="s">
        <v>6955</v>
      </c>
      <c r="D627" s="24"/>
      <c r="E627" s="166" t="s">
        <v>6316</v>
      </c>
      <c r="F627"/>
    </row>
    <row r="628" spans="1:6" ht="25.5" outlineLevel="1" x14ac:dyDescent="0.2">
      <c r="A628" s="3"/>
      <c r="B628" s="18"/>
      <c r="C628" s="24" t="s">
        <v>2455</v>
      </c>
      <c r="D628" s="24"/>
      <c r="E628" s="166" t="s">
        <v>1716</v>
      </c>
      <c r="F628"/>
    </row>
    <row r="629" spans="1:6" outlineLevel="1" x14ac:dyDescent="0.2">
      <c r="A629" s="3"/>
      <c r="B629" s="18"/>
      <c r="C629" s="24" t="s">
        <v>1709</v>
      </c>
      <c r="D629" s="24"/>
      <c r="E629" s="166" t="s">
        <v>1708</v>
      </c>
      <c r="F629"/>
    </row>
    <row r="630" spans="1:6" outlineLevel="1" x14ac:dyDescent="0.2">
      <c r="A630" s="3"/>
      <c r="B630" s="18"/>
      <c r="C630" s="24" t="s">
        <v>2163</v>
      </c>
      <c r="D630" s="24"/>
      <c r="E630" s="166" t="s">
        <v>2164</v>
      </c>
      <c r="F630"/>
    </row>
    <row r="631" spans="1:6" outlineLevel="1" x14ac:dyDescent="0.2">
      <c r="A631" s="3"/>
      <c r="B631" s="18"/>
      <c r="C631" s="24" t="s">
        <v>5238</v>
      </c>
      <c r="D631" s="24"/>
      <c r="E631" s="166" t="s">
        <v>4247</v>
      </c>
      <c r="F631"/>
    </row>
    <row r="632" spans="1:6" outlineLevel="1" x14ac:dyDescent="0.2">
      <c r="A632" s="3"/>
      <c r="B632" s="18"/>
      <c r="C632" s="24" t="s">
        <v>1479</v>
      </c>
      <c r="D632" s="24"/>
      <c r="E632" s="166" t="s">
        <v>1978</v>
      </c>
      <c r="F632"/>
    </row>
    <row r="633" spans="1:6" ht="25.5" outlineLevel="1" x14ac:dyDescent="0.2">
      <c r="A633" s="3"/>
      <c r="B633" s="18"/>
      <c r="C633" s="24" t="s">
        <v>5948</v>
      </c>
      <c r="D633" s="24"/>
      <c r="E633" s="166" t="s">
        <v>1781</v>
      </c>
      <c r="F633"/>
    </row>
    <row r="634" spans="1:6" outlineLevel="1" x14ac:dyDescent="0.2">
      <c r="A634" s="3"/>
      <c r="B634" s="18"/>
      <c r="C634" s="24" t="s">
        <v>1121</v>
      </c>
      <c r="D634" s="24"/>
      <c r="E634" s="166" t="s">
        <v>2492</v>
      </c>
      <c r="F634"/>
    </row>
    <row r="635" spans="1:6" ht="38.25" outlineLevel="1" x14ac:dyDescent="0.2">
      <c r="A635" s="3"/>
      <c r="B635" s="18"/>
      <c r="C635" s="24" t="s">
        <v>7592</v>
      </c>
      <c r="D635" s="24"/>
      <c r="E635" s="166" t="s">
        <v>3243</v>
      </c>
      <c r="F635"/>
    </row>
    <row r="636" spans="1:6" ht="25.5" outlineLevel="1" x14ac:dyDescent="0.2">
      <c r="A636" s="3"/>
      <c r="B636" s="18"/>
      <c r="C636" s="24" t="s">
        <v>3767</v>
      </c>
      <c r="D636" s="24"/>
      <c r="E636" s="166" t="s">
        <v>1702</v>
      </c>
      <c r="F636"/>
    </row>
    <row r="637" spans="1:6" outlineLevel="1" x14ac:dyDescent="0.2">
      <c r="A637" s="3"/>
      <c r="B637" s="18"/>
      <c r="C637" s="24" t="s">
        <v>1703</v>
      </c>
      <c r="D637" s="24"/>
      <c r="E637" s="166" t="s">
        <v>1704</v>
      </c>
      <c r="F637"/>
    </row>
    <row r="638" spans="1:6" outlineLevel="1" x14ac:dyDescent="0.2">
      <c r="A638" s="3"/>
      <c r="B638" s="18"/>
      <c r="C638" s="24" t="s">
        <v>1705</v>
      </c>
      <c r="D638" s="24"/>
      <c r="E638" s="166" t="s">
        <v>5383</v>
      </c>
      <c r="F638"/>
    </row>
    <row r="639" spans="1:6" outlineLevel="1" x14ac:dyDescent="0.2">
      <c r="A639" s="3"/>
      <c r="B639" s="18"/>
      <c r="C639" s="24" t="s">
        <v>5717</v>
      </c>
      <c r="D639" s="24"/>
      <c r="E639" s="166" t="s">
        <v>3954</v>
      </c>
      <c r="F639"/>
    </row>
    <row r="640" spans="1:6" outlineLevel="1" x14ac:dyDescent="0.2">
      <c r="A640" s="3"/>
      <c r="B640" s="18"/>
      <c r="C640" s="24" t="s">
        <v>3955</v>
      </c>
      <c r="D640" s="24"/>
      <c r="E640" s="166" t="s">
        <v>5579</v>
      </c>
      <c r="F640"/>
    </row>
    <row r="641" spans="1:6" ht="25.5" outlineLevel="1" x14ac:dyDescent="0.2">
      <c r="A641" s="3"/>
      <c r="B641" s="18"/>
      <c r="C641" s="24" t="s">
        <v>2493</v>
      </c>
      <c r="D641" s="24"/>
      <c r="E641" s="166" t="s">
        <v>7591</v>
      </c>
      <c r="F641"/>
    </row>
    <row r="642" spans="1:6" ht="25.5" outlineLevel="1" x14ac:dyDescent="0.2">
      <c r="A642" s="3"/>
      <c r="B642" s="18"/>
      <c r="C642" s="24" t="s">
        <v>2494</v>
      </c>
      <c r="D642" s="24"/>
      <c r="E642" s="166" t="s">
        <v>1052</v>
      </c>
      <c r="F642"/>
    </row>
    <row r="643" spans="1:6" outlineLevel="1" x14ac:dyDescent="0.2">
      <c r="A643" s="3"/>
      <c r="B643" s="18"/>
      <c r="C643" s="24" t="s">
        <v>7020</v>
      </c>
      <c r="D643" s="24"/>
      <c r="E643" s="166" t="s">
        <v>1292</v>
      </c>
      <c r="F643"/>
    </row>
    <row r="644" spans="1:6" outlineLevel="1" x14ac:dyDescent="0.2">
      <c r="A644" s="3"/>
      <c r="B644" s="18"/>
      <c r="C644" s="24" t="s">
        <v>323</v>
      </c>
      <c r="D644" s="24"/>
      <c r="E644" s="166" t="s">
        <v>2965</v>
      </c>
      <c r="F644"/>
    </row>
    <row r="645" spans="1:6" outlineLevel="1" x14ac:dyDescent="0.2">
      <c r="A645" s="3"/>
      <c r="B645" s="18"/>
      <c r="C645" s="24" t="s">
        <v>4204</v>
      </c>
      <c r="D645" s="24"/>
      <c r="E645" s="166" t="s">
        <v>4205</v>
      </c>
      <c r="F645"/>
    </row>
    <row r="646" spans="1:6" outlineLevel="1" x14ac:dyDescent="0.2">
      <c r="A646" s="3"/>
      <c r="B646" s="18"/>
      <c r="C646" s="24" t="s">
        <v>7276</v>
      </c>
      <c r="D646" s="24"/>
      <c r="E646" s="166" t="s">
        <v>6402</v>
      </c>
      <c r="F646"/>
    </row>
    <row r="647" spans="1:6" outlineLevel="1" x14ac:dyDescent="0.2">
      <c r="A647" s="3"/>
      <c r="B647" s="18"/>
      <c r="C647" s="24" t="s">
        <v>6403</v>
      </c>
      <c r="D647" s="24"/>
      <c r="E647" s="166" t="s">
        <v>6404</v>
      </c>
      <c r="F647"/>
    </row>
    <row r="648" spans="1:6" ht="25.5" outlineLevel="1" x14ac:dyDescent="0.2">
      <c r="A648" s="3"/>
      <c r="B648" s="18"/>
      <c r="C648" s="24" t="s">
        <v>5460</v>
      </c>
      <c r="D648" s="24"/>
      <c r="E648" s="166" t="s">
        <v>3663</v>
      </c>
      <c r="F648"/>
    </row>
    <row r="649" spans="1:6" outlineLevel="1" x14ac:dyDescent="0.2">
      <c r="A649" s="3"/>
      <c r="B649" s="18"/>
      <c r="C649" s="24" t="s">
        <v>3177</v>
      </c>
      <c r="D649" s="24"/>
      <c r="E649" s="166" t="s">
        <v>3178</v>
      </c>
      <c r="F649"/>
    </row>
    <row r="650" spans="1:6" outlineLevel="1" x14ac:dyDescent="0.2">
      <c r="A650" s="3"/>
      <c r="B650" s="18"/>
      <c r="C650" s="24" t="s">
        <v>440</v>
      </c>
      <c r="D650" s="24"/>
      <c r="E650" s="166" t="s">
        <v>608</v>
      </c>
      <c r="F650"/>
    </row>
    <row r="651" spans="1:6" outlineLevel="1" x14ac:dyDescent="0.2">
      <c r="A651" s="3"/>
      <c r="B651" s="18"/>
      <c r="C651" s="24" t="s">
        <v>605</v>
      </c>
      <c r="D651" s="24"/>
      <c r="E651" s="166" t="s">
        <v>8</v>
      </c>
      <c r="F651"/>
    </row>
    <row r="652" spans="1:6" outlineLevel="1" x14ac:dyDescent="0.2">
      <c r="A652" s="3"/>
      <c r="B652" s="18"/>
      <c r="C652" s="24" t="s">
        <v>606</v>
      </c>
      <c r="D652" s="24"/>
      <c r="E652" s="166" t="s">
        <v>580</v>
      </c>
      <c r="F652"/>
    </row>
    <row r="653" spans="1:6" outlineLevel="1" x14ac:dyDescent="0.2">
      <c r="A653" s="3"/>
      <c r="B653" s="18"/>
      <c r="C653" s="24" t="s">
        <v>607</v>
      </c>
      <c r="D653" s="24"/>
      <c r="E653" s="166" t="s">
        <v>1678</v>
      </c>
      <c r="F653"/>
    </row>
    <row r="654" spans="1:6" outlineLevel="1" x14ac:dyDescent="0.2">
      <c r="A654" s="3"/>
      <c r="B654" s="18"/>
      <c r="C654" s="24" t="s">
        <v>3505</v>
      </c>
      <c r="D654" s="24"/>
      <c r="E654" s="166" t="s">
        <v>3507</v>
      </c>
      <c r="F654"/>
    </row>
    <row r="655" spans="1:6" outlineLevel="1" x14ac:dyDescent="0.2">
      <c r="A655" s="3"/>
      <c r="B655" s="18"/>
      <c r="C655" s="24" t="s">
        <v>3506</v>
      </c>
      <c r="D655" s="24"/>
      <c r="E655" s="166" t="s">
        <v>4376</v>
      </c>
      <c r="F655"/>
    </row>
    <row r="656" spans="1:6" outlineLevel="1" x14ac:dyDescent="0.2">
      <c r="A656" s="3"/>
      <c r="B656" s="18"/>
      <c r="C656" s="24" t="s">
        <v>4074</v>
      </c>
      <c r="D656" s="24"/>
      <c r="E656" s="166" t="s">
        <v>5644</v>
      </c>
      <c r="F656"/>
    </row>
    <row r="657" spans="1:6" outlineLevel="1" x14ac:dyDescent="0.2">
      <c r="A657" s="3"/>
      <c r="B657" s="18"/>
      <c r="C657" s="24" t="s">
        <v>3931</v>
      </c>
      <c r="D657" s="24"/>
      <c r="E657" s="166" t="s">
        <v>2013</v>
      </c>
      <c r="F657"/>
    </row>
    <row r="658" spans="1:6" outlineLevel="1" x14ac:dyDescent="0.2">
      <c r="A658" s="3"/>
      <c r="B658" s="18"/>
      <c r="C658" s="24" t="s">
        <v>7063</v>
      </c>
      <c r="D658" s="24"/>
      <c r="E658" s="166" t="s">
        <v>4237</v>
      </c>
      <c r="F658"/>
    </row>
    <row r="659" spans="1:6" outlineLevel="1" x14ac:dyDescent="0.2">
      <c r="A659" s="3"/>
      <c r="B659" s="18"/>
      <c r="C659" s="24" t="s">
        <v>4236</v>
      </c>
      <c r="D659" s="24"/>
      <c r="E659" s="166" t="s">
        <v>4238</v>
      </c>
      <c r="F659"/>
    </row>
    <row r="660" spans="1:6" ht="25.5" outlineLevel="1" x14ac:dyDescent="0.2">
      <c r="A660" s="3"/>
      <c r="B660" s="18"/>
      <c r="C660" s="24" t="s">
        <v>3794</v>
      </c>
      <c r="D660" s="24"/>
      <c r="E660" s="166" t="s">
        <v>7356</v>
      </c>
      <c r="F660"/>
    </row>
    <row r="661" spans="1:6" ht="25.5" outlineLevel="1" x14ac:dyDescent="0.2">
      <c r="A661" s="3"/>
      <c r="B661" s="18"/>
      <c r="C661" s="167" t="s">
        <v>5821</v>
      </c>
      <c r="D661" s="168"/>
      <c r="E661" s="166" t="s">
        <v>3027</v>
      </c>
      <c r="F661"/>
    </row>
    <row r="662" spans="1:6" outlineLevel="1" x14ac:dyDescent="0.2">
      <c r="A662" s="3"/>
      <c r="B662" s="18"/>
      <c r="C662" s="167" t="s">
        <v>7405</v>
      </c>
      <c r="D662" s="168"/>
      <c r="E662" s="166" t="s">
        <v>1932</v>
      </c>
      <c r="F662"/>
    </row>
    <row r="663" spans="1:6" outlineLevel="1" x14ac:dyDescent="0.2">
      <c r="A663" s="3"/>
      <c r="B663" s="18"/>
      <c r="C663" s="167" t="s">
        <v>7406</v>
      </c>
      <c r="D663" s="168"/>
      <c r="E663" s="166" t="s">
        <v>1931</v>
      </c>
      <c r="F663"/>
    </row>
    <row r="664" spans="1:6" ht="25.5" outlineLevel="1" x14ac:dyDescent="0.2">
      <c r="A664" s="3"/>
      <c r="B664" s="18"/>
      <c r="C664" s="167" t="s">
        <v>6629</v>
      </c>
      <c r="D664" s="168"/>
      <c r="E664" s="166" t="s">
        <v>6630</v>
      </c>
      <c r="F664"/>
    </row>
    <row r="665" spans="1:6" ht="25.5" outlineLevel="1" x14ac:dyDescent="0.2">
      <c r="A665" s="3"/>
      <c r="B665" s="18"/>
      <c r="C665" s="167" t="s">
        <v>7522</v>
      </c>
      <c r="D665" s="168"/>
      <c r="E665" s="166" t="s">
        <v>7523</v>
      </c>
      <c r="F665"/>
    </row>
    <row r="666" spans="1:6" outlineLevel="1" x14ac:dyDescent="0.2">
      <c r="A666" s="3"/>
      <c r="B666" s="18"/>
      <c r="C666" s="167" t="s">
        <v>1428</v>
      </c>
      <c r="D666" s="168"/>
      <c r="E666" s="166" t="s">
        <v>1429</v>
      </c>
      <c r="F666"/>
    </row>
    <row r="667" spans="1:6" x14ac:dyDescent="0.2">
      <c r="A667" s="3"/>
      <c r="B667" s="18"/>
      <c r="C667" s="186" t="s">
        <v>6549</v>
      </c>
      <c r="D667" s="168"/>
      <c r="E667" s="166"/>
      <c r="F667"/>
    </row>
    <row r="668" spans="1:6" x14ac:dyDescent="0.2">
      <c r="A668" s="3"/>
      <c r="B668" s="18"/>
      <c r="C668" s="186"/>
      <c r="D668" s="168"/>
      <c r="E668" s="166"/>
      <c r="F668"/>
    </row>
    <row r="669" spans="1:6" x14ac:dyDescent="0.2">
      <c r="A669" s="3"/>
      <c r="B669" s="18"/>
      <c r="C669" s="823" t="s">
        <v>5214</v>
      </c>
      <c r="D669" s="168"/>
      <c r="E669" s="166"/>
      <c r="F669"/>
    </row>
    <row r="670" spans="1:6" ht="25.5" outlineLevel="1" x14ac:dyDescent="0.2">
      <c r="A670" s="3"/>
      <c r="B670" s="18"/>
      <c r="C670" s="167" t="s">
        <v>5660</v>
      </c>
      <c r="D670" s="168"/>
      <c r="E670" s="166" t="s">
        <v>5661</v>
      </c>
      <c r="F670"/>
    </row>
    <row r="671" spans="1:6" ht="25.5" outlineLevel="1" x14ac:dyDescent="0.2">
      <c r="A671" s="3"/>
      <c r="B671" s="18"/>
      <c r="C671" s="167" t="s">
        <v>3836</v>
      </c>
      <c r="D671" s="168"/>
      <c r="E671" s="166" t="s">
        <v>7089</v>
      </c>
      <c r="F671"/>
    </row>
    <row r="672" spans="1:6" ht="25.5" outlineLevel="1" x14ac:dyDescent="0.2">
      <c r="A672" s="3"/>
      <c r="B672" s="18"/>
      <c r="C672" s="167" t="s">
        <v>5392</v>
      </c>
      <c r="D672" s="168"/>
      <c r="E672" s="166" t="s">
        <v>3873</v>
      </c>
      <c r="F672"/>
    </row>
    <row r="673" spans="1:6" outlineLevel="1" x14ac:dyDescent="0.2">
      <c r="A673" s="3"/>
      <c r="B673" s="18"/>
      <c r="C673" s="167" t="s">
        <v>5393</v>
      </c>
      <c r="D673" s="168"/>
      <c r="E673" s="166" t="s">
        <v>2665</v>
      </c>
      <c r="F673"/>
    </row>
    <row r="674" spans="1:6" outlineLevel="1" x14ac:dyDescent="0.2">
      <c r="A674" s="3"/>
      <c r="B674" s="18"/>
      <c r="C674" s="167" t="s">
        <v>2377</v>
      </c>
      <c r="D674" s="207"/>
      <c r="E674" s="208" t="s">
        <v>565</v>
      </c>
      <c r="F674"/>
    </row>
    <row r="675" spans="1:6" outlineLevel="1" x14ac:dyDescent="0.2">
      <c r="A675" s="3"/>
      <c r="B675" s="18"/>
      <c r="C675" s="167" t="s">
        <v>564</v>
      </c>
      <c r="D675" s="207"/>
      <c r="E675" s="208" t="s">
        <v>566</v>
      </c>
      <c r="F675"/>
    </row>
    <row r="676" spans="1:6" outlineLevel="1" x14ac:dyDescent="0.2">
      <c r="A676" s="3"/>
      <c r="B676" s="18"/>
      <c r="C676" s="167" t="s">
        <v>1350</v>
      </c>
      <c r="D676" s="207"/>
      <c r="E676" s="208" t="s">
        <v>1349</v>
      </c>
      <c r="F676"/>
    </row>
    <row r="677" spans="1:6" outlineLevel="1" x14ac:dyDescent="0.2">
      <c r="A677" s="3"/>
      <c r="B677" s="18"/>
      <c r="C677" s="167" t="s">
        <v>3606</v>
      </c>
      <c r="D677" s="207"/>
      <c r="E677" s="208" t="s">
        <v>3906</v>
      </c>
      <c r="F677"/>
    </row>
    <row r="678" spans="1:6" outlineLevel="1" x14ac:dyDescent="0.2">
      <c r="A678" s="3"/>
      <c r="B678" s="18"/>
      <c r="C678" s="167" t="s">
        <v>1386</v>
      </c>
      <c r="D678" s="207"/>
      <c r="E678" s="63" t="s">
        <v>5182</v>
      </c>
      <c r="F678"/>
    </row>
    <row r="679" spans="1:6" outlineLevel="1" x14ac:dyDescent="0.2">
      <c r="A679" s="3"/>
      <c r="B679" s="18"/>
      <c r="C679" s="167" t="s">
        <v>1387</v>
      </c>
      <c r="D679" s="207"/>
      <c r="E679" s="63" t="s">
        <v>5183</v>
      </c>
      <c r="F679"/>
    </row>
    <row r="680" spans="1:6" outlineLevel="1" x14ac:dyDescent="0.2">
      <c r="A680" s="3"/>
      <c r="B680" s="18"/>
      <c r="C680" s="167" t="s">
        <v>7395</v>
      </c>
      <c r="D680" s="207"/>
      <c r="E680" s="63" t="s">
        <v>7396</v>
      </c>
      <c r="F680"/>
    </row>
    <row r="681" spans="1:6" outlineLevel="1" x14ac:dyDescent="0.2">
      <c r="A681" s="3"/>
      <c r="B681" s="18"/>
      <c r="C681" s="167" t="s">
        <v>4850</v>
      </c>
      <c r="D681" s="207"/>
      <c r="E681" s="63" t="s">
        <v>3056</v>
      </c>
      <c r="F681"/>
    </row>
    <row r="682" spans="1:6" outlineLevel="1" x14ac:dyDescent="0.2">
      <c r="A682" s="3"/>
      <c r="B682" s="18"/>
      <c r="C682" s="167" t="s">
        <v>3815</v>
      </c>
      <c r="D682" s="207"/>
      <c r="E682" s="63" t="s">
        <v>3816</v>
      </c>
      <c r="F682"/>
    </row>
    <row r="683" spans="1:6" outlineLevel="1" x14ac:dyDescent="0.2">
      <c r="A683" s="3"/>
      <c r="B683" s="18"/>
      <c r="C683" s="167" t="s">
        <v>7801</v>
      </c>
      <c r="D683" s="207"/>
      <c r="E683" s="63" t="s">
        <v>7802</v>
      </c>
      <c r="F683"/>
    </row>
    <row r="684" spans="1:6" x14ac:dyDescent="0.2">
      <c r="A684" s="3"/>
      <c r="B684" s="18"/>
      <c r="C684" s="167"/>
      <c r="D684" s="207"/>
      <c r="E684" s="816"/>
      <c r="F684"/>
    </row>
    <row r="685" spans="1:6" x14ac:dyDescent="0.2">
      <c r="A685" s="3"/>
      <c r="B685" s="18"/>
      <c r="C685" s="823" t="s">
        <v>8036</v>
      </c>
      <c r="D685" s="207"/>
      <c r="E685" s="816"/>
      <c r="F685"/>
    </row>
    <row r="686" spans="1:6" outlineLevel="1" x14ac:dyDescent="0.2">
      <c r="A686" s="3"/>
      <c r="B686" s="18"/>
      <c r="C686" s="167" t="s">
        <v>7839</v>
      </c>
      <c r="D686" s="207"/>
      <c r="E686" s="255" t="s">
        <v>7838</v>
      </c>
      <c r="F686"/>
    </row>
    <row r="687" spans="1:6" outlineLevel="1" x14ac:dyDescent="0.2">
      <c r="A687" s="3"/>
      <c r="B687" s="18"/>
      <c r="C687" s="167" t="s">
        <v>8075</v>
      </c>
      <c r="D687" s="207"/>
      <c r="E687" s="273" t="s">
        <v>8076</v>
      </c>
      <c r="F687"/>
    </row>
    <row r="688" spans="1:6" outlineLevel="1" x14ac:dyDescent="0.2">
      <c r="A688" s="3"/>
      <c r="B688" s="18"/>
      <c r="C688" s="167" t="s">
        <v>8239</v>
      </c>
      <c r="D688" s="207"/>
      <c r="E688" s="273" t="s">
        <v>8240</v>
      </c>
      <c r="F688"/>
    </row>
    <row r="689" spans="1:6" outlineLevel="1" x14ac:dyDescent="0.2">
      <c r="A689" s="3"/>
      <c r="B689" s="18"/>
      <c r="C689" s="167" t="s">
        <v>8272</v>
      </c>
      <c r="D689" s="207"/>
      <c r="E689" s="273" t="s">
        <v>8198</v>
      </c>
      <c r="F689"/>
    </row>
    <row r="690" spans="1:6" ht="15" outlineLevel="1" x14ac:dyDescent="0.25">
      <c r="A690" s="3"/>
      <c r="B690" s="18"/>
      <c r="C690" s="167" t="s">
        <v>8275</v>
      </c>
      <c r="D690" s="207"/>
      <c r="E690" s="251" t="s">
        <v>8276</v>
      </c>
      <c r="F690"/>
    </row>
    <row r="691" spans="1:6" outlineLevel="1" x14ac:dyDescent="0.2">
      <c r="A691" s="3"/>
      <c r="B691" s="18"/>
      <c r="C691" s="167" t="s">
        <v>8301</v>
      </c>
      <c r="D691" s="207"/>
      <c r="E691" s="273" t="s">
        <v>8302</v>
      </c>
    </row>
    <row r="692" spans="1:6" outlineLevel="1" x14ac:dyDescent="0.2">
      <c r="A692" s="3"/>
      <c r="B692" s="18"/>
      <c r="C692" s="167" t="s">
        <v>8328</v>
      </c>
      <c r="D692" s="207"/>
      <c r="E692" s="273" t="s">
        <v>8329</v>
      </c>
    </row>
    <row r="693" spans="1:6" ht="15" outlineLevel="1" x14ac:dyDescent="0.25">
      <c r="A693" s="3"/>
      <c r="B693" s="18"/>
      <c r="C693" s="167" t="s">
        <v>8372</v>
      </c>
      <c r="D693" s="207"/>
      <c r="E693" s="251" t="s">
        <v>8371</v>
      </c>
    </row>
    <row r="694" spans="1:6" ht="15" outlineLevel="1" x14ac:dyDescent="0.25">
      <c r="A694" s="3"/>
      <c r="B694" s="18"/>
      <c r="C694" s="167" t="s">
        <v>8373</v>
      </c>
      <c r="D694" s="207"/>
      <c r="E694" s="251" t="s">
        <v>8374</v>
      </c>
    </row>
    <row r="695" spans="1:6" ht="15" outlineLevel="1" x14ac:dyDescent="0.25">
      <c r="A695" s="3"/>
      <c r="B695" s="18"/>
      <c r="C695" s="167" t="s">
        <v>8508</v>
      </c>
      <c r="D695" s="207"/>
      <c r="E695" s="389" t="s">
        <v>8511</v>
      </c>
    </row>
    <row r="696" spans="1:6" ht="15" outlineLevel="1" x14ac:dyDescent="0.25">
      <c r="A696" s="3"/>
      <c r="B696" s="18"/>
      <c r="C696" s="167" t="s">
        <v>8509</v>
      </c>
      <c r="D696" s="207"/>
      <c r="E696" s="389" t="s">
        <v>8510</v>
      </c>
    </row>
    <row r="697" spans="1:6" ht="15" outlineLevel="1" x14ac:dyDescent="0.25">
      <c r="A697" s="3"/>
      <c r="B697" s="18"/>
      <c r="C697" s="167" t="s">
        <v>8512</v>
      </c>
      <c r="D697" s="207"/>
      <c r="E697" s="389" t="s">
        <v>8513</v>
      </c>
    </row>
    <row r="698" spans="1:6" ht="15" outlineLevel="1" x14ac:dyDescent="0.25">
      <c r="A698" s="3"/>
      <c r="B698" s="18"/>
      <c r="C698" s="167" t="s">
        <v>8586</v>
      </c>
      <c r="D698" s="207"/>
      <c r="E698" s="389" t="s">
        <v>8587</v>
      </c>
    </row>
    <row r="699" spans="1:6" ht="15" outlineLevel="1" x14ac:dyDescent="0.25">
      <c r="A699" s="3"/>
      <c r="B699" s="18"/>
      <c r="C699" s="167" t="s">
        <v>8683</v>
      </c>
      <c r="D699" s="207"/>
      <c r="E699" s="389" t="s">
        <v>8684</v>
      </c>
    </row>
    <row r="700" spans="1:6" ht="15" outlineLevel="1" x14ac:dyDescent="0.25">
      <c r="A700" s="3"/>
      <c r="B700" s="18"/>
      <c r="C700" s="167" t="s">
        <v>9002</v>
      </c>
      <c r="D700" s="207"/>
      <c r="E700" s="389" t="s">
        <v>9003</v>
      </c>
    </row>
    <row r="701" spans="1:6" ht="15" outlineLevel="1" x14ac:dyDescent="0.25">
      <c r="A701" s="3"/>
      <c r="B701" s="18"/>
      <c r="C701" s="167" t="s">
        <v>9181</v>
      </c>
      <c r="D701" s="207"/>
      <c r="E701" s="389" t="s">
        <v>9182</v>
      </c>
      <c r="F701" s="500" t="s">
        <v>7913</v>
      </c>
    </row>
    <row r="702" spans="1:6" ht="15" outlineLevel="1" x14ac:dyDescent="0.25">
      <c r="A702" s="3"/>
      <c r="B702" s="18"/>
      <c r="C702" s="167" t="s">
        <v>9210</v>
      </c>
      <c r="D702" s="207"/>
      <c r="E702" s="389" t="s">
        <v>9211</v>
      </c>
      <c r="F702" s="500" t="s">
        <v>7919</v>
      </c>
    </row>
    <row r="703" spans="1:6" ht="15" outlineLevel="1" x14ac:dyDescent="0.25">
      <c r="A703" s="3"/>
      <c r="B703" s="18"/>
      <c r="C703" s="167" t="s">
        <v>9232</v>
      </c>
      <c r="D703" s="207"/>
      <c r="E703" s="389" t="s">
        <v>9233</v>
      </c>
      <c r="F703" s="500" t="s">
        <v>7913</v>
      </c>
    </row>
    <row r="704" spans="1:6" ht="15" outlineLevel="1" x14ac:dyDescent="0.25">
      <c r="A704" s="3"/>
      <c r="B704" s="18"/>
      <c r="C704" s="167" t="s">
        <v>9256</v>
      </c>
      <c r="D704" s="207"/>
      <c r="E704" s="389" t="s">
        <v>9257</v>
      </c>
      <c r="F704" s="500" t="s">
        <v>7915</v>
      </c>
    </row>
    <row r="705" spans="1:6" ht="15" outlineLevel="1" x14ac:dyDescent="0.25">
      <c r="A705" s="3"/>
      <c r="B705" s="18"/>
      <c r="C705" s="167" t="s">
        <v>9333</v>
      </c>
      <c r="D705" s="207"/>
      <c r="E705" s="389" t="s">
        <v>9522</v>
      </c>
      <c r="F705" s="500" t="s">
        <v>7913</v>
      </c>
    </row>
    <row r="706" spans="1:6" ht="15" outlineLevel="1" x14ac:dyDescent="0.25">
      <c r="A706" s="3"/>
      <c r="B706" s="18"/>
      <c r="C706" s="167" t="s">
        <v>9337</v>
      </c>
      <c r="D706" s="207"/>
      <c r="E706" s="389" t="s">
        <v>9338</v>
      </c>
      <c r="F706" s="500" t="s">
        <v>7919</v>
      </c>
    </row>
    <row r="707" spans="1:6" ht="15" outlineLevel="1" x14ac:dyDescent="0.25">
      <c r="A707" s="3"/>
      <c r="B707" s="18"/>
      <c r="C707" s="167" t="s">
        <v>9339</v>
      </c>
      <c r="D707" s="207"/>
      <c r="E707" s="389" t="s">
        <v>9340</v>
      </c>
      <c r="F707" s="500" t="s">
        <v>7919</v>
      </c>
    </row>
    <row r="708" spans="1:6" ht="15" outlineLevel="1" x14ac:dyDescent="0.25">
      <c r="A708" s="3"/>
      <c r="B708" s="18"/>
      <c r="C708" s="167" t="s">
        <v>9341</v>
      </c>
      <c r="D708" s="207"/>
      <c r="E708" s="389" t="s">
        <v>9342</v>
      </c>
      <c r="F708" s="500" t="s">
        <v>7913</v>
      </c>
    </row>
    <row r="709" spans="1:6" ht="15" x14ac:dyDescent="0.25">
      <c r="A709" s="3"/>
      <c r="B709" s="18"/>
      <c r="C709" s="167"/>
      <c r="D709" s="207"/>
      <c r="E709" s="389"/>
      <c r="F709" s="500"/>
    </row>
    <row r="710" spans="1:6" ht="15" x14ac:dyDescent="0.25">
      <c r="A710" s="3"/>
      <c r="B710" s="18"/>
      <c r="C710" s="823" t="s">
        <v>9487</v>
      </c>
      <c r="D710" s="207"/>
      <c r="E710" s="389"/>
      <c r="F710" s="500"/>
    </row>
    <row r="711" spans="1:6" ht="15" outlineLevel="1" x14ac:dyDescent="0.25">
      <c r="A711" s="3"/>
      <c r="B711" s="18"/>
      <c r="C711" s="167" t="s">
        <v>9523</v>
      </c>
      <c r="D711" s="207"/>
      <c r="E711" s="389" t="s">
        <v>9524</v>
      </c>
      <c r="F711" s="500" t="s">
        <v>7913</v>
      </c>
    </row>
    <row r="712" spans="1:6" ht="15" outlineLevel="1" x14ac:dyDescent="0.25">
      <c r="A712" s="3"/>
      <c r="B712" s="18"/>
      <c r="C712" s="167" t="s">
        <v>9682</v>
      </c>
      <c r="D712" s="207"/>
      <c r="E712" s="389" t="s">
        <v>9683</v>
      </c>
      <c r="F712" s="500" t="s">
        <v>7913</v>
      </c>
    </row>
    <row r="713" spans="1:6" ht="15" outlineLevel="1" x14ac:dyDescent="0.25">
      <c r="A713" s="3"/>
      <c r="B713" s="18"/>
      <c r="C713" s="167" t="s">
        <v>9692</v>
      </c>
      <c r="D713" s="207"/>
      <c r="E713" s="389" t="s">
        <v>9693</v>
      </c>
      <c r="F713" s="500" t="s">
        <v>7915</v>
      </c>
    </row>
    <row r="714" spans="1:6" ht="15" outlineLevel="1" x14ac:dyDescent="0.25">
      <c r="A714" s="3"/>
      <c r="B714" s="18"/>
      <c r="C714" s="167" t="s">
        <v>9694</v>
      </c>
      <c r="D714" s="207"/>
      <c r="E714" s="389" t="s">
        <v>9695</v>
      </c>
      <c r="F714" s="500" t="s">
        <v>7915</v>
      </c>
    </row>
    <row r="715" spans="1:6" ht="15" outlineLevel="1" x14ac:dyDescent="0.25">
      <c r="A715" s="3"/>
      <c r="B715" s="18"/>
      <c r="C715" s="167" t="s">
        <v>9700</v>
      </c>
      <c r="D715" s="207"/>
      <c r="E715" s="389" t="s">
        <v>9701</v>
      </c>
      <c r="F715" s="500" t="s">
        <v>7913</v>
      </c>
    </row>
    <row r="716" spans="1:6" ht="15" outlineLevel="1" x14ac:dyDescent="0.25">
      <c r="A716" s="3"/>
      <c r="B716" s="18"/>
      <c r="C716" s="167" t="s">
        <v>9739</v>
      </c>
      <c r="D716" s="207"/>
      <c r="E716" s="389" t="s">
        <v>9762</v>
      </c>
      <c r="F716" s="500" t="s">
        <v>7917</v>
      </c>
    </row>
    <row r="717" spans="1:6" ht="15" outlineLevel="1" x14ac:dyDescent="0.25">
      <c r="A717" s="3"/>
      <c r="B717" s="18"/>
      <c r="C717" s="167" t="s">
        <v>9761</v>
      </c>
      <c r="D717" s="207"/>
      <c r="E717" s="389" t="s">
        <v>9763</v>
      </c>
      <c r="F717" s="500" t="s">
        <v>7917</v>
      </c>
    </row>
    <row r="718" spans="1:6" ht="15" outlineLevel="1" x14ac:dyDescent="0.25">
      <c r="A718" s="3"/>
      <c r="B718" s="18"/>
      <c r="C718" s="167" t="s">
        <v>9795</v>
      </c>
      <c r="D718" s="207"/>
      <c r="E718" s="389" t="s">
        <v>9796</v>
      </c>
      <c r="F718" s="500" t="s">
        <v>7913</v>
      </c>
    </row>
    <row r="719" spans="1:6" ht="15" outlineLevel="1" x14ac:dyDescent="0.25">
      <c r="A719" s="3"/>
      <c r="B719" s="18"/>
      <c r="C719" s="167" t="s">
        <v>9810</v>
      </c>
      <c r="D719" s="207"/>
      <c r="E719" s="389" t="s">
        <v>9811</v>
      </c>
      <c r="F719" s="500" t="s">
        <v>7913</v>
      </c>
    </row>
    <row r="720" spans="1:6" ht="15" outlineLevel="1" x14ac:dyDescent="0.25">
      <c r="A720" s="3"/>
      <c r="B720" s="18"/>
      <c r="C720" s="167" t="s">
        <v>9845</v>
      </c>
      <c r="D720" s="207"/>
      <c r="E720" s="389" t="s">
        <v>9846</v>
      </c>
      <c r="F720" s="500" t="s">
        <v>7917</v>
      </c>
    </row>
    <row r="721" spans="1:6" ht="15" outlineLevel="1" x14ac:dyDescent="0.25">
      <c r="A721" s="3"/>
      <c r="B721" s="18"/>
      <c r="C721" s="167" t="s">
        <v>9875</v>
      </c>
      <c r="D721" s="207"/>
      <c r="E721" s="625" t="s">
        <v>9876</v>
      </c>
      <c r="F721" s="500" t="s">
        <v>7913</v>
      </c>
    </row>
    <row r="722" spans="1:6" ht="15" outlineLevel="1" x14ac:dyDescent="0.25">
      <c r="A722" s="3"/>
      <c r="B722" s="18"/>
      <c r="C722" s="167" t="s">
        <v>9900</v>
      </c>
      <c r="D722" s="207"/>
      <c r="E722" s="625" t="s">
        <v>9901</v>
      </c>
      <c r="F722" s="500" t="s">
        <v>7919</v>
      </c>
    </row>
    <row r="723" spans="1:6" ht="15" outlineLevel="1" x14ac:dyDescent="0.25">
      <c r="A723" s="3"/>
      <c r="B723" s="18"/>
      <c r="C723" s="167" t="s">
        <v>9947</v>
      </c>
      <c r="D723" s="207"/>
      <c r="E723" s="625" t="s">
        <v>9948</v>
      </c>
      <c r="F723" s="500" t="s">
        <v>7915</v>
      </c>
    </row>
    <row r="724" spans="1:6" ht="30" outlineLevel="1" x14ac:dyDescent="0.25">
      <c r="A724" s="3"/>
      <c r="B724" s="18"/>
      <c r="C724" s="167" t="s">
        <v>9999</v>
      </c>
      <c r="D724" s="207"/>
      <c r="E724" s="625" t="s">
        <v>10000</v>
      </c>
      <c r="F724" s="500" t="s">
        <v>7919</v>
      </c>
    </row>
    <row r="725" spans="1:6" ht="30" outlineLevel="1" x14ac:dyDescent="0.25">
      <c r="A725" s="3"/>
      <c r="B725" s="18"/>
      <c r="C725" s="167" t="s">
        <v>10099</v>
      </c>
      <c r="D725" s="207"/>
      <c r="E725" s="625" t="s">
        <v>10100</v>
      </c>
      <c r="F725" s="500" t="s">
        <v>7915</v>
      </c>
    </row>
    <row r="726" spans="1:6" ht="45" outlineLevel="1" x14ac:dyDescent="0.25">
      <c r="A726" s="3"/>
      <c r="B726" s="18"/>
      <c r="C726" s="167" t="s">
        <v>10101</v>
      </c>
      <c r="D726" s="207"/>
      <c r="E726" s="625" t="s">
        <v>10102</v>
      </c>
      <c r="F726" s="500" t="s">
        <v>7913</v>
      </c>
    </row>
    <row r="727" spans="1:6" ht="15" outlineLevel="1" x14ac:dyDescent="0.25">
      <c r="A727" s="3"/>
      <c r="B727" s="18"/>
      <c r="C727" s="167" t="s">
        <v>10148</v>
      </c>
      <c r="D727" s="207"/>
      <c r="E727" s="251" t="s">
        <v>10150</v>
      </c>
      <c r="F727" s="500" t="s">
        <v>7913</v>
      </c>
    </row>
    <row r="728" spans="1:6" ht="15" outlineLevel="1" x14ac:dyDescent="0.25">
      <c r="A728" s="3"/>
      <c r="B728" s="18"/>
      <c r="C728" s="167" t="s">
        <v>10149</v>
      </c>
      <c r="D728" s="207"/>
      <c r="E728" s="251" t="s">
        <v>10151</v>
      </c>
      <c r="F728" s="500" t="s">
        <v>7913</v>
      </c>
    </row>
    <row r="729" spans="1:6" ht="15" outlineLevel="1" x14ac:dyDescent="0.25">
      <c r="A729" s="3"/>
      <c r="B729" s="18"/>
      <c r="C729" s="167" t="s">
        <v>10221</v>
      </c>
      <c r="D729" s="207"/>
      <c r="E729" s="669" t="s">
        <v>10222</v>
      </c>
      <c r="F729" s="500" t="s">
        <v>7913</v>
      </c>
    </row>
    <row r="730" spans="1:6" ht="30" outlineLevel="1" x14ac:dyDescent="0.25">
      <c r="A730" s="3"/>
      <c r="B730" s="18"/>
      <c r="C730" s="167" t="s">
        <v>10223</v>
      </c>
      <c r="D730" s="207"/>
      <c r="E730" s="669" t="s">
        <v>10224</v>
      </c>
      <c r="F730" s="500" t="s">
        <v>7913</v>
      </c>
    </row>
    <row r="731" spans="1:6" ht="30" outlineLevel="1" x14ac:dyDescent="0.25">
      <c r="A731" s="3"/>
      <c r="B731" s="18"/>
      <c r="C731" s="167" t="s">
        <v>10706</v>
      </c>
      <c r="D731" s="207"/>
      <c r="E731" s="669" t="s">
        <v>10707</v>
      </c>
      <c r="F731" s="500" t="s">
        <v>7915</v>
      </c>
    </row>
    <row r="732" spans="1:6" ht="15" outlineLevel="1" x14ac:dyDescent="0.25">
      <c r="A732" s="3"/>
      <c r="B732" s="18"/>
      <c r="C732" s="167" t="s">
        <v>10708</v>
      </c>
      <c r="D732" s="207"/>
      <c r="E732" s="669" t="s">
        <v>10709</v>
      </c>
      <c r="F732" s="500" t="s">
        <v>7915</v>
      </c>
    </row>
    <row r="733" spans="1:6" ht="15" outlineLevel="1" x14ac:dyDescent="0.25">
      <c r="A733" s="3"/>
      <c r="B733" s="18"/>
      <c r="C733" s="167" t="s">
        <v>10775</v>
      </c>
      <c r="D733" s="207"/>
      <c r="E733" s="669" t="s">
        <v>10776</v>
      </c>
      <c r="F733" s="500" t="s">
        <v>7919</v>
      </c>
    </row>
    <row r="734" spans="1:6" ht="15" outlineLevel="1" x14ac:dyDescent="0.25">
      <c r="A734" s="3"/>
      <c r="B734" s="18"/>
      <c r="C734" s="167" t="s">
        <v>10810</v>
      </c>
      <c r="D734" s="207"/>
      <c r="E734" s="669" t="s">
        <v>10811</v>
      </c>
      <c r="F734" s="500" t="s">
        <v>7913</v>
      </c>
    </row>
    <row r="735" spans="1:6" ht="15" outlineLevel="1" x14ac:dyDescent="0.25">
      <c r="A735" s="3"/>
      <c r="B735" s="18"/>
      <c r="C735" s="167" t="s">
        <v>10825</v>
      </c>
      <c r="D735" s="207"/>
      <c r="E735" s="669" t="s">
        <v>10826</v>
      </c>
      <c r="F735" s="500"/>
    </row>
    <row r="736" spans="1:6" ht="15" outlineLevel="1" x14ac:dyDescent="0.25">
      <c r="A736" s="3"/>
      <c r="B736" s="18"/>
      <c r="C736" s="167" t="s">
        <v>10918</v>
      </c>
      <c r="D736" s="207"/>
      <c r="E736" s="669" t="s">
        <v>10919</v>
      </c>
      <c r="F736" s="500" t="s">
        <v>7917</v>
      </c>
    </row>
    <row r="737" spans="1:8" ht="15" outlineLevel="1" x14ac:dyDescent="0.25">
      <c r="A737" s="3"/>
      <c r="B737" s="18"/>
      <c r="C737" s="167" t="s">
        <v>10958</v>
      </c>
      <c r="D737" s="207"/>
      <c r="E737" s="669" t="s">
        <v>10959</v>
      </c>
      <c r="F737" s="500" t="s">
        <v>7919</v>
      </c>
    </row>
    <row r="738" spans="1:8" ht="15" outlineLevel="1" x14ac:dyDescent="0.25">
      <c r="A738" s="3"/>
      <c r="B738" s="18"/>
      <c r="C738" s="167" t="s">
        <v>10960</v>
      </c>
      <c r="D738" s="207"/>
      <c r="E738" s="669" t="s">
        <v>10961</v>
      </c>
      <c r="F738" s="500" t="s">
        <v>7919</v>
      </c>
    </row>
    <row r="739" spans="1:8" ht="15" outlineLevel="1" x14ac:dyDescent="0.25">
      <c r="A739" s="3"/>
      <c r="B739" s="18"/>
      <c r="C739" s="167" t="s">
        <v>10962</v>
      </c>
      <c r="D739" s="207"/>
      <c r="E739" s="669" t="s">
        <v>10963</v>
      </c>
      <c r="F739" s="500" t="s">
        <v>7919</v>
      </c>
    </row>
    <row r="740" spans="1:8" ht="15" x14ac:dyDescent="0.25">
      <c r="A740" s="3"/>
      <c r="B740" s="18"/>
      <c r="C740" s="167"/>
      <c r="D740" s="207"/>
      <c r="E740" s="669"/>
      <c r="F740" s="500"/>
    </row>
    <row r="741" spans="1:8" ht="15" x14ac:dyDescent="0.25">
      <c r="A741" s="3"/>
      <c r="B741" s="18"/>
      <c r="C741" s="823" t="s">
        <v>10964</v>
      </c>
      <c r="D741" s="207"/>
      <c r="E741" s="669"/>
      <c r="F741" s="500"/>
    </row>
    <row r="742" spans="1:8" ht="15" x14ac:dyDescent="0.2">
      <c r="A742" s="3"/>
      <c r="B742" s="18"/>
      <c r="C742" s="167" t="s">
        <v>11080</v>
      </c>
      <c r="D742" s="207"/>
      <c r="E742" s="817" t="s">
        <v>11081</v>
      </c>
      <c r="F742" s="500" t="s">
        <v>7913</v>
      </c>
    </row>
    <row r="743" spans="1:8" ht="30" x14ac:dyDescent="0.2">
      <c r="A743" s="3"/>
      <c r="B743" s="18"/>
      <c r="C743" s="167" t="s">
        <v>11082</v>
      </c>
      <c r="D743" s="207"/>
      <c r="E743" s="817" t="s">
        <v>11083</v>
      </c>
      <c r="F743" s="500" t="s">
        <v>7913</v>
      </c>
    </row>
    <row r="744" spans="1:8" ht="15" x14ac:dyDescent="0.2">
      <c r="A744" s="3"/>
      <c r="B744" s="18"/>
      <c r="C744" s="167" t="s">
        <v>11136</v>
      </c>
      <c r="D744" s="207"/>
      <c r="E744" s="817" t="s">
        <v>11139</v>
      </c>
      <c r="F744" s="500" t="s">
        <v>7919</v>
      </c>
    </row>
    <row r="745" spans="1:8" ht="15" x14ac:dyDescent="0.2">
      <c r="A745" s="3"/>
      <c r="B745" s="18"/>
      <c r="C745" s="167" t="s">
        <v>11137</v>
      </c>
      <c r="D745" s="207"/>
      <c r="E745" s="817" t="s">
        <v>11138</v>
      </c>
      <c r="F745" s="500" t="s">
        <v>7919</v>
      </c>
    </row>
    <row r="746" spans="1:8" ht="30" x14ac:dyDescent="0.2">
      <c r="A746" s="3"/>
      <c r="B746" s="18"/>
      <c r="C746" s="167" t="s">
        <v>11216</v>
      </c>
      <c r="D746" s="207"/>
      <c r="E746" s="817" t="s">
        <v>11215</v>
      </c>
      <c r="F746" s="500" t="s">
        <v>7917</v>
      </c>
    </row>
    <row r="747" spans="1:8" ht="30" x14ac:dyDescent="0.25">
      <c r="A747" s="3"/>
      <c r="B747" s="18"/>
      <c r="C747" s="167" t="s">
        <v>11228</v>
      </c>
      <c r="D747" s="207"/>
      <c r="E747" s="817" t="s">
        <v>11218</v>
      </c>
      <c r="F747" s="500" t="s">
        <v>7913</v>
      </c>
      <c r="G747" s="669"/>
      <c r="H747" s="500"/>
    </row>
    <row r="748" spans="1:8" ht="30" x14ac:dyDescent="0.2">
      <c r="A748" s="3"/>
      <c r="B748" s="18"/>
      <c r="C748" s="167" t="s">
        <v>11229</v>
      </c>
      <c r="D748" s="207"/>
      <c r="E748" s="817" t="s">
        <v>11230</v>
      </c>
      <c r="F748" s="500" t="s">
        <v>7915</v>
      </c>
    </row>
    <row r="749" spans="1:8" ht="15" x14ac:dyDescent="0.2">
      <c r="A749" s="3"/>
      <c r="B749" s="18"/>
      <c r="C749" s="167" t="s">
        <v>11295</v>
      </c>
      <c r="D749" s="207"/>
      <c r="E749" s="817" t="s">
        <v>11294</v>
      </c>
      <c r="F749" s="500" t="s">
        <v>7913</v>
      </c>
    </row>
    <row r="750" spans="1:8" ht="15" x14ac:dyDescent="0.2">
      <c r="A750" s="3"/>
      <c r="B750" s="18"/>
      <c r="C750" s="167" t="s">
        <v>11314</v>
      </c>
      <c r="D750" s="207"/>
      <c r="E750" s="817" t="s">
        <v>11315</v>
      </c>
      <c r="F750" s="500" t="s">
        <v>7913</v>
      </c>
    </row>
    <row r="751" spans="1:8" ht="30" x14ac:dyDescent="0.2">
      <c r="A751" s="3"/>
      <c r="B751" s="18"/>
      <c r="C751" s="167" t="s">
        <v>11385</v>
      </c>
      <c r="D751" s="207"/>
      <c r="E751" s="817" t="s">
        <v>11434</v>
      </c>
      <c r="F751" s="500" t="s">
        <v>7913</v>
      </c>
    </row>
    <row r="752" spans="1:8" ht="15" x14ac:dyDescent="0.2">
      <c r="A752" s="3"/>
      <c r="B752" s="18"/>
      <c r="C752" s="167" t="s">
        <v>11428</v>
      </c>
      <c r="D752" s="207"/>
      <c r="E752" s="817" t="s">
        <v>11429</v>
      </c>
      <c r="F752" s="500" t="s">
        <v>7913</v>
      </c>
    </row>
    <row r="753" spans="1:6" ht="30" x14ac:dyDescent="0.2">
      <c r="A753" s="3"/>
      <c r="B753" s="18"/>
      <c r="C753" s="167" t="s">
        <v>11466</v>
      </c>
      <c r="D753" s="207"/>
      <c r="E753" s="817" t="s">
        <v>11467</v>
      </c>
      <c r="F753" s="500" t="s">
        <v>7913</v>
      </c>
    </row>
    <row r="754" spans="1:6" ht="30" x14ac:dyDescent="0.2">
      <c r="A754" s="3"/>
      <c r="B754" s="18"/>
      <c r="C754" s="167" t="s">
        <v>11468</v>
      </c>
      <c r="D754" s="207"/>
      <c r="E754" s="817" t="s">
        <v>11469</v>
      </c>
      <c r="F754" s="500" t="s">
        <v>7913</v>
      </c>
    </row>
    <row r="755" spans="1:6" ht="15" x14ac:dyDescent="0.25">
      <c r="A755" s="3"/>
      <c r="B755" s="18"/>
      <c r="C755" s="167" t="s">
        <v>11475</v>
      </c>
      <c r="D755" s="207"/>
      <c r="E755" s="860" t="s">
        <v>11474</v>
      </c>
      <c r="F755" s="500" t="s">
        <v>7919</v>
      </c>
    </row>
    <row r="756" spans="1:6" ht="15" x14ac:dyDescent="0.2">
      <c r="A756" s="3"/>
      <c r="B756" s="18"/>
      <c r="C756" s="167"/>
      <c r="D756" s="207"/>
      <c r="E756" s="817"/>
      <c r="F756" s="500"/>
    </row>
    <row r="757" spans="1:6" ht="15" x14ac:dyDescent="0.25">
      <c r="A757" s="3"/>
      <c r="B757" s="18"/>
      <c r="C757" s="167"/>
      <c r="D757" s="207"/>
      <c r="E757" s="669"/>
      <c r="F757" s="500"/>
    </row>
    <row r="758" spans="1:6" ht="15" x14ac:dyDescent="0.25">
      <c r="A758" s="3"/>
      <c r="B758" s="18"/>
      <c r="C758" s="167" t="s">
        <v>529</v>
      </c>
      <c r="D758" s="207"/>
      <c r="E758" s="625" t="s">
        <v>530</v>
      </c>
      <c r="F758" s="500"/>
    </row>
    <row r="759" spans="1:6" ht="15" x14ac:dyDescent="0.25">
      <c r="A759" s="3"/>
      <c r="B759" s="18"/>
      <c r="C759" s="24" t="s">
        <v>5735</v>
      </c>
      <c r="D759" s="24"/>
      <c r="E759" s="625" t="s">
        <v>5736</v>
      </c>
    </row>
    <row r="760" spans="1:6" ht="15" x14ac:dyDescent="0.25">
      <c r="A760" s="3"/>
      <c r="B760" s="18"/>
      <c r="C760" s="24" t="s">
        <v>10771</v>
      </c>
      <c r="D760" s="24"/>
      <c r="E760" s="625" t="s">
        <v>10772</v>
      </c>
    </row>
    <row r="761" spans="1:6" ht="15" x14ac:dyDescent="0.25">
      <c r="A761" s="3"/>
      <c r="B761" s="18"/>
      <c r="C761" s="24" t="s">
        <v>11023</v>
      </c>
      <c r="D761" s="24"/>
      <c r="E761" s="625" t="s">
        <v>11030</v>
      </c>
      <c r="F761" s="500" t="s">
        <v>11024</v>
      </c>
    </row>
    <row r="762" spans="1:6" ht="15" x14ac:dyDescent="0.25">
      <c r="A762" s="3"/>
      <c r="B762" s="18"/>
      <c r="C762" s="24" t="s">
        <v>6100</v>
      </c>
      <c r="D762" s="24"/>
      <c r="E762" s="389" t="s">
        <v>5474</v>
      </c>
    </row>
    <row r="763" spans="1:6" ht="15" x14ac:dyDescent="0.25">
      <c r="A763" s="3"/>
      <c r="B763" s="18"/>
      <c r="C763" s="24" t="s">
        <v>2108</v>
      </c>
      <c r="D763" s="24"/>
      <c r="E763" s="389" t="s">
        <v>7292</v>
      </c>
    </row>
    <row r="764" spans="1:6" ht="15" x14ac:dyDescent="0.25">
      <c r="A764" s="3"/>
      <c r="B764" s="18"/>
      <c r="C764" s="24" t="s">
        <v>11157</v>
      </c>
      <c r="D764" s="24"/>
      <c r="E764" s="389" t="s">
        <v>11153</v>
      </c>
      <c r="F764" s="500" t="s">
        <v>1415</v>
      </c>
    </row>
    <row r="765" spans="1:6" s="822" customFormat="1" x14ac:dyDescent="0.2">
      <c r="A765" s="38"/>
      <c r="B765" s="38" t="s">
        <v>4087</v>
      </c>
      <c r="C765" s="38"/>
      <c r="D765" s="826" t="s">
        <v>6111</v>
      </c>
      <c r="E765" s="38"/>
      <c r="F765" s="60"/>
    </row>
    <row r="766" spans="1:6" x14ac:dyDescent="0.2">
      <c r="A766" s="3"/>
      <c r="B766" s="18"/>
      <c r="C766" s="24" t="s">
        <v>10297</v>
      </c>
      <c r="D766" s="25"/>
      <c r="E766" s="24" t="s">
        <v>10298</v>
      </c>
      <c r="F766" s="6"/>
    </row>
    <row r="767" spans="1:6" x14ac:dyDescent="0.2">
      <c r="A767" s="3"/>
      <c r="B767" s="18"/>
      <c r="C767" s="24" t="s">
        <v>5309</v>
      </c>
      <c r="D767" s="25"/>
      <c r="E767" s="49" t="s">
        <v>781</v>
      </c>
      <c r="F767" s="6"/>
    </row>
    <row r="768" spans="1:6" x14ac:dyDescent="0.2">
      <c r="A768" s="3"/>
      <c r="B768" s="18"/>
      <c r="C768" s="24" t="s">
        <v>782</v>
      </c>
      <c r="D768" s="25"/>
      <c r="E768" s="24" t="s">
        <v>783</v>
      </c>
    </row>
    <row r="769" spans="1:6" x14ac:dyDescent="0.2">
      <c r="A769" s="3"/>
      <c r="B769" s="18"/>
      <c r="C769" s="24" t="s">
        <v>1385</v>
      </c>
      <c r="D769" s="25"/>
      <c r="E769" s="24" t="s">
        <v>6260</v>
      </c>
    </row>
    <row r="770" spans="1:6" ht="25.5" x14ac:dyDescent="0.2">
      <c r="A770" s="3"/>
      <c r="B770" s="18"/>
      <c r="C770" s="24" t="s">
        <v>3069</v>
      </c>
      <c r="D770" s="25"/>
      <c r="E770" s="49" t="s">
        <v>2651</v>
      </c>
    </row>
    <row r="771" spans="1:6" ht="25.5" x14ac:dyDescent="0.2">
      <c r="A771" s="3"/>
      <c r="B771" s="18"/>
      <c r="C771" s="24" t="s">
        <v>2633</v>
      </c>
      <c r="D771" s="25"/>
      <c r="E771" s="49" t="s">
        <v>3312</v>
      </c>
    </row>
    <row r="772" spans="1:6" ht="25.5" x14ac:dyDescent="0.2">
      <c r="A772" s="3"/>
      <c r="B772" s="18"/>
      <c r="C772" s="24" t="s">
        <v>3019</v>
      </c>
      <c r="D772" s="25"/>
      <c r="E772" s="49" t="s">
        <v>6417</v>
      </c>
    </row>
    <row r="773" spans="1:6" x14ac:dyDescent="0.2">
      <c r="A773" s="3"/>
      <c r="B773" s="18"/>
      <c r="C773" s="24" t="s">
        <v>2838</v>
      </c>
      <c r="D773" s="25"/>
      <c r="E773" s="49" t="s">
        <v>249</v>
      </c>
    </row>
    <row r="774" spans="1:6" ht="38.25" x14ac:dyDescent="0.2">
      <c r="A774" s="3"/>
      <c r="B774" s="18"/>
      <c r="C774" s="24" t="s">
        <v>9697</v>
      </c>
      <c r="D774" s="25"/>
      <c r="E774" s="49" t="s">
        <v>9698</v>
      </c>
    </row>
    <row r="775" spans="1:6" x14ac:dyDescent="0.2">
      <c r="A775" s="3"/>
      <c r="B775" s="18"/>
      <c r="C775" s="24" t="s">
        <v>11177</v>
      </c>
      <c r="D775" s="25"/>
      <c r="E775" s="49" t="s">
        <v>11178</v>
      </c>
    </row>
    <row r="776" spans="1:6" x14ac:dyDescent="0.2">
      <c r="A776" s="3"/>
      <c r="B776" s="18"/>
      <c r="C776" s="24" t="s">
        <v>10289</v>
      </c>
      <c r="D776" s="25"/>
      <c r="E776" s="49" t="s">
        <v>10290</v>
      </c>
    </row>
    <row r="777" spans="1:6" s="822" customFormat="1" x14ac:dyDescent="0.2">
      <c r="A777" s="38"/>
      <c r="B777" s="38" t="s">
        <v>4088</v>
      </c>
      <c r="C777" s="38"/>
      <c r="D777" s="826" t="s">
        <v>6112</v>
      </c>
      <c r="E777" s="38"/>
      <c r="F777" s="38"/>
    </row>
    <row r="778" spans="1:6" x14ac:dyDescent="0.2">
      <c r="A778" s="3"/>
      <c r="B778" s="18"/>
      <c r="C778" s="18" t="s">
        <v>6229</v>
      </c>
      <c r="D778" s="20"/>
      <c r="E778" s="4" t="s">
        <v>4420</v>
      </c>
    </row>
    <row r="779" spans="1:6" x14ac:dyDescent="0.2">
      <c r="A779" s="3"/>
      <c r="B779" s="18"/>
      <c r="C779" s="18" t="s">
        <v>6032</v>
      </c>
      <c r="D779" s="20"/>
      <c r="E779" s="4" t="s">
        <v>233</v>
      </c>
      <c r="F779"/>
    </row>
    <row r="780" spans="1:6" s="822" customFormat="1" x14ac:dyDescent="0.2">
      <c r="A780" s="38"/>
      <c r="B780" s="38" t="s">
        <v>7503</v>
      </c>
      <c r="C780" s="38"/>
      <c r="D780" s="826" t="s">
        <v>4900</v>
      </c>
      <c r="E780" s="38"/>
    </row>
    <row r="781" spans="1:6" x14ac:dyDescent="0.2">
      <c r="A781" s="3"/>
      <c r="B781" s="18"/>
      <c r="C781" s="4" t="s">
        <v>6930</v>
      </c>
      <c r="D781" s="20"/>
      <c r="E781" s="4" t="s">
        <v>6931</v>
      </c>
      <c r="F781"/>
    </row>
    <row r="782" spans="1:6" ht="25.5" x14ac:dyDescent="0.2">
      <c r="A782" s="3"/>
      <c r="B782" s="18"/>
      <c r="C782" s="4" t="s">
        <v>1892</v>
      </c>
      <c r="D782" s="20"/>
      <c r="E782" s="8" t="s">
        <v>1893</v>
      </c>
      <c r="F782"/>
    </row>
    <row r="783" spans="1:6" ht="25.5" x14ac:dyDescent="0.2">
      <c r="A783" s="3"/>
      <c r="B783" s="18"/>
      <c r="C783" s="4" t="s">
        <v>9114</v>
      </c>
      <c r="D783" s="20"/>
      <c r="E783" s="485" t="s">
        <v>9115</v>
      </c>
      <c r="F783"/>
    </row>
    <row r="784" spans="1:6" s="822" customFormat="1" x14ac:dyDescent="0.2">
      <c r="A784" s="38"/>
      <c r="B784" s="38" t="s">
        <v>7504</v>
      </c>
      <c r="C784" s="38"/>
      <c r="D784" s="826" t="s">
        <v>4901</v>
      </c>
      <c r="E784" s="38"/>
    </row>
    <row r="785" spans="1:6" x14ac:dyDescent="0.2">
      <c r="A785" s="3"/>
      <c r="B785" s="18"/>
      <c r="C785" s="18" t="s">
        <v>4299</v>
      </c>
      <c r="D785" s="20"/>
      <c r="E785" s="8" t="s">
        <v>243</v>
      </c>
      <c r="F785"/>
    </row>
    <row r="786" spans="1:6" x14ac:dyDescent="0.2">
      <c r="A786" s="3"/>
      <c r="B786" s="18"/>
      <c r="C786" s="18" t="s">
        <v>7769</v>
      </c>
      <c r="D786" s="20"/>
      <c r="E786" s="8" t="s">
        <v>11105</v>
      </c>
      <c r="F786"/>
    </row>
    <row r="787" spans="1:6" x14ac:dyDescent="0.2">
      <c r="A787" s="3"/>
      <c r="B787" s="18"/>
      <c r="C787" s="15" t="s">
        <v>11187</v>
      </c>
      <c r="D787" s="20"/>
      <c r="E787" s="797" t="s">
        <v>11188</v>
      </c>
      <c r="F787"/>
    </row>
    <row r="788" spans="1:6" x14ac:dyDescent="0.2">
      <c r="A788" s="3"/>
      <c r="B788" s="18"/>
      <c r="C788" s="15" t="s">
        <v>11065</v>
      </c>
      <c r="D788" s="20"/>
      <c r="E788" s="772" t="s">
        <v>11066</v>
      </c>
      <c r="F788"/>
    </row>
    <row r="789" spans="1:6" ht="25.5" x14ac:dyDescent="0.2">
      <c r="A789" s="3"/>
      <c r="B789" s="18"/>
      <c r="C789" s="15" t="s">
        <v>9862</v>
      </c>
      <c r="D789" s="20"/>
      <c r="E789" s="646" t="s">
        <v>9863</v>
      </c>
      <c r="F789"/>
    </row>
    <row r="790" spans="1:6" x14ac:dyDescent="0.2">
      <c r="A790" s="3"/>
      <c r="B790" s="18"/>
      <c r="C790" s="15" t="s">
        <v>9873</v>
      </c>
      <c r="D790" s="20"/>
      <c r="E790" s="647" t="s">
        <v>9874</v>
      </c>
      <c r="F790"/>
    </row>
    <row r="791" spans="1:6" x14ac:dyDescent="0.2">
      <c r="A791" s="3"/>
      <c r="B791" s="18"/>
      <c r="C791" s="15" t="s">
        <v>11150</v>
      </c>
      <c r="D791" s="20"/>
      <c r="E791" s="789" t="s">
        <v>11149</v>
      </c>
      <c r="F791"/>
    </row>
    <row r="792" spans="1:6" x14ac:dyDescent="0.2">
      <c r="A792" s="3"/>
      <c r="B792" s="18"/>
      <c r="C792" s="15" t="s">
        <v>11154</v>
      </c>
      <c r="D792" s="20"/>
      <c r="E792" s="789" t="s">
        <v>11151</v>
      </c>
      <c r="F792"/>
    </row>
    <row r="793" spans="1:6" x14ac:dyDescent="0.2">
      <c r="A793" s="3"/>
      <c r="B793" s="18"/>
      <c r="C793" s="15" t="s">
        <v>11155</v>
      </c>
      <c r="D793" s="20"/>
      <c r="E793" s="789" t="s">
        <v>11156</v>
      </c>
      <c r="F793"/>
    </row>
    <row r="794" spans="1:6" x14ac:dyDescent="0.2">
      <c r="A794" s="3"/>
      <c r="B794" s="18"/>
      <c r="C794" s="15" t="s">
        <v>11165</v>
      </c>
      <c r="D794" s="20"/>
      <c r="E794" s="794" t="s">
        <v>11166</v>
      </c>
      <c r="F794"/>
    </row>
    <row r="795" spans="1:6" x14ac:dyDescent="0.2">
      <c r="A795" s="3"/>
      <c r="B795" s="18"/>
      <c r="C795" s="15" t="s">
        <v>11186</v>
      </c>
      <c r="D795" s="20"/>
      <c r="E795" s="797" t="s">
        <v>11184</v>
      </c>
    </row>
    <row r="796" spans="1:6" x14ac:dyDescent="0.2">
      <c r="A796" s="3"/>
      <c r="B796" s="18"/>
      <c r="C796" s="18"/>
      <c r="D796" s="20"/>
      <c r="E796" s="8"/>
    </row>
    <row r="797" spans="1:6" s="822" customFormat="1" x14ac:dyDescent="0.2">
      <c r="A797" s="38"/>
      <c r="B797" s="38" t="s">
        <v>4766</v>
      </c>
      <c r="C797" s="38"/>
      <c r="D797" s="826" t="s">
        <v>5062</v>
      </c>
      <c r="E797" s="38"/>
      <c r="F797" s="38"/>
    </row>
    <row r="798" spans="1:6" x14ac:dyDescent="0.2">
      <c r="A798" s="3"/>
      <c r="B798" s="18"/>
      <c r="C798" s="18" t="s">
        <v>6140</v>
      </c>
      <c r="D798" s="20"/>
      <c r="E798" s="8" t="s">
        <v>7192</v>
      </c>
    </row>
    <row r="799" spans="1:6" x14ac:dyDescent="0.2">
      <c r="A799" s="3"/>
      <c r="B799" s="18"/>
      <c r="C799" s="18" t="s">
        <v>1251</v>
      </c>
      <c r="D799" s="20"/>
      <c r="E799" s="8" t="s">
        <v>1042</v>
      </c>
    </row>
    <row r="800" spans="1:6" x14ac:dyDescent="0.2">
      <c r="A800" s="3"/>
      <c r="B800" s="18"/>
      <c r="C800" s="18" t="s">
        <v>1374</v>
      </c>
      <c r="D800" s="20"/>
      <c r="E800" s="8" t="s">
        <v>1375</v>
      </c>
    </row>
    <row r="801" spans="1:6" x14ac:dyDescent="0.2">
      <c r="A801" s="3"/>
      <c r="B801" s="18"/>
      <c r="C801" s="18" t="s">
        <v>2878</v>
      </c>
      <c r="D801" s="20"/>
      <c r="E801" s="8" t="s">
        <v>3041</v>
      </c>
    </row>
    <row r="802" spans="1:6" x14ac:dyDescent="0.2">
      <c r="A802" s="3"/>
      <c r="B802" s="18"/>
      <c r="C802" s="18" t="s">
        <v>4793</v>
      </c>
      <c r="D802" s="20"/>
      <c r="E802" s="8" t="s">
        <v>3530</v>
      </c>
    </row>
    <row r="803" spans="1:6" ht="25.5" x14ac:dyDescent="0.2">
      <c r="A803" s="3"/>
      <c r="B803" s="18"/>
      <c r="C803" s="15" t="s">
        <v>9084</v>
      </c>
      <c r="D803" s="20"/>
      <c r="E803" s="484" t="s">
        <v>9085</v>
      </c>
      <c r="F803" s="203" t="s">
        <v>7917</v>
      </c>
    </row>
    <row r="804" spans="1:6" x14ac:dyDescent="0.2">
      <c r="A804" s="3"/>
      <c r="B804" s="18"/>
      <c r="C804" s="18" t="s">
        <v>3436</v>
      </c>
      <c r="D804" s="20"/>
      <c r="E804" s="8" t="s">
        <v>3437</v>
      </c>
    </row>
    <row r="805" spans="1:6" x14ac:dyDescent="0.2">
      <c r="A805" s="3"/>
      <c r="B805" s="18"/>
      <c r="C805" s="15" t="s">
        <v>9684</v>
      </c>
      <c r="D805" s="20"/>
      <c r="E805" s="610" t="s">
        <v>9685</v>
      </c>
      <c r="F805" s="203" t="s">
        <v>8506</v>
      </c>
    </row>
    <row r="806" spans="1:6" x14ac:dyDescent="0.2">
      <c r="A806" s="3"/>
      <c r="B806" s="18"/>
      <c r="C806" s="18" t="s">
        <v>7191</v>
      </c>
      <c r="D806" s="20"/>
      <c r="E806" s="8" t="s">
        <v>7192</v>
      </c>
    </row>
    <row r="807" spans="1:6" x14ac:dyDescent="0.2">
      <c r="A807" s="3"/>
      <c r="B807" s="18"/>
      <c r="C807" s="18" t="s">
        <v>3831</v>
      </c>
      <c r="D807" s="20"/>
      <c r="E807" s="8" t="s">
        <v>789</v>
      </c>
    </row>
    <row r="808" spans="1:6" x14ac:dyDescent="0.2">
      <c r="A808" s="3"/>
      <c r="B808" s="18"/>
      <c r="C808" s="18" t="s">
        <v>4457</v>
      </c>
      <c r="D808" s="20"/>
      <c r="E808" s="8" t="s">
        <v>6580</v>
      </c>
    </row>
    <row r="809" spans="1:6" x14ac:dyDescent="0.2">
      <c r="A809" s="3"/>
      <c r="B809" s="18"/>
      <c r="C809" s="18" t="s">
        <v>1420</v>
      </c>
      <c r="D809" s="20"/>
      <c r="E809" s="8" t="s">
        <v>4397</v>
      </c>
    </row>
    <row r="810" spans="1:6" ht="25.5" x14ac:dyDescent="0.2">
      <c r="A810" s="3"/>
      <c r="B810" s="18"/>
      <c r="C810" s="18" t="s">
        <v>3688</v>
      </c>
      <c r="D810" s="20"/>
      <c r="E810" s="8" t="s">
        <v>1801</v>
      </c>
    </row>
    <row r="811" spans="1:6" x14ac:dyDescent="0.2">
      <c r="A811" s="3"/>
      <c r="B811" s="18"/>
      <c r="C811" s="18" t="s">
        <v>5910</v>
      </c>
      <c r="D811" s="20"/>
      <c r="E811" s="8" t="s">
        <v>5803</v>
      </c>
      <c r="F811"/>
    </row>
    <row r="812" spans="1:6" x14ac:dyDescent="0.2">
      <c r="A812" s="3"/>
      <c r="B812" s="18"/>
      <c r="C812" s="18" t="s">
        <v>4924</v>
      </c>
      <c r="D812" s="20"/>
      <c r="E812" s="8" t="s">
        <v>4925</v>
      </c>
      <c r="F812"/>
    </row>
    <row r="813" spans="1:6" ht="25.5" x14ac:dyDescent="0.2">
      <c r="A813" s="3"/>
      <c r="B813" s="18"/>
      <c r="C813" s="18" t="s">
        <v>3900</v>
      </c>
      <c r="D813" s="20"/>
      <c r="E813" s="8" t="s">
        <v>438</v>
      </c>
      <c r="F813"/>
    </row>
    <row r="814" spans="1:6" x14ac:dyDescent="0.2">
      <c r="A814" s="3"/>
      <c r="B814" s="18"/>
      <c r="C814" s="18" t="s">
        <v>2356</v>
      </c>
      <c r="D814" s="20"/>
      <c r="E814" s="8" t="s">
        <v>3158</v>
      </c>
      <c r="F814"/>
    </row>
    <row r="815" spans="1:6" x14ac:dyDescent="0.2">
      <c r="A815" s="3"/>
      <c r="B815" s="18"/>
      <c r="C815" s="18" t="s">
        <v>3309</v>
      </c>
      <c r="D815" s="20"/>
      <c r="E815" s="8" t="s">
        <v>1344</v>
      </c>
      <c r="F815"/>
    </row>
    <row r="816" spans="1:6" ht="25.5" x14ac:dyDescent="0.2">
      <c r="A816" s="3"/>
      <c r="B816" s="18"/>
      <c r="C816" s="18" t="s">
        <v>759</v>
      </c>
      <c r="D816" s="20"/>
      <c r="E816" s="8" t="s">
        <v>760</v>
      </c>
      <c r="F816"/>
    </row>
    <row r="817" spans="1:6" x14ac:dyDescent="0.2">
      <c r="A817" s="3"/>
      <c r="B817" s="18"/>
      <c r="C817" s="18" t="s">
        <v>891</v>
      </c>
      <c r="D817" s="20"/>
      <c r="E817" s="8" t="s">
        <v>6069</v>
      </c>
      <c r="F817"/>
    </row>
    <row r="818" spans="1:6" x14ac:dyDescent="0.2">
      <c r="A818" s="3"/>
      <c r="B818" s="18"/>
      <c r="C818" s="18" t="s">
        <v>1336</v>
      </c>
      <c r="D818" s="20"/>
      <c r="E818" s="8" t="s">
        <v>1337</v>
      </c>
      <c r="F818"/>
    </row>
    <row r="819" spans="1:6" x14ac:dyDescent="0.2">
      <c r="A819" s="3"/>
      <c r="B819" s="18"/>
      <c r="C819" s="18" t="s">
        <v>4657</v>
      </c>
      <c r="D819" s="20"/>
      <c r="E819" s="8" t="s">
        <v>4658</v>
      </c>
      <c r="F819"/>
    </row>
    <row r="820" spans="1:6" x14ac:dyDescent="0.2">
      <c r="A820" s="3"/>
      <c r="B820" s="18"/>
      <c r="C820" s="18" t="s">
        <v>5572</v>
      </c>
      <c r="D820" s="20"/>
      <c r="E820" s="8" t="s">
        <v>2533</v>
      </c>
      <c r="F820"/>
    </row>
    <row r="821" spans="1:6" x14ac:dyDescent="0.2">
      <c r="A821" s="3"/>
      <c r="B821" s="18"/>
      <c r="C821" s="18" t="s">
        <v>5632</v>
      </c>
      <c r="D821" s="20"/>
      <c r="E821" s="8" t="s">
        <v>6028</v>
      </c>
      <c r="F821"/>
    </row>
    <row r="822" spans="1:6" x14ac:dyDescent="0.2">
      <c r="A822" s="3"/>
      <c r="B822" s="18"/>
      <c r="C822" s="18" t="s">
        <v>7606</v>
      </c>
      <c r="D822" s="20"/>
      <c r="E822" s="8" t="s">
        <v>3519</v>
      </c>
      <c r="F822"/>
    </row>
    <row r="823" spans="1:6" x14ac:dyDescent="0.2">
      <c r="A823" s="3"/>
      <c r="B823" s="18"/>
      <c r="C823" s="18" t="s">
        <v>3893</v>
      </c>
      <c r="D823" s="20"/>
      <c r="E823" s="8" t="s">
        <v>3894</v>
      </c>
      <c r="F823"/>
    </row>
    <row r="824" spans="1:6" ht="25.5" x14ac:dyDescent="0.2">
      <c r="A824" s="3"/>
      <c r="B824" s="18"/>
      <c r="C824" s="18" t="s">
        <v>7243</v>
      </c>
      <c r="D824" s="20"/>
      <c r="E824" s="8" t="s">
        <v>405</v>
      </c>
      <c r="F824"/>
    </row>
    <row r="825" spans="1:6" x14ac:dyDescent="0.2">
      <c r="A825" s="3"/>
      <c r="B825" s="18"/>
      <c r="C825" s="18" t="s">
        <v>406</v>
      </c>
      <c r="D825" s="20"/>
      <c r="E825" s="8" t="s">
        <v>4169</v>
      </c>
      <c r="F825"/>
    </row>
    <row r="826" spans="1:6" x14ac:dyDescent="0.2">
      <c r="A826" s="3"/>
      <c r="B826" s="18"/>
      <c r="C826" s="18" t="s">
        <v>4170</v>
      </c>
      <c r="D826" s="20"/>
      <c r="E826" s="8" t="s">
        <v>4171</v>
      </c>
      <c r="F826"/>
    </row>
    <row r="827" spans="1:6" x14ac:dyDescent="0.2">
      <c r="A827" s="3"/>
      <c r="B827" s="18"/>
      <c r="C827" s="18" t="s">
        <v>299</v>
      </c>
      <c r="D827" s="20"/>
      <c r="E827" s="8" t="s">
        <v>300</v>
      </c>
      <c r="F827"/>
    </row>
    <row r="828" spans="1:6" ht="25.5" x14ac:dyDescent="0.2">
      <c r="A828" s="3"/>
      <c r="B828" s="18"/>
      <c r="C828" s="18" t="s">
        <v>2319</v>
      </c>
      <c r="D828" s="20"/>
      <c r="E828" s="8" t="s">
        <v>2320</v>
      </c>
      <c r="F828"/>
    </row>
    <row r="829" spans="1:6" x14ac:dyDescent="0.2">
      <c r="A829" s="3"/>
      <c r="B829" s="18"/>
      <c r="C829" s="18" t="s">
        <v>508</v>
      </c>
      <c r="D829" s="20"/>
      <c r="E829" s="8" t="s">
        <v>6822</v>
      </c>
      <c r="F829"/>
    </row>
    <row r="830" spans="1:6" x14ac:dyDescent="0.2">
      <c r="A830" s="3"/>
      <c r="B830" s="18"/>
      <c r="C830" s="18" t="s">
        <v>509</v>
      </c>
      <c r="D830" s="20"/>
      <c r="E830" s="8" t="s">
        <v>3598</v>
      </c>
      <c r="F830"/>
    </row>
    <row r="831" spans="1:6" x14ac:dyDescent="0.2">
      <c r="A831" s="3"/>
      <c r="B831" s="18"/>
      <c r="C831" s="18" t="s">
        <v>3874</v>
      </c>
      <c r="D831" s="20"/>
      <c r="E831" s="8" t="s">
        <v>3875</v>
      </c>
      <c r="F831"/>
    </row>
    <row r="832" spans="1:6" x14ac:dyDescent="0.2">
      <c r="A832" s="3"/>
      <c r="B832" s="18"/>
      <c r="C832" s="15" t="s">
        <v>8527</v>
      </c>
      <c r="D832" s="20"/>
      <c r="E832" s="393" t="s">
        <v>8468</v>
      </c>
      <c r="F832"/>
    </row>
    <row r="833" spans="1:6" x14ac:dyDescent="0.2">
      <c r="A833" s="3"/>
      <c r="B833" s="18"/>
      <c r="C833" s="15" t="s">
        <v>8621</v>
      </c>
      <c r="D833" s="20"/>
      <c r="E833" s="396" t="s">
        <v>8622</v>
      </c>
      <c r="F833"/>
    </row>
    <row r="834" spans="1:6" x14ac:dyDescent="0.2">
      <c r="A834" s="3"/>
      <c r="B834" s="18"/>
      <c r="C834" s="15" t="s">
        <v>9732</v>
      </c>
      <c r="D834" s="20"/>
      <c r="E834" s="614" t="s">
        <v>9731</v>
      </c>
      <c r="F834"/>
    </row>
    <row r="835" spans="1:6" x14ac:dyDescent="0.2">
      <c r="A835" s="3"/>
      <c r="B835" s="18"/>
      <c r="C835" s="15" t="s">
        <v>11026</v>
      </c>
      <c r="D835" s="20"/>
      <c r="E835" s="765" t="s">
        <v>11027</v>
      </c>
      <c r="F835"/>
    </row>
    <row r="836" spans="1:6" x14ac:dyDescent="0.2">
      <c r="A836" s="3"/>
      <c r="B836" s="18"/>
      <c r="C836" s="15" t="s">
        <v>11033</v>
      </c>
      <c r="D836" s="20"/>
      <c r="E836" s="767" t="s">
        <v>11034</v>
      </c>
      <c r="F836"/>
    </row>
    <row r="837" spans="1:6" x14ac:dyDescent="0.2">
      <c r="A837" s="3"/>
      <c r="B837" s="18"/>
      <c r="C837" s="15" t="s">
        <v>11047</v>
      </c>
      <c r="D837" s="20"/>
      <c r="E837" s="769" t="s">
        <v>11046</v>
      </c>
      <c r="F837"/>
    </row>
    <row r="838" spans="1:6" x14ac:dyDescent="0.2">
      <c r="A838" s="3"/>
      <c r="B838" s="18"/>
      <c r="C838" s="15" t="s">
        <v>11072</v>
      </c>
      <c r="D838" s="20"/>
      <c r="E838" s="773" t="s">
        <v>11073</v>
      </c>
      <c r="F838"/>
    </row>
    <row r="839" spans="1:6" x14ac:dyDescent="0.2">
      <c r="A839" s="3"/>
      <c r="B839" s="18"/>
      <c r="C839" s="15" t="s">
        <v>11148</v>
      </c>
      <c r="D839" s="20"/>
      <c r="E839" s="789" t="s">
        <v>11147</v>
      </c>
      <c r="F839"/>
    </row>
    <row r="840" spans="1:6" x14ac:dyDescent="0.2">
      <c r="A840" s="3"/>
      <c r="B840" s="18"/>
      <c r="C840" s="18" t="s">
        <v>498</v>
      </c>
      <c r="D840" s="20"/>
      <c r="E840" s="8" t="s">
        <v>499</v>
      </c>
      <c r="F840"/>
    </row>
    <row r="841" spans="1:6" x14ac:dyDescent="0.2">
      <c r="A841" s="3"/>
      <c r="B841" s="18"/>
      <c r="C841" s="15" t="s">
        <v>8467</v>
      </c>
      <c r="D841" s="20"/>
      <c r="E841" s="384" t="s">
        <v>8528</v>
      </c>
      <c r="F841"/>
    </row>
    <row r="842" spans="1:6" x14ac:dyDescent="0.2">
      <c r="A842" s="3"/>
      <c r="B842" s="18"/>
      <c r="C842" s="18" t="s">
        <v>6610</v>
      </c>
      <c r="D842" s="20"/>
      <c r="E842" s="8" t="s">
        <v>2155</v>
      </c>
      <c r="F842"/>
    </row>
    <row r="843" spans="1:6" x14ac:dyDescent="0.2">
      <c r="A843" s="3"/>
      <c r="B843" s="18"/>
      <c r="C843" s="18" t="s">
        <v>7308</v>
      </c>
      <c r="D843" s="20"/>
      <c r="E843" s="8" t="s">
        <v>7309</v>
      </c>
      <c r="F843"/>
    </row>
    <row r="844" spans="1:6" x14ac:dyDescent="0.2">
      <c r="A844" s="3"/>
      <c r="B844" s="18"/>
      <c r="C844" s="18" t="s">
        <v>7307</v>
      </c>
      <c r="D844" s="20"/>
      <c r="E844" s="8" t="s">
        <v>7310</v>
      </c>
      <c r="F844"/>
    </row>
    <row r="845" spans="1:6" x14ac:dyDescent="0.2">
      <c r="A845" s="3"/>
      <c r="B845" s="18"/>
      <c r="C845" s="18" t="s">
        <v>2156</v>
      </c>
      <c r="D845" s="20"/>
      <c r="E845" s="8" t="s">
        <v>7192</v>
      </c>
      <c r="F845"/>
    </row>
    <row r="846" spans="1:6" x14ac:dyDescent="0.2">
      <c r="A846" s="3"/>
      <c r="B846" s="18"/>
      <c r="C846" s="18" t="s">
        <v>1358</v>
      </c>
      <c r="D846" s="20"/>
      <c r="E846" s="8" t="s">
        <v>1359</v>
      </c>
      <c r="F846"/>
    </row>
    <row r="847" spans="1:6" x14ac:dyDescent="0.2">
      <c r="A847" s="3"/>
      <c r="B847" s="18"/>
      <c r="C847" s="15" t="s">
        <v>9800</v>
      </c>
      <c r="D847" s="20"/>
      <c r="E847" s="631" t="s">
        <v>9801</v>
      </c>
      <c r="F847"/>
    </row>
    <row r="848" spans="1:6" x14ac:dyDescent="0.2">
      <c r="A848" s="3"/>
      <c r="B848" s="18"/>
      <c r="C848" s="18"/>
      <c r="D848" s="20"/>
      <c r="E848" s="614"/>
      <c r="F848"/>
    </row>
    <row r="849" spans="1:6" s="822" customFormat="1" x14ac:dyDescent="0.2">
      <c r="A849" s="38"/>
      <c r="B849" s="38" t="s">
        <v>4767</v>
      </c>
      <c r="C849" s="38"/>
      <c r="D849" s="826" t="s">
        <v>5063</v>
      </c>
      <c r="E849" s="38"/>
    </row>
    <row r="850" spans="1:6" x14ac:dyDescent="0.2">
      <c r="A850" s="3"/>
      <c r="B850" s="18"/>
      <c r="C850" s="18" t="s">
        <v>1879</v>
      </c>
      <c r="D850" s="20"/>
      <c r="E850" s="8" t="s">
        <v>1602</v>
      </c>
      <c r="F850"/>
    </row>
    <row r="851" spans="1:6" x14ac:dyDescent="0.2">
      <c r="A851" s="3"/>
      <c r="B851" s="18"/>
      <c r="C851" s="15" t="s">
        <v>11269</v>
      </c>
      <c r="D851" s="20"/>
      <c r="E851" s="810" t="s">
        <v>11270</v>
      </c>
      <c r="F851"/>
    </row>
    <row r="852" spans="1:6" x14ac:dyDescent="0.2">
      <c r="A852" s="3"/>
      <c r="B852" s="18"/>
      <c r="C852" s="18" t="s">
        <v>1484</v>
      </c>
      <c r="D852" s="20"/>
      <c r="E852" s="8" t="s">
        <v>718</v>
      </c>
      <c r="F852"/>
    </row>
    <row r="853" spans="1:6" x14ac:dyDescent="0.2">
      <c r="A853" s="3"/>
      <c r="B853" s="18"/>
      <c r="C853" s="18" t="s">
        <v>1371</v>
      </c>
      <c r="D853" s="20"/>
      <c r="E853" s="8" t="s">
        <v>527</v>
      </c>
      <c r="F853"/>
    </row>
    <row r="854" spans="1:6" x14ac:dyDescent="0.2">
      <c r="A854" s="3"/>
      <c r="B854" s="18"/>
      <c r="C854" s="18" t="s">
        <v>2577</v>
      </c>
      <c r="D854" s="20"/>
      <c r="E854" s="8" t="s">
        <v>2479</v>
      </c>
      <c r="F854"/>
    </row>
    <row r="855" spans="1:6" x14ac:dyDescent="0.2">
      <c r="A855" s="3"/>
      <c r="B855" s="18"/>
      <c r="C855" s="18"/>
      <c r="D855" s="20"/>
      <c r="E855" s="848"/>
      <c r="F855"/>
    </row>
    <row r="856" spans="1:6" ht="25.5" x14ac:dyDescent="0.2">
      <c r="A856" s="3"/>
      <c r="B856" s="18"/>
      <c r="C856" s="18" t="s">
        <v>2431</v>
      </c>
      <c r="D856" s="20"/>
      <c r="E856" s="8" t="s">
        <v>1452</v>
      </c>
      <c r="F856"/>
    </row>
    <row r="857" spans="1:6" x14ac:dyDescent="0.2">
      <c r="A857" s="3"/>
      <c r="B857" s="18"/>
      <c r="C857" s="18" t="s">
        <v>6042</v>
      </c>
      <c r="D857" s="20"/>
      <c r="E857" s="8" t="s">
        <v>1203</v>
      </c>
      <c r="F857"/>
    </row>
    <row r="858" spans="1:6" x14ac:dyDescent="0.2">
      <c r="A858" s="3"/>
      <c r="B858" s="18"/>
      <c r="C858" s="18"/>
      <c r="D858" s="20"/>
      <c r="E858" s="848"/>
      <c r="F858"/>
    </row>
    <row r="859" spans="1:6" x14ac:dyDescent="0.2">
      <c r="A859" s="3"/>
      <c r="B859" s="18"/>
      <c r="C859" s="18" t="s">
        <v>609</v>
      </c>
      <c r="D859" s="20"/>
      <c r="E859" s="8" t="s">
        <v>174</v>
      </c>
      <c r="F859"/>
    </row>
    <row r="860" spans="1:6" x14ac:dyDescent="0.2">
      <c r="A860" s="3"/>
      <c r="B860" s="18"/>
      <c r="C860" s="18" t="s">
        <v>672</v>
      </c>
      <c r="D860" s="20"/>
      <c r="E860" s="58" t="s">
        <v>2157</v>
      </c>
      <c r="F860"/>
    </row>
    <row r="861" spans="1:6" x14ac:dyDescent="0.2">
      <c r="A861" s="3"/>
      <c r="B861" s="18"/>
      <c r="C861" s="58" t="s">
        <v>7604</v>
      </c>
      <c r="D861" s="58"/>
      <c r="E861" s="162" t="s">
        <v>3846</v>
      </c>
      <c r="F861"/>
    </row>
    <row r="862" spans="1:6" x14ac:dyDescent="0.2">
      <c r="A862" s="3"/>
      <c r="B862" s="18"/>
      <c r="C862" s="58" t="s">
        <v>3847</v>
      </c>
      <c r="D862" s="58"/>
      <c r="E862" s="162" t="s">
        <v>4377</v>
      </c>
      <c r="F862"/>
    </row>
    <row r="863" spans="1:6" x14ac:dyDescent="0.2">
      <c r="A863" s="3"/>
      <c r="B863" s="18"/>
      <c r="C863" s="58" t="s">
        <v>4598</v>
      </c>
      <c r="D863" s="58"/>
      <c r="E863" s="162" t="s">
        <v>79</v>
      </c>
      <c r="F863"/>
    </row>
    <row r="864" spans="1:6" x14ac:dyDescent="0.2">
      <c r="A864" s="3"/>
      <c r="B864" s="18"/>
      <c r="C864" s="876" t="s">
        <v>80</v>
      </c>
      <c r="D864" s="876"/>
      <c r="E864" s="162" t="s">
        <v>81</v>
      </c>
      <c r="F864"/>
    </row>
    <row r="865" spans="1:6" x14ac:dyDescent="0.2">
      <c r="A865" s="3"/>
      <c r="B865" s="18"/>
      <c r="C865" s="58" t="s">
        <v>82</v>
      </c>
      <c r="D865" s="58"/>
      <c r="E865" s="162" t="s">
        <v>3175</v>
      </c>
      <c r="F865"/>
    </row>
    <row r="866" spans="1:6" x14ac:dyDescent="0.2">
      <c r="A866" s="3"/>
      <c r="B866" s="18"/>
      <c r="C866" s="58" t="s">
        <v>4538</v>
      </c>
      <c r="D866" s="58"/>
      <c r="E866" s="162" t="s">
        <v>6886</v>
      </c>
      <c r="F866"/>
    </row>
    <row r="867" spans="1:6" x14ac:dyDescent="0.2">
      <c r="A867" s="3"/>
      <c r="B867" s="18"/>
      <c r="C867" s="58" t="s">
        <v>5951</v>
      </c>
      <c r="D867" s="58"/>
      <c r="E867" s="162" t="s">
        <v>5952</v>
      </c>
      <c r="F867"/>
    </row>
    <row r="868" spans="1:6" x14ac:dyDescent="0.2">
      <c r="A868" s="3"/>
      <c r="B868" s="18"/>
      <c r="C868" s="58" t="s">
        <v>5953</v>
      </c>
      <c r="D868" s="58"/>
      <c r="E868" s="162" t="s">
        <v>1525</v>
      </c>
      <c r="F868"/>
    </row>
    <row r="869" spans="1:6" x14ac:dyDescent="0.2">
      <c r="A869" s="3"/>
      <c r="B869" s="18"/>
      <c r="C869" s="58" t="s">
        <v>4209</v>
      </c>
      <c r="D869" s="58"/>
      <c r="E869" s="162" t="s">
        <v>4210</v>
      </c>
      <c r="F869"/>
    </row>
    <row r="870" spans="1:6" x14ac:dyDescent="0.2">
      <c r="A870" s="3"/>
      <c r="B870" s="18"/>
      <c r="C870" s="58" t="s">
        <v>1868</v>
      </c>
      <c r="D870" s="58"/>
      <c r="E870" s="162" t="s">
        <v>4774</v>
      </c>
      <c r="F870"/>
    </row>
    <row r="871" spans="1:6" x14ac:dyDescent="0.2">
      <c r="A871" s="3"/>
      <c r="B871" s="18"/>
      <c r="C871" s="58" t="s">
        <v>1485</v>
      </c>
      <c r="D871" s="58"/>
      <c r="E871" s="162" t="s">
        <v>5489</v>
      </c>
      <c r="F871"/>
    </row>
    <row r="872" spans="1:6" x14ac:dyDescent="0.2">
      <c r="A872" s="3"/>
      <c r="B872" s="18"/>
      <c r="C872" s="58" t="s">
        <v>6884</v>
      </c>
      <c r="D872" s="58"/>
      <c r="E872" s="162" t="s">
        <v>3609</v>
      </c>
      <c r="F872"/>
    </row>
    <row r="873" spans="1:6" x14ac:dyDescent="0.2">
      <c r="A873" s="3"/>
      <c r="B873" s="18"/>
      <c r="C873" s="58" t="s">
        <v>6024</v>
      </c>
      <c r="D873" s="58"/>
      <c r="E873" s="162" t="s">
        <v>3610</v>
      </c>
      <c r="F873"/>
    </row>
    <row r="874" spans="1:6" x14ac:dyDescent="0.2">
      <c r="A874" s="3"/>
      <c r="B874" s="18"/>
      <c r="C874" s="58" t="s">
        <v>6025</v>
      </c>
      <c r="D874" s="58"/>
      <c r="E874" s="162" t="s">
        <v>3611</v>
      </c>
      <c r="F874"/>
    </row>
    <row r="875" spans="1:6" x14ac:dyDescent="0.2">
      <c r="A875" s="3"/>
      <c r="B875" s="18"/>
      <c r="C875" s="58" t="s">
        <v>7278</v>
      </c>
      <c r="D875" s="58"/>
      <c r="E875" s="162" t="s">
        <v>5059</v>
      </c>
      <c r="F875"/>
    </row>
    <row r="876" spans="1:6" x14ac:dyDescent="0.2">
      <c r="A876" s="3"/>
      <c r="B876" s="18"/>
      <c r="C876" s="58" t="s">
        <v>4773</v>
      </c>
      <c r="D876" s="58"/>
      <c r="E876" s="162" t="s">
        <v>5490</v>
      </c>
      <c r="F876"/>
    </row>
    <row r="877" spans="1:6" x14ac:dyDescent="0.2">
      <c r="A877" s="3"/>
      <c r="B877" s="18"/>
      <c r="C877" s="58" t="s">
        <v>5060</v>
      </c>
      <c r="D877" s="58"/>
      <c r="E877" s="162" t="s">
        <v>5680</v>
      </c>
      <c r="F877"/>
    </row>
    <row r="878" spans="1:6" x14ac:dyDescent="0.2">
      <c r="A878" s="3"/>
      <c r="B878" s="18"/>
      <c r="C878" s="58" t="s">
        <v>284</v>
      </c>
      <c r="D878" s="58"/>
      <c r="E878" s="162" t="s">
        <v>1884</v>
      </c>
      <c r="F878"/>
    </row>
    <row r="879" spans="1:6" x14ac:dyDescent="0.2">
      <c r="A879" s="3"/>
      <c r="B879" s="18"/>
      <c r="C879" s="58" t="s">
        <v>117</v>
      </c>
      <c r="D879" s="58"/>
      <c r="E879" s="162" t="s">
        <v>4946</v>
      </c>
      <c r="F879"/>
    </row>
    <row r="880" spans="1:6" x14ac:dyDescent="0.2">
      <c r="A880" s="3"/>
      <c r="B880" s="18"/>
      <c r="C880" s="58" t="s">
        <v>4947</v>
      </c>
      <c r="D880" s="58"/>
      <c r="E880" s="162" t="s">
        <v>4948</v>
      </c>
      <c r="F880"/>
    </row>
    <row r="881" spans="1:6" x14ac:dyDescent="0.2">
      <c r="A881" s="3"/>
      <c r="B881" s="18"/>
      <c r="C881" s="58" t="s">
        <v>7134</v>
      </c>
      <c r="D881" s="58"/>
      <c r="E881" s="162" t="s">
        <v>7133</v>
      </c>
      <c r="F881"/>
    </row>
    <row r="882" spans="1:6" x14ac:dyDescent="0.2">
      <c r="A882" s="3"/>
      <c r="B882" s="18"/>
      <c r="C882" s="58" t="s">
        <v>7135</v>
      </c>
      <c r="D882" s="58"/>
      <c r="E882" s="162" t="s">
        <v>7137</v>
      </c>
      <c r="F882"/>
    </row>
    <row r="883" spans="1:6" x14ac:dyDescent="0.2">
      <c r="A883" s="3"/>
      <c r="B883" s="18"/>
      <c r="C883" s="58" t="s">
        <v>7136</v>
      </c>
      <c r="D883" s="58"/>
      <c r="E883" s="162" t="s">
        <v>2552</v>
      </c>
      <c r="F883"/>
    </row>
    <row r="884" spans="1:6" x14ac:dyDescent="0.2">
      <c r="A884" s="3"/>
      <c r="B884" s="18"/>
      <c r="C884" s="58" t="s">
        <v>285</v>
      </c>
      <c r="D884" s="58"/>
      <c r="E884" s="162" t="s">
        <v>286</v>
      </c>
      <c r="F884"/>
    </row>
    <row r="885" spans="1:6" x14ac:dyDescent="0.2">
      <c r="A885" s="3"/>
      <c r="B885" s="18"/>
      <c r="C885" s="58" t="s">
        <v>287</v>
      </c>
      <c r="D885" s="58"/>
      <c r="E885" s="162" t="s">
        <v>288</v>
      </c>
      <c r="F885"/>
    </row>
    <row r="886" spans="1:6" x14ac:dyDescent="0.2">
      <c r="A886" s="3"/>
      <c r="B886" s="18"/>
      <c r="C886" s="58" t="s">
        <v>290</v>
      </c>
      <c r="D886" s="58"/>
      <c r="E886" s="162" t="s">
        <v>289</v>
      </c>
      <c r="F886"/>
    </row>
    <row r="887" spans="1:6" x14ac:dyDescent="0.2">
      <c r="A887" s="3"/>
      <c r="B887" s="18"/>
      <c r="C887" s="58" t="s">
        <v>2716</v>
      </c>
      <c r="D887" s="58"/>
      <c r="E887" s="162" t="s">
        <v>514</v>
      </c>
      <c r="F887"/>
    </row>
    <row r="888" spans="1:6" x14ac:dyDescent="0.2">
      <c r="A888" s="3"/>
      <c r="B888" s="18"/>
      <c r="C888" s="58" t="s">
        <v>2717</v>
      </c>
      <c r="D888" s="58"/>
      <c r="E888" s="162" t="s">
        <v>2718</v>
      </c>
      <c r="F888"/>
    </row>
    <row r="889" spans="1:6" x14ac:dyDescent="0.2">
      <c r="A889" s="3"/>
      <c r="B889" s="18"/>
      <c r="C889" s="18" t="s">
        <v>2719</v>
      </c>
      <c r="D889" s="58"/>
      <c r="E889" s="162" t="s">
        <v>2721</v>
      </c>
      <c r="F889"/>
    </row>
    <row r="890" spans="1:6" x14ac:dyDescent="0.2">
      <c r="A890" s="3"/>
      <c r="B890" s="18"/>
      <c r="C890" s="58" t="s">
        <v>2720</v>
      </c>
      <c r="D890" s="58"/>
      <c r="E890" s="162" t="s">
        <v>2722</v>
      </c>
      <c r="F890"/>
    </row>
    <row r="891" spans="1:6" x14ac:dyDescent="0.2">
      <c r="A891" s="3"/>
      <c r="B891" s="18"/>
      <c r="C891" s="58" t="s">
        <v>3552</v>
      </c>
      <c r="D891" s="58"/>
      <c r="E891" s="162" t="s">
        <v>3553</v>
      </c>
      <c r="F891"/>
    </row>
    <row r="892" spans="1:6" x14ac:dyDescent="0.2">
      <c r="A892" s="3"/>
      <c r="B892" s="18"/>
      <c r="C892" s="58" t="s">
        <v>2655</v>
      </c>
      <c r="D892" s="58"/>
      <c r="E892" s="162" t="s">
        <v>3151</v>
      </c>
      <c r="F892"/>
    </row>
    <row r="893" spans="1:6" x14ac:dyDescent="0.2">
      <c r="A893" s="3"/>
      <c r="B893" s="18"/>
      <c r="C893" s="58" t="s">
        <v>2656</v>
      </c>
      <c r="D893" s="58"/>
      <c r="E893" s="162" t="s">
        <v>2620</v>
      </c>
      <c r="F893"/>
    </row>
    <row r="894" spans="1:6" x14ac:dyDescent="0.2">
      <c r="A894" s="3"/>
      <c r="B894" s="18"/>
      <c r="C894" s="58" t="s">
        <v>2657</v>
      </c>
      <c r="D894" s="58"/>
      <c r="E894" s="162" t="s">
        <v>2621</v>
      </c>
      <c r="F894"/>
    </row>
    <row r="895" spans="1:6" x14ac:dyDescent="0.2">
      <c r="A895" s="3"/>
      <c r="B895" s="18"/>
      <c r="C895" s="58" t="s">
        <v>7573</v>
      </c>
      <c r="D895" s="58"/>
      <c r="E895" s="162" t="s">
        <v>7574</v>
      </c>
      <c r="F895"/>
    </row>
    <row r="896" spans="1:6" x14ac:dyDescent="0.2">
      <c r="A896" s="3"/>
      <c r="B896" s="18"/>
      <c r="C896" s="18" t="s">
        <v>6812</v>
      </c>
      <c r="D896" s="58"/>
      <c r="E896" s="162" t="s">
        <v>6817</v>
      </c>
      <c r="F896"/>
    </row>
    <row r="897" spans="1:6" x14ac:dyDescent="0.2">
      <c r="A897" s="3"/>
      <c r="B897" s="18"/>
      <c r="C897" s="58" t="s">
        <v>6813</v>
      </c>
      <c r="D897" s="58"/>
      <c r="E897" s="162" t="s">
        <v>6818</v>
      </c>
      <c r="F897"/>
    </row>
    <row r="898" spans="1:6" x14ac:dyDescent="0.2">
      <c r="A898" s="3"/>
      <c r="B898" s="18"/>
      <c r="C898" s="58" t="s">
        <v>6814</v>
      </c>
      <c r="D898" s="58"/>
      <c r="E898" s="162" t="s">
        <v>6819</v>
      </c>
      <c r="F898"/>
    </row>
    <row r="899" spans="1:6" x14ac:dyDescent="0.2">
      <c r="A899" s="3"/>
      <c r="B899" s="18"/>
      <c r="C899" s="58" t="s">
        <v>6815</v>
      </c>
      <c r="D899" s="58"/>
      <c r="E899" s="162" t="s">
        <v>6820</v>
      </c>
      <c r="F899"/>
    </row>
    <row r="900" spans="1:6" x14ac:dyDescent="0.2">
      <c r="A900" s="3"/>
      <c r="B900" s="18"/>
      <c r="C900" s="18" t="s">
        <v>6816</v>
      </c>
      <c r="D900" s="58"/>
      <c r="E900" s="162" t="s">
        <v>6821</v>
      </c>
      <c r="F900"/>
    </row>
    <row r="901" spans="1:6" x14ac:dyDescent="0.2">
      <c r="A901" s="3"/>
      <c r="B901" s="18"/>
      <c r="C901" s="15" t="s">
        <v>7850</v>
      </c>
      <c r="D901" s="257"/>
      <c r="E901" s="259" t="s">
        <v>7851</v>
      </c>
      <c r="F901"/>
    </row>
    <row r="902" spans="1:6" x14ac:dyDescent="0.2">
      <c r="A902" s="3"/>
      <c r="B902" s="18"/>
      <c r="C902" s="15" t="s">
        <v>7852</v>
      </c>
      <c r="D902" s="258"/>
      <c r="E902" s="259" t="s">
        <v>7853</v>
      </c>
      <c r="F902"/>
    </row>
    <row r="903" spans="1:6" x14ac:dyDescent="0.2">
      <c r="A903" s="3"/>
      <c r="B903" s="18"/>
      <c r="C903" s="15" t="s">
        <v>8280</v>
      </c>
      <c r="D903" s="373"/>
      <c r="E903" s="259" t="s">
        <v>8281</v>
      </c>
      <c r="F903"/>
    </row>
    <row r="904" spans="1:6" x14ac:dyDescent="0.2">
      <c r="A904" s="3"/>
      <c r="B904" s="18"/>
      <c r="C904" s="15" t="s">
        <v>8484</v>
      </c>
      <c r="D904" s="386"/>
      <c r="E904" s="259" t="s">
        <v>8489</v>
      </c>
      <c r="F904"/>
    </row>
    <row r="905" spans="1:6" x14ac:dyDescent="0.2">
      <c r="A905" s="3"/>
      <c r="B905" s="18"/>
      <c r="C905" s="15" t="s">
        <v>8485</v>
      </c>
      <c r="D905" s="386"/>
      <c r="E905" s="259" t="s">
        <v>8490</v>
      </c>
      <c r="F905"/>
    </row>
    <row r="906" spans="1:6" x14ac:dyDescent="0.2">
      <c r="A906" s="3"/>
      <c r="B906" s="18"/>
      <c r="C906" s="15" t="s">
        <v>8486</v>
      </c>
      <c r="D906" s="386"/>
      <c r="E906" s="259" t="s">
        <v>8491</v>
      </c>
      <c r="F906"/>
    </row>
    <row r="907" spans="1:6" x14ac:dyDescent="0.2">
      <c r="A907" s="3"/>
      <c r="B907" s="18"/>
      <c r="C907" s="15" t="s">
        <v>8487</v>
      </c>
      <c r="D907" s="386"/>
      <c r="E907" s="259" t="s">
        <v>8488</v>
      </c>
      <c r="F907"/>
    </row>
    <row r="908" spans="1:6" x14ac:dyDescent="0.2">
      <c r="A908" s="3"/>
      <c r="B908" s="18"/>
      <c r="C908" s="15" t="s">
        <v>8519</v>
      </c>
      <c r="D908" s="391"/>
      <c r="E908" s="259" t="s">
        <v>8520</v>
      </c>
      <c r="F908"/>
    </row>
    <row r="909" spans="1:6" x14ac:dyDescent="0.2">
      <c r="A909" s="3"/>
      <c r="B909" s="18"/>
      <c r="C909" s="15" t="s">
        <v>9780</v>
      </c>
      <c r="D909" s="623"/>
      <c r="E909" s="624" t="s">
        <v>9781</v>
      </c>
    </row>
    <row r="910" spans="1:6" ht="15" x14ac:dyDescent="0.25">
      <c r="A910" s="3"/>
      <c r="B910" s="18"/>
      <c r="C910" s="15" t="s">
        <v>10013</v>
      </c>
      <c r="D910" s="256"/>
      <c r="E910" s="669" t="s">
        <v>10027</v>
      </c>
      <c r="F910" s="670" t="s">
        <v>10033</v>
      </c>
    </row>
    <row r="911" spans="1:6" ht="15" x14ac:dyDescent="0.25">
      <c r="A911" s="3"/>
      <c r="B911" s="18"/>
      <c r="C911" s="15" t="s">
        <v>10014</v>
      </c>
      <c r="D911" s="256"/>
      <c r="E911" s="669" t="s">
        <v>10028</v>
      </c>
      <c r="F911" s="670" t="s">
        <v>10031</v>
      </c>
    </row>
    <row r="912" spans="1:6" ht="30" x14ac:dyDescent="0.25">
      <c r="A912" s="3"/>
      <c r="B912" s="18"/>
      <c r="C912" s="15" t="s">
        <v>10015</v>
      </c>
      <c r="D912" s="663"/>
      <c r="E912" s="669" t="s">
        <v>10029</v>
      </c>
      <c r="F912" s="670" t="s">
        <v>10032</v>
      </c>
    </row>
    <row r="913" spans="1:6" ht="15" x14ac:dyDescent="0.25">
      <c r="A913" s="3"/>
      <c r="B913" s="18"/>
      <c r="C913" s="15" t="s">
        <v>10016</v>
      </c>
      <c r="D913" s="663"/>
      <c r="E913" s="669" t="s">
        <v>10030</v>
      </c>
      <c r="F913" s="670" t="s">
        <v>10031</v>
      </c>
    </row>
    <row r="914" spans="1:6" ht="15" x14ac:dyDescent="0.25">
      <c r="A914" s="3"/>
      <c r="B914" s="18"/>
      <c r="C914" s="15" t="s">
        <v>10017</v>
      </c>
      <c r="D914" s="663"/>
      <c r="E914" s="669" t="s">
        <v>10035</v>
      </c>
      <c r="F914" s="670" t="s">
        <v>10034</v>
      </c>
    </row>
    <row r="915" spans="1:6" x14ac:dyDescent="0.2">
      <c r="A915" s="3"/>
      <c r="B915" s="18"/>
      <c r="C915" s="15" t="s">
        <v>11209</v>
      </c>
      <c r="D915" s="663"/>
      <c r="E915" s="803" t="s">
        <v>11210</v>
      </c>
      <c r="F915" s="670"/>
    </row>
    <row r="916" spans="1:6" x14ac:dyDescent="0.2">
      <c r="A916" s="3"/>
      <c r="B916" s="18"/>
      <c r="C916" s="15" t="s">
        <v>11357</v>
      </c>
      <c r="D916" s="663"/>
      <c r="E916" s="833" t="s">
        <v>11358</v>
      </c>
      <c r="F916" s="670" t="s">
        <v>10160</v>
      </c>
    </row>
    <row r="917" spans="1:6" x14ac:dyDescent="0.2">
      <c r="A917" s="3"/>
      <c r="B917" s="18"/>
      <c r="C917" s="15" t="s">
        <v>11381</v>
      </c>
      <c r="D917" s="663"/>
      <c r="E917" s="838" t="s">
        <v>11408</v>
      </c>
      <c r="F917" s="670" t="s">
        <v>11383</v>
      </c>
    </row>
    <row r="918" spans="1:6" x14ac:dyDescent="0.2">
      <c r="A918" s="3"/>
      <c r="B918" s="18"/>
      <c r="C918" s="15" t="s">
        <v>11407</v>
      </c>
      <c r="D918" s="663"/>
      <c r="E918" s="844" t="s">
        <v>11409</v>
      </c>
      <c r="F918" s="670" t="s">
        <v>11410</v>
      </c>
    </row>
    <row r="919" spans="1:6" x14ac:dyDescent="0.2">
      <c r="A919" s="3"/>
      <c r="B919" s="18"/>
      <c r="C919" s="15" t="s">
        <v>11438</v>
      </c>
      <c r="D919" s="663"/>
      <c r="E919" s="849" t="s">
        <v>11439</v>
      </c>
      <c r="F919" s="670" t="s">
        <v>10748</v>
      </c>
    </row>
    <row r="920" spans="1:6" x14ac:dyDescent="0.2">
      <c r="A920" s="3"/>
      <c r="B920" s="18"/>
      <c r="C920" s="18" t="s">
        <v>3393</v>
      </c>
      <c r="D920" s="20"/>
      <c r="E920" s="8" t="s">
        <v>3394</v>
      </c>
    </row>
    <row r="921" spans="1:6" x14ac:dyDescent="0.2">
      <c r="A921" s="3"/>
      <c r="B921" s="18"/>
      <c r="C921" s="18" t="s">
        <v>3091</v>
      </c>
      <c r="D921" s="20"/>
      <c r="E921" s="8" t="s">
        <v>527</v>
      </c>
    </row>
    <row r="922" spans="1:6" ht="25.5" x14ac:dyDescent="0.2">
      <c r="A922" s="3"/>
      <c r="B922" s="18"/>
      <c r="C922" s="18" t="s">
        <v>3143</v>
      </c>
      <c r="D922" s="20"/>
      <c r="E922" s="8" t="s">
        <v>1462</v>
      </c>
    </row>
    <row r="923" spans="1:6" x14ac:dyDescent="0.2">
      <c r="A923" s="3"/>
      <c r="B923" s="18"/>
      <c r="C923" s="18" t="s">
        <v>1878</v>
      </c>
      <c r="D923" s="20"/>
      <c r="E923" s="8" t="s">
        <v>5346</v>
      </c>
    </row>
    <row r="924" spans="1:6" x14ac:dyDescent="0.2">
      <c r="A924" s="3"/>
      <c r="B924" s="18" t="s">
        <v>2238</v>
      </c>
      <c r="C924" s="3"/>
      <c r="D924" s="20" t="s">
        <v>6</v>
      </c>
      <c r="E924" s="4"/>
    </row>
    <row r="925" spans="1:6" x14ac:dyDescent="0.2">
      <c r="A925" s="3"/>
      <c r="B925" s="18"/>
      <c r="C925" s="18" t="s">
        <v>7426</v>
      </c>
      <c r="D925" s="20"/>
      <c r="E925" s="4" t="s">
        <v>4305</v>
      </c>
    </row>
    <row r="926" spans="1:6" x14ac:dyDescent="0.2">
      <c r="A926" s="3"/>
      <c r="B926" s="18"/>
      <c r="C926" s="18" t="s">
        <v>3718</v>
      </c>
      <c r="D926" s="20"/>
      <c r="E926" s="4" t="s">
        <v>3795</v>
      </c>
    </row>
    <row r="927" spans="1:6" x14ac:dyDescent="0.2">
      <c r="A927" s="3"/>
      <c r="B927" s="18"/>
      <c r="C927" s="18" t="s">
        <v>3796</v>
      </c>
      <c r="D927" s="20"/>
      <c r="E927" s="4" t="s">
        <v>3797</v>
      </c>
    </row>
    <row r="928" spans="1:6" x14ac:dyDescent="0.2">
      <c r="A928" s="3"/>
      <c r="B928" s="18" t="s">
        <v>2239</v>
      </c>
      <c r="C928" s="3"/>
      <c r="D928" s="20" t="s">
        <v>7</v>
      </c>
      <c r="E928" s="4"/>
    </row>
    <row r="929" spans="1:6" x14ac:dyDescent="0.2">
      <c r="A929" s="3"/>
      <c r="B929" s="18" t="s">
        <v>2240</v>
      </c>
      <c r="C929" s="3"/>
      <c r="D929" s="20" t="s">
        <v>4086</v>
      </c>
      <c r="E929" s="4"/>
      <c r="F929" s="6"/>
    </row>
    <row r="930" spans="1:6" x14ac:dyDescent="0.2">
      <c r="A930" s="3"/>
      <c r="B930" s="18"/>
      <c r="C930" s="24" t="s">
        <v>8053</v>
      </c>
      <c r="D930" s="25"/>
      <c r="E930" s="24" t="s">
        <v>8054</v>
      </c>
      <c r="F930" s="281" t="s">
        <v>5295</v>
      </c>
    </row>
    <row r="931" spans="1:6" x14ac:dyDescent="0.2">
      <c r="A931" s="3"/>
      <c r="B931" s="15"/>
      <c r="C931" s="24" t="s">
        <v>8194</v>
      </c>
      <c r="D931" s="25"/>
      <c r="E931" s="49" t="s">
        <v>8195</v>
      </c>
      <c r="F931" s="6"/>
    </row>
    <row r="932" spans="1:6" x14ac:dyDescent="0.2">
      <c r="A932" s="3"/>
      <c r="B932" s="18"/>
      <c r="C932" s="24" t="s">
        <v>604</v>
      </c>
      <c r="D932" s="25"/>
      <c r="E932" s="24" t="s">
        <v>11169</v>
      </c>
      <c r="F932" s="281" t="s">
        <v>5300</v>
      </c>
    </row>
    <row r="933" spans="1:6" x14ac:dyDescent="0.2">
      <c r="A933" s="3"/>
      <c r="B933" s="18"/>
      <c r="C933" s="24" t="s">
        <v>4800</v>
      </c>
      <c r="D933" s="25"/>
      <c r="E933" s="49" t="s">
        <v>4799</v>
      </c>
      <c r="F933" s="281" t="s">
        <v>5300</v>
      </c>
    </row>
    <row r="934" spans="1:6" x14ac:dyDescent="0.2">
      <c r="A934" s="3"/>
      <c r="B934" s="18"/>
      <c r="C934" s="24" t="s">
        <v>4801</v>
      </c>
      <c r="D934" s="25"/>
      <c r="E934" s="24" t="s">
        <v>150</v>
      </c>
      <c r="F934" s="281" t="s">
        <v>5300</v>
      </c>
    </row>
    <row r="935" spans="1:6" x14ac:dyDescent="0.2">
      <c r="A935" s="3"/>
      <c r="B935" s="18"/>
      <c r="C935" s="24" t="s">
        <v>5438</v>
      </c>
      <c r="D935" s="25"/>
      <c r="E935" s="24" t="s">
        <v>7067</v>
      </c>
      <c r="F935" s="281" t="s">
        <v>5300</v>
      </c>
    </row>
    <row r="936" spans="1:6" x14ac:dyDescent="0.2">
      <c r="A936" s="3"/>
      <c r="B936" s="18"/>
      <c r="C936" s="24" t="s">
        <v>6928</v>
      </c>
      <c r="D936" s="25"/>
      <c r="E936" s="49" t="s">
        <v>6929</v>
      </c>
      <c r="F936" s="282"/>
    </row>
    <row r="937" spans="1:6" x14ac:dyDescent="0.2">
      <c r="A937" s="3"/>
      <c r="B937" s="18"/>
      <c r="C937" s="24" t="s">
        <v>404</v>
      </c>
      <c r="D937" s="25"/>
      <c r="E937" s="24" t="s">
        <v>6192</v>
      </c>
      <c r="F937" s="282">
        <v>10900</v>
      </c>
    </row>
    <row r="938" spans="1:6" x14ac:dyDescent="0.2">
      <c r="A938" s="3"/>
      <c r="B938" s="18"/>
      <c r="C938" s="24" t="s">
        <v>3515</v>
      </c>
      <c r="D938" s="25"/>
      <c r="E938" s="49" t="s">
        <v>579</v>
      </c>
      <c r="F938" s="282">
        <v>10900</v>
      </c>
    </row>
    <row r="939" spans="1:6" x14ac:dyDescent="0.2">
      <c r="A939" s="3"/>
      <c r="B939" s="18"/>
      <c r="C939" s="24" t="s">
        <v>716</v>
      </c>
      <c r="D939" s="25"/>
      <c r="E939" s="49" t="s">
        <v>2244</v>
      </c>
      <c r="F939" s="282">
        <v>10900</v>
      </c>
    </row>
    <row r="940" spans="1:6" x14ac:dyDescent="0.2">
      <c r="A940" s="3"/>
      <c r="B940" s="15"/>
      <c r="C940" s="24" t="s">
        <v>8196</v>
      </c>
      <c r="D940" s="25"/>
      <c r="E940" s="49" t="s">
        <v>11179</v>
      </c>
      <c r="F940" s="282">
        <v>10900</v>
      </c>
    </row>
    <row r="941" spans="1:6" x14ac:dyDescent="0.2">
      <c r="A941" s="3"/>
      <c r="B941" s="15"/>
      <c r="C941" s="24" t="s">
        <v>10998</v>
      </c>
      <c r="D941" s="25"/>
      <c r="E941" s="49" t="s">
        <v>10999</v>
      </c>
      <c r="F941" s="282"/>
    </row>
    <row r="942" spans="1:6" x14ac:dyDescent="0.2">
      <c r="A942" s="3"/>
      <c r="B942" s="18"/>
      <c r="C942" s="24" t="s">
        <v>2583</v>
      </c>
      <c r="D942" s="25"/>
      <c r="E942" s="49" t="s">
        <v>2584</v>
      </c>
      <c r="F942" s="6"/>
    </row>
    <row r="943" spans="1:6" x14ac:dyDescent="0.2">
      <c r="A943" s="3"/>
      <c r="B943" s="18" t="s">
        <v>6366</v>
      </c>
      <c r="C943" s="24"/>
      <c r="D943" s="20" t="s">
        <v>5142</v>
      </c>
      <c r="E943" s="4"/>
      <c r="F943" s="6"/>
    </row>
    <row r="944" spans="1:6" x14ac:dyDescent="0.2">
      <c r="A944" s="3"/>
      <c r="B944" s="18"/>
      <c r="C944" s="24" t="s">
        <v>6367</v>
      </c>
      <c r="D944" s="25"/>
      <c r="E944" s="24" t="s">
        <v>5141</v>
      </c>
    </row>
    <row r="945" spans="1:6" x14ac:dyDescent="0.2">
      <c r="A945" s="3"/>
      <c r="B945" s="18"/>
      <c r="C945" s="24" t="s">
        <v>3369</v>
      </c>
      <c r="D945" s="25"/>
      <c r="E945" s="24" t="s">
        <v>2915</v>
      </c>
      <c r="F945"/>
    </row>
    <row r="946" spans="1:6" x14ac:dyDescent="0.2">
      <c r="A946" s="3"/>
      <c r="B946" s="18"/>
      <c r="C946" s="24"/>
      <c r="D946" s="25"/>
      <c r="E946" s="24"/>
      <c r="F946"/>
    </row>
    <row r="947" spans="1:6" x14ac:dyDescent="0.2">
      <c r="A947" s="3" t="s">
        <v>6071</v>
      </c>
      <c r="B947" s="3"/>
      <c r="C947" s="3" t="s">
        <v>3390</v>
      </c>
      <c r="D947" s="20"/>
      <c r="E947" s="4"/>
      <c r="F947"/>
    </row>
    <row r="948" spans="1:6" x14ac:dyDescent="0.2">
      <c r="A948" s="3"/>
      <c r="B948" s="18" t="s">
        <v>6072</v>
      </c>
      <c r="C948" s="3"/>
      <c r="D948" s="878" t="s">
        <v>5842</v>
      </c>
      <c r="E948" s="870"/>
      <c r="F948"/>
    </row>
    <row r="949" spans="1:6" x14ac:dyDescent="0.2">
      <c r="A949" s="3"/>
      <c r="B949" s="18"/>
      <c r="C949" s="24" t="s">
        <v>4334</v>
      </c>
      <c r="D949" s="25"/>
      <c r="E949" s="24" t="s">
        <v>5446</v>
      </c>
      <c r="F949"/>
    </row>
    <row r="950" spans="1:6" x14ac:dyDescent="0.2">
      <c r="A950" s="3"/>
      <c r="B950" s="18"/>
      <c r="C950" s="24" t="s">
        <v>3691</v>
      </c>
      <c r="D950" s="25"/>
      <c r="E950" s="24" t="s">
        <v>4463</v>
      </c>
      <c r="F950"/>
    </row>
    <row r="951" spans="1:6" x14ac:dyDescent="0.2">
      <c r="A951" s="3"/>
      <c r="B951" s="18"/>
      <c r="C951" s="24" t="s">
        <v>6418</v>
      </c>
      <c r="D951" s="25"/>
      <c r="E951" s="24" t="s">
        <v>6419</v>
      </c>
      <c r="F951"/>
    </row>
    <row r="952" spans="1:6" x14ac:dyDescent="0.2">
      <c r="A952" s="3"/>
      <c r="B952" s="18"/>
      <c r="C952" s="24" t="s">
        <v>2564</v>
      </c>
      <c r="D952" s="25"/>
      <c r="E952" s="24" t="s">
        <v>2565</v>
      </c>
      <c r="F952"/>
    </row>
    <row r="953" spans="1:6" x14ac:dyDescent="0.2">
      <c r="A953" s="3"/>
      <c r="B953" s="18"/>
      <c r="C953" s="24" t="s">
        <v>5917</v>
      </c>
      <c r="D953" s="25"/>
      <c r="E953" s="24" t="s">
        <v>5918</v>
      </c>
      <c r="F953"/>
    </row>
    <row r="954" spans="1:6" x14ac:dyDescent="0.2">
      <c r="A954" s="3"/>
      <c r="B954" s="18"/>
      <c r="C954" s="24"/>
      <c r="D954" s="25"/>
      <c r="E954" s="24"/>
      <c r="F954"/>
    </row>
    <row r="955" spans="1:6" x14ac:dyDescent="0.2">
      <c r="A955" s="3" t="s">
        <v>6073</v>
      </c>
      <c r="B955" s="3"/>
      <c r="C955" s="3" t="s">
        <v>6074</v>
      </c>
      <c r="D955" s="20"/>
      <c r="E955" s="4"/>
      <c r="F955"/>
    </row>
    <row r="956" spans="1:6" x14ac:dyDescent="0.2">
      <c r="A956" s="3"/>
      <c r="B956" s="18" t="s">
        <v>4026</v>
      </c>
      <c r="C956" s="31"/>
      <c r="D956" s="31" t="s">
        <v>1318</v>
      </c>
      <c r="E956" s="4"/>
      <c r="F956"/>
    </row>
    <row r="957" spans="1:6" x14ac:dyDescent="0.2">
      <c r="A957" s="3"/>
      <c r="B957" s="18" t="s">
        <v>5797</v>
      </c>
      <c r="C957" s="31"/>
      <c r="D957" s="31" t="s">
        <v>1324</v>
      </c>
      <c r="E957" s="4"/>
      <c r="F957"/>
    </row>
    <row r="958" spans="1:6" x14ac:dyDescent="0.2">
      <c r="A958" s="3"/>
      <c r="B958" s="18" t="s">
        <v>1325</v>
      </c>
      <c r="C958" s="31"/>
      <c r="D958" s="31" t="s">
        <v>3496</v>
      </c>
      <c r="E958" s="4"/>
      <c r="F958"/>
    </row>
    <row r="959" spans="1:6" x14ac:dyDescent="0.2">
      <c r="A959" s="3"/>
      <c r="B959" s="18" t="s">
        <v>3497</v>
      </c>
      <c r="C959" s="31"/>
      <c r="D959" s="31" t="s">
        <v>6082</v>
      </c>
      <c r="E959" s="4"/>
      <c r="F959"/>
    </row>
    <row r="960" spans="1:6" x14ac:dyDescent="0.2">
      <c r="A960" s="3"/>
      <c r="B960" s="18" t="s">
        <v>3498</v>
      </c>
      <c r="C960" s="3"/>
      <c r="D960" s="31" t="s">
        <v>3499</v>
      </c>
      <c r="E960" s="4"/>
      <c r="F960"/>
    </row>
    <row r="961" spans="1:6" x14ac:dyDescent="0.2">
      <c r="A961" s="3"/>
      <c r="B961" s="18"/>
      <c r="C961" s="18" t="s">
        <v>7563</v>
      </c>
      <c r="D961" s="31"/>
      <c r="E961" s="4" t="s">
        <v>7564</v>
      </c>
      <c r="F961"/>
    </row>
    <row r="962" spans="1:6" x14ac:dyDescent="0.2">
      <c r="A962" s="3"/>
      <c r="B962" s="18" t="s">
        <v>3500</v>
      </c>
      <c r="C962" s="3"/>
      <c r="D962" s="31" t="s">
        <v>265</v>
      </c>
      <c r="E962" s="4"/>
      <c r="F962"/>
    </row>
    <row r="963" spans="1:6" x14ac:dyDescent="0.2">
      <c r="A963" s="3"/>
      <c r="C963" s="18" t="s">
        <v>4516</v>
      </c>
      <c r="E963" s="31" t="s">
        <v>4524</v>
      </c>
      <c r="F963"/>
    </row>
    <row r="964" spans="1:6" x14ac:dyDescent="0.2">
      <c r="A964" s="3"/>
      <c r="B964" s="18" t="s">
        <v>266</v>
      </c>
      <c r="C964" s="3"/>
      <c r="D964" s="31" t="s">
        <v>267</v>
      </c>
      <c r="E964" s="4"/>
      <c r="F964"/>
    </row>
    <row r="965" spans="1:6" x14ac:dyDescent="0.2">
      <c r="A965" s="3"/>
      <c r="B965" s="18" t="s">
        <v>268</v>
      </c>
      <c r="C965" s="3"/>
      <c r="D965" s="31" t="s">
        <v>269</v>
      </c>
      <c r="E965" s="4"/>
      <c r="F965"/>
    </row>
    <row r="966" spans="1:6" x14ac:dyDescent="0.2">
      <c r="A966" s="3"/>
      <c r="B966" s="18" t="s">
        <v>270</v>
      </c>
      <c r="C966" s="3"/>
      <c r="D966" s="31" t="s">
        <v>271</v>
      </c>
      <c r="E966" s="4"/>
      <c r="F966"/>
    </row>
    <row r="967" spans="1:6" x14ac:dyDescent="0.2">
      <c r="A967" s="3"/>
      <c r="B967" s="18" t="s">
        <v>1489</v>
      </c>
      <c r="C967" s="3"/>
      <c r="D967" s="31" t="s">
        <v>1490</v>
      </c>
      <c r="E967" s="4"/>
      <c r="F967"/>
    </row>
    <row r="968" spans="1:6" x14ac:dyDescent="0.2">
      <c r="A968" s="3"/>
      <c r="B968" s="18" t="s">
        <v>7350</v>
      </c>
      <c r="C968" s="3"/>
      <c r="D968" s="31" t="s">
        <v>1283</v>
      </c>
      <c r="E968" s="4"/>
      <c r="F968"/>
    </row>
    <row r="969" spans="1:6" x14ac:dyDescent="0.2">
      <c r="A969" s="3"/>
      <c r="B969" s="18"/>
      <c r="C969" s="3"/>
      <c r="D969" s="31"/>
      <c r="E969" s="4"/>
      <c r="F969"/>
    </row>
    <row r="970" spans="1:6" x14ac:dyDescent="0.2">
      <c r="A970" s="3"/>
      <c r="B970" s="18" t="s">
        <v>3930</v>
      </c>
      <c r="C970" s="3"/>
      <c r="D970" s="182" t="s">
        <v>858</v>
      </c>
      <c r="E970" s="4"/>
      <c r="F970"/>
    </row>
    <row r="971" spans="1:6" x14ac:dyDescent="0.2">
      <c r="A971" s="3"/>
      <c r="B971" s="18"/>
      <c r="C971" s="827" t="s">
        <v>6549</v>
      </c>
      <c r="D971" s="182"/>
      <c r="E971" s="4"/>
      <c r="F971"/>
    </row>
    <row r="972" spans="1:6" outlineLevel="1" x14ac:dyDescent="0.2">
      <c r="A972" s="3"/>
      <c r="B972" s="18"/>
      <c r="C972" s="4" t="s">
        <v>4099</v>
      </c>
      <c r="E972" s="31" t="s">
        <v>2604</v>
      </c>
      <c r="F972"/>
    </row>
    <row r="973" spans="1:6" outlineLevel="1" x14ac:dyDescent="0.2">
      <c r="A973" s="3"/>
      <c r="B973" s="18"/>
      <c r="C973" s="4" t="s">
        <v>1252</v>
      </c>
      <c r="E973" s="8" t="s">
        <v>3751</v>
      </c>
      <c r="F973"/>
    </row>
    <row r="974" spans="1:6" outlineLevel="1" x14ac:dyDescent="0.2">
      <c r="A974" s="3"/>
      <c r="B974" s="18"/>
      <c r="C974" s="4" t="s">
        <v>85</v>
      </c>
      <c r="E974" s="8" t="s">
        <v>86</v>
      </c>
      <c r="F974"/>
    </row>
    <row r="975" spans="1:6" ht="25.5" outlineLevel="1" x14ac:dyDescent="0.2">
      <c r="A975" s="3"/>
      <c r="B975" s="18"/>
      <c r="C975" s="4" t="s">
        <v>3215</v>
      </c>
      <c r="E975" s="8" t="s">
        <v>809</v>
      </c>
      <c r="F975"/>
    </row>
    <row r="976" spans="1:6" outlineLevel="1" x14ac:dyDescent="0.2">
      <c r="A976" s="3"/>
      <c r="B976" s="18"/>
      <c r="C976" s="4" t="s">
        <v>7471</v>
      </c>
      <c r="E976" s="8" t="s">
        <v>4931</v>
      </c>
      <c r="F976"/>
    </row>
    <row r="977" spans="1:6" outlineLevel="1" x14ac:dyDescent="0.2">
      <c r="A977" s="3"/>
      <c r="B977" s="18"/>
      <c r="C977" s="4" t="s">
        <v>108</v>
      </c>
      <c r="E977" s="8" t="s">
        <v>5347</v>
      </c>
      <c r="F977"/>
    </row>
    <row r="978" spans="1:6" outlineLevel="1" x14ac:dyDescent="0.2">
      <c r="A978" s="3"/>
      <c r="B978" s="18"/>
      <c r="C978" s="4" t="s">
        <v>2619</v>
      </c>
      <c r="E978" s="8" t="s">
        <v>3899</v>
      </c>
      <c r="F978"/>
    </row>
    <row r="979" spans="1:6" outlineLevel="1" x14ac:dyDescent="0.2">
      <c r="A979" s="3"/>
      <c r="B979" s="18"/>
      <c r="C979" s="4" t="s">
        <v>6457</v>
      </c>
      <c r="E979" s="8" t="s">
        <v>1009</v>
      </c>
      <c r="F979"/>
    </row>
    <row r="980" spans="1:6" outlineLevel="1" x14ac:dyDescent="0.2">
      <c r="A980" s="3"/>
      <c r="B980" s="18"/>
      <c r="C980" s="4" t="s">
        <v>4735</v>
      </c>
      <c r="E980" s="8" t="s">
        <v>503</v>
      </c>
      <c r="F980"/>
    </row>
    <row r="981" spans="1:6" ht="25.5" outlineLevel="1" x14ac:dyDescent="0.2">
      <c r="A981" s="3"/>
      <c r="B981" s="18"/>
      <c r="C981" s="4" t="s">
        <v>2520</v>
      </c>
      <c r="E981" s="8" t="s">
        <v>4142</v>
      </c>
      <c r="F981"/>
    </row>
    <row r="982" spans="1:6" outlineLevel="1" x14ac:dyDescent="0.2">
      <c r="A982" s="3"/>
      <c r="B982" s="18"/>
      <c r="C982" s="4" t="s">
        <v>6972</v>
      </c>
      <c r="E982" s="8" t="s">
        <v>6973</v>
      </c>
      <c r="F982"/>
    </row>
    <row r="983" spans="1:6" outlineLevel="1" x14ac:dyDescent="0.2">
      <c r="A983" s="3"/>
      <c r="B983" s="18"/>
      <c r="C983" s="4" t="s">
        <v>2305</v>
      </c>
      <c r="E983" s="8" t="s">
        <v>1935</v>
      </c>
      <c r="F983"/>
    </row>
    <row r="984" spans="1:6" outlineLevel="1" x14ac:dyDescent="0.2">
      <c r="A984" s="3"/>
      <c r="B984" s="18"/>
      <c r="C984" s="4" t="s">
        <v>4196</v>
      </c>
      <c r="E984" s="8" t="s">
        <v>4296</v>
      </c>
      <c r="F984"/>
    </row>
    <row r="985" spans="1:6" outlineLevel="1" x14ac:dyDescent="0.2">
      <c r="A985" s="3"/>
      <c r="B985" s="18"/>
      <c r="C985" s="4" t="s">
        <v>6080</v>
      </c>
      <c r="E985" s="8" t="s">
        <v>1708</v>
      </c>
      <c r="F985"/>
    </row>
    <row r="986" spans="1:6" outlineLevel="1" x14ac:dyDescent="0.2">
      <c r="A986" s="3"/>
      <c r="B986" s="18"/>
      <c r="C986" s="4" t="s">
        <v>6992</v>
      </c>
      <c r="E986" s="58" t="s">
        <v>5241</v>
      </c>
      <c r="F986"/>
    </row>
    <row r="987" spans="1:6" outlineLevel="1" x14ac:dyDescent="0.2">
      <c r="A987" s="3"/>
      <c r="B987" s="18"/>
      <c r="C987" s="4" t="s">
        <v>4206</v>
      </c>
      <c r="E987" s="58" t="s">
        <v>5925</v>
      </c>
      <c r="F987"/>
    </row>
    <row r="988" spans="1:6" ht="25.5" outlineLevel="1" x14ac:dyDescent="0.2">
      <c r="A988" s="3"/>
      <c r="B988" s="18"/>
      <c r="C988" s="4" t="s">
        <v>2806</v>
      </c>
      <c r="E988" s="162" t="s">
        <v>2839</v>
      </c>
      <c r="F988"/>
    </row>
    <row r="989" spans="1:6" outlineLevel="1" x14ac:dyDescent="0.2">
      <c r="A989" s="3"/>
      <c r="B989" s="18"/>
      <c r="C989" s="4" t="s">
        <v>5444</v>
      </c>
      <c r="E989" s="162" t="s">
        <v>1727</v>
      </c>
      <c r="F989"/>
    </row>
    <row r="990" spans="1:6" outlineLevel="1" x14ac:dyDescent="0.2">
      <c r="A990" s="3"/>
      <c r="B990" s="18"/>
      <c r="C990" s="4" t="s">
        <v>320</v>
      </c>
      <c r="E990" s="162" t="s">
        <v>321</v>
      </c>
      <c r="F990"/>
    </row>
    <row r="991" spans="1:6" outlineLevel="1" x14ac:dyDescent="0.2">
      <c r="A991" s="3"/>
      <c r="B991" s="18"/>
      <c r="C991" s="4" t="s">
        <v>5818</v>
      </c>
      <c r="E991" s="162" t="s">
        <v>4345</v>
      </c>
      <c r="F991"/>
    </row>
    <row r="992" spans="1:6" outlineLevel="1" x14ac:dyDescent="0.2">
      <c r="A992" s="3"/>
      <c r="B992" s="18"/>
      <c r="C992" s="4" t="s">
        <v>4344</v>
      </c>
      <c r="E992" s="162" t="s">
        <v>7403</v>
      </c>
      <c r="F992"/>
    </row>
    <row r="993" spans="1:10" outlineLevel="1" x14ac:dyDescent="0.2">
      <c r="A993" s="3"/>
      <c r="B993" s="18"/>
      <c r="C993" s="4" t="s">
        <v>1120</v>
      </c>
      <c r="E993" s="162" t="s">
        <v>5872</v>
      </c>
      <c r="F993"/>
    </row>
    <row r="994" spans="1:10" outlineLevel="1" x14ac:dyDescent="0.2">
      <c r="A994" s="3"/>
      <c r="B994" s="18"/>
      <c r="C994" s="4" t="s">
        <v>1053</v>
      </c>
      <c r="E994" s="162" t="s">
        <v>5874</v>
      </c>
      <c r="F994"/>
    </row>
    <row r="995" spans="1:10" ht="25.5" outlineLevel="1" x14ac:dyDescent="0.2">
      <c r="A995" s="3"/>
      <c r="B995" s="18"/>
      <c r="C995" s="4" t="s">
        <v>5873</v>
      </c>
      <c r="E995" s="162" t="s">
        <v>1781</v>
      </c>
      <c r="F995"/>
    </row>
    <row r="996" spans="1:10" outlineLevel="1" x14ac:dyDescent="0.2">
      <c r="A996" s="3"/>
      <c r="B996" s="18"/>
      <c r="C996" s="4" t="s">
        <v>342</v>
      </c>
      <c r="E996" s="162" t="s">
        <v>3560</v>
      </c>
      <c r="F996"/>
    </row>
    <row r="997" spans="1:10" outlineLevel="1" x14ac:dyDescent="0.2">
      <c r="A997" s="3"/>
      <c r="B997" s="18"/>
      <c r="C997" s="4" t="s">
        <v>3340</v>
      </c>
      <c r="E997" s="162" t="s">
        <v>1208</v>
      </c>
    </row>
    <row r="998" spans="1:10" outlineLevel="1" x14ac:dyDescent="0.2">
      <c r="A998" s="3"/>
      <c r="B998" s="18"/>
      <c r="C998" s="4" t="s">
        <v>3238</v>
      </c>
      <c r="E998" s="162" t="s">
        <v>3407</v>
      </c>
    </row>
    <row r="999" spans="1:10" outlineLevel="1" x14ac:dyDescent="0.2">
      <c r="A999" s="3"/>
      <c r="B999" s="18"/>
      <c r="C999" s="4" t="s">
        <v>1293</v>
      </c>
      <c r="E999" s="162" t="s">
        <v>1294</v>
      </c>
    </row>
    <row r="1000" spans="1:10" outlineLevel="1" x14ac:dyDescent="0.2">
      <c r="A1000" s="3"/>
      <c r="B1000" s="18"/>
      <c r="C1000" s="4" t="s">
        <v>3218</v>
      </c>
      <c r="E1000" s="162" t="s">
        <v>2796</v>
      </c>
    </row>
    <row r="1001" spans="1:10" outlineLevel="1" x14ac:dyDescent="0.2">
      <c r="A1001" s="3"/>
      <c r="B1001" s="18"/>
      <c r="C1001" s="4" t="s">
        <v>4580</v>
      </c>
      <c r="E1001" s="162" t="s">
        <v>4581</v>
      </c>
    </row>
    <row r="1002" spans="1:10" outlineLevel="1" x14ac:dyDescent="0.2">
      <c r="A1002" s="3"/>
      <c r="B1002" s="18"/>
      <c r="C1002" s="4" t="s">
        <v>322</v>
      </c>
      <c r="E1002" s="162" t="s">
        <v>347</v>
      </c>
    </row>
    <row r="1003" spans="1:10" outlineLevel="1" x14ac:dyDescent="0.2">
      <c r="A1003" s="3"/>
      <c r="B1003" s="18"/>
      <c r="C1003" s="4" t="s">
        <v>7586</v>
      </c>
      <c r="E1003" s="8" t="s">
        <v>3377</v>
      </c>
    </row>
    <row r="1004" spans="1:10" ht="25.5" outlineLevel="1" x14ac:dyDescent="0.2">
      <c r="A1004" s="3"/>
      <c r="B1004" s="18"/>
      <c r="C1004" s="4" t="s">
        <v>3379</v>
      </c>
      <c r="E1004" s="162" t="s">
        <v>3378</v>
      </c>
    </row>
    <row r="1005" spans="1:10" ht="25.5" outlineLevel="1" x14ac:dyDescent="0.2">
      <c r="A1005" s="3"/>
      <c r="B1005" s="18"/>
      <c r="C1005" s="4" t="s">
        <v>6406</v>
      </c>
      <c r="E1005" s="162" t="s">
        <v>5459</v>
      </c>
    </row>
    <row r="1006" spans="1:10" outlineLevel="1" x14ac:dyDescent="0.2">
      <c r="A1006" s="3"/>
      <c r="B1006" s="18"/>
      <c r="C1006" s="4" t="s">
        <v>7116</v>
      </c>
      <c r="E1006" s="162" t="s">
        <v>7831</v>
      </c>
    </row>
    <row r="1007" spans="1:10" outlineLevel="1" x14ac:dyDescent="0.2">
      <c r="A1007" s="3"/>
      <c r="B1007" s="18"/>
      <c r="C1007" s="4" t="s">
        <v>4213</v>
      </c>
      <c r="E1007" s="162" t="s">
        <v>1290</v>
      </c>
    </row>
    <row r="1008" spans="1:10" outlineLevel="1" x14ac:dyDescent="0.2">
      <c r="A1008" s="3"/>
      <c r="B1008" s="18"/>
      <c r="C1008" s="4" t="s">
        <v>6722</v>
      </c>
      <c r="E1008" s="162" t="s">
        <v>2623</v>
      </c>
      <c r="J1008" s="4"/>
    </row>
    <row r="1009" spans="1:6" outlineLevel="1" x14ac:dyDescent="0.2">
      <c r="A1009" s="3"/>
      <c r="B1009" s="18"/>
      <c r="C1009" s="4" t="s">
        <v>5707</v>
      </c>
      <c r="E1009" s="162" t="s">
        <v>5708</v>
      </c>
    </row>
    <row r="1010" spans="1:6" outlineLevel="1" x14ac:dyDescent="0.2">
      <c r="A1010" s="3"/>
      <c r="B1010" s="18"/>
      <c r="C1010" s="4" t="s">
        <v>6141</v>
      </c>
      <c r="E1010" s="162" t="s">
        <v>1392</v>
      </c>
    </row>
    <row r="1011" spans="1:6" ht="25.5" outlineLevel="1" x14ac:dyDescent="0.2">
      <c r="A1011" s="3"/>
      <c r="B1011" s="18"/>
      <c r="C1011" s="4" t="s">
        <v>5679</v>
      </c>
      <c r="E1011" s="162" t="s">
        <v>1191</v>
      </c>
    </row>
    <row r="1012" spans="1:6" outlineLevel="1" x14ac:dyDescent="0.2">
      <c r="A1012" s="3"/>
      <c r="B1012" s="18"/>
      <c r="C1012" s="42" t="s">
        <v>5491</v>
      </c>
      <c r="D1012" s="168"/>
      <c r="E1012" s="169" t="s">
        <v>5492</v>
      </c>
    </row>
    <row r="1013" spans="1:6" outlineLevel="1" x14ac:dyDescent="0.2">
      <c r="A1013" s="3"/>
      <c r="B1013" s="18"/>
      <c r="C1013" s="42" t="s">
        <v>2075</v>
      </c>
      <c r="D1013" s="168"/>
      <c r="E1013" s="169" t="s">
        <v>2076</v>
      </c>
      <c r="F1013"/>
    </row>
    <row r="1014" spans="1:6" outlineLevel="1" x14ac:dyDescent="0.2">
      <c r="A1014" s="3"/>
      <c r="B1014" s="18"/>
      <c r="C1014" s="42" t="s">
        <v>1457</v>
      </c>
      <c r="D1014" s="168"/>
      <c r="E1014" s="169" t="s">
        <v>200</v>
      </c>
      <c r="F1014"/>
    </row>
    <row r="1015" spans="1:6" outlineLevel="1" x14ac:dyDescent="0.2">
      <c r="A1015" s="3"/>
      <c r="B1015" s="18"/>
      <c r="C1015" s="42" t="s">
        <v>1458</v>
      </c>
      <c r="D1015" s="168"/>
      <c r="E1015" s="169" t="s">
        <v>5097</v>
      </c>
      <c r="F1015"/>
    </row>
    <row r="1016" spans="1:6" outlineLevel="1" x14ac:dyDescent="0.2">
      <c r="A1016" s="3"/>
      <c r="B1016" s="18"/>
      <c r="C1016" s="42" t="s">
        <v>442</v>
      </c>
      <c r="D1016" s="168"/>
      <c r="E1016" s="169" t="s">
        <v>882</v>
      </c>
      <c r="F1016"/>
    </row>
    <row r="1017" spans="1:6" outlineLevel="1" x14ac:dyDescent="0.2">
      <c r="A1017" s="3"/>
      <c r="B1017" s="18"/>
      <c r="C1017" s="42" t="s">
        <v>881</v>
      </c>
      <c r="D1017" s="168"/>
      <c r="E1017" s="169" t="s">
        <v>883</v>
      </c>
      <c r="F1017"/>
    </row>
    <row r="1018" spans="1:6" ht="25.5" outlineLevel="1" x14ac:dyDescent="0.2">
      <c r="A1018" s="3"/>
      <c r="B1018" s="18"/>
      <c r="C1018" s="42" t="s">
        <v>3020</v>
      </c>
      <c r="D1018" s="168"/>
      <c r="E1018" s="162" t="s">
        <v>7062</v>
      </c>
      <c r="F1018"/>
    </row>
    <row r="1019" spans="1:6" outlineLevel="1" x14ac:dyDescent="0.2">
      <c r="A1019" s="3"/>
      <c r="B1019" s="18"/>
      <c r="C1019" s="42" t="s">
        <v>556</v>
      </c>
      <c r="D1019" s="168"/>
      <c r="E1019" s="162" t="s">
        <v>3191</v>
      </c>
      <c r="F1019"/>
    </row>
    <row r="1020" spans="1:6" outlineLevel="1" x14ac:dyDescent="0.2">
      <c r="A1020" s="3"/>
      <c r="B1020" s="18"/>
      <c r="C1020" s="42" t="s">
        <v>557</v>
      </c>
      <c r="D1020" s="168"/>
      <c r="E1020" s="162" t="s">
        <v>3192</v>
      </c>
      <c r="F1020"/>
    </row>
    <row r="1021" spans="1:6" outlineLevel="1" x14ac:dyDescent="0.2">
      <c r="A1021" s="3"/>
      <c r="B1021" s="18"/>
      <c r="C1021" s="42" t="s">
        <v>5067</v>
      </c>
      <c r="D1021" s="168"/>
      <c r="E1021" s="162" t="s">
        <v>5068</v>
      </c>
      <c r="F1021"/>
    </row>
    <row r="1022" spans="1:6" ht="25.5" outlineLevel="1" x14ac:dyDescent="0.2">
      <c r="A1022" s="3"/>
      <c r="B1022" s="18"/>
      <c r="C1022" s="42" t="s">
        <v>2649</v>
      </c>
      <c r="D1022" s="168"/>
      <c r="E1022" s="162" t="s">
        <v>3027</v>
      </c>
      <c r="F1022"/>
    </row>
    <row r="1023" spans="1:6" outlineLevel="1" x14ac:dyDescent="0.2">
      <c r="A1023" s="3"/>
      <c r="B1023" s="18"/>
      <c r="C1023" s="42" t="s">
        <v>4462</v>
      </c>
      <c r="D1023" s="168"/>
      <c r="E1023" s="162" t="s">
        <v>2466</v>
      </c>
      <c r="F1023"/>
    </row>
    <row r="1024" spans="1:6" outlineLevel="1" x14ac:dyDescent="0.2">
      <c r="A1024" s="3"/>
      <c r="B1024" s="18"/>
      <c r="C1024" s="42" t="s">
        <v>4635</v>
      </c>
      <c r="D1024" s="168"/>
      <c r="E1024" s="162" t="s">
        <v>3093</v>
      </c>
      <c r="F1024"/>
    </row>
    <row r="1025" spans="1:6" outlineLevel="1" x14ac:dyDescent="0.2">
      <c r="A1025" s="3"/>
      <c r="B1025" s="18"/>
      <c r="C1025" s="42" t="s">
        <v>7524</v>
      </c>
      <c r="D1025" s="168"/>
      <c r="E1025" s="162" t="s">
        <v>7525</v>
      </c>
      <c r="F1025"/>
    </row>
    <row r="1026" spans="1:6" ht="25.5" outlineLevel="1" x14ac:dyDescent="0.2">
      <c r="A1026" s="3"/>
      <c r="B1026" s="18"/>
      <c r="C1026" s="42" t="s">
        <v>1913</v>
      </c>
      <c r="D1026" s="168"/>
      <c r="E1026" s="162" t="s">
        <v>3242</v>
      </c>
      <c r="F1026"/>
    </row>
    <row r="1027" spans="1:6" outlineLevel="1" x14ac:dyDescent="0.2">
      <c r="A1027" s="3"/>
      <c r="B1027" s="18"/>
      <c r="C1027" s="42" t="s">
        <v>3275</v>
      </c>
      <c r="D1027" s="168"/>
      <c r="E1027" s="162" t="s">
        <v>3276</v>
      </c>
      <c r="F1027"/>
    </row>
    <row r="1028" spans="1:6" x14ac:dyDescent="0.2">
      <c r="A1028" s="3"/>
      <c r="B1028" s="18"/>
      <c r="C1028" s="821"/>
      <c r="D1028" s="168"/>
      <c r="E1028" s="162"/>
      <c r="F1028"/>
    </row>
    <row r="1029" spans="1:6" x14ac:dyDescent="0.2">
      <c r="A1029" s="3"/>
      <c r="B1029" s="18"/>
      <c r="C1029" s="823" t="s">
        <v>5214</v>
      </c>
      <c r="D1029" s="168"/>
      <c r="E1029" s="162"/>
      <c r="F1029"/>
    </row>
    <row r="1030" spans="1:6" outlineLevel="1" x14ac:dyDescent="0.2">
      <c r="A1030" s="3"/>
      <c r="B1030" s="18"/>
      <c r="C1030" s="42" t="s">
        <v>1247</v>
      </c>
      <c r="D1030" s="168"/>
      <c r="E1030" s="162" t="s">
        <v>1248</v>
      </c>
      <c r="F1030"/>
    </row>
    <row r="1031" spans="1:6" outlineLevel="1" x14ac:dyDescent="0.2">
      <c r="A1031" s="3"/>
      <c r="B1031" s="18"/>
      <c r="C1031" s="42" t="s">
        <v>7232</v>
      </c>
      <c r="D1031" s="168"/>
      <c r="E1031" s="63" t="s">
        <v>7233</v>
      </c>
      <c r="F1031"/>
    </row>
    <row r="1032" spans="1:6" outlineLevel="1" x14ac:dyDescent="0.2">
      <c r="A1032" s="3"/>
      <c r="B1032" s="18"/>
      <c r="C1032" s="42" t="s">
        <v>7234</v>
      </c>
      <c r="D1032" s="168"/>
      <c r="E1032" s="63" t="s">
        <v>7235</v>
      </c>
      <c r="F1032"/>
    </row>
    <row r="1033" spans="1:6" outlineLevel="1" x14ac:dyDescent="0.2">
      <c r="A1033" s="3"/>
      <c r="B1033" s="18"/>
      <c r="C1033" s="42" t="s">
        <v>7236</v>
      </c>
      <c r="D1033" s="168"/>
      <c r="E1033" s="63" t="s">
        <v>7834</v>
      </c>
      <c r="F1033"/>
    </row>
    <row r="1034" spans="1:6" outlineLevel="1" x14ac:dyDescent="0.2">
      <c r="A1034" s="3"/>
      <c r="B1034" s="18"/>
      <c r="C1034" s="42" t="s">
        <v>7237</v>
      </c>
      <c r="D1034" s="168"/>
      <c r="E1034" s="63" t="s">
        <v>7835</v>
      </c>
      <c r="F1034"/>
    </row>
    <row r="1035" spans="1:6" outlineLevel="1" x14ac:dyDescent="0.2">
      <c r="A1035" s="3"/>
      <c r="B1035" s="18"/>
      <c r="C1035" s="42" t="s">
        <v>4731</v>
      </c>
      <c r="D1035" s="168"/>
      <c r="E1035" s="63" t="s">
        <v>301</v>
      </c>
      <c r="F1035"/>
    </row>
    <row r="1036" spans="1:6" outlineLevel="1" x14ac:dyDescent="0.2">
      <c r="A1036" s="3"/>
      <c r="B1036" s="18"/>
      <c r="C1036" s="42" t="s">
        <v>1807</v>
      </c>
      <c r="D1036" s="168"/>
      <c r="E1036" s="63" t="s">
        <v>1808</v>
      </c>
      <c r="F1036"/>
    </row>
    <row r="1037" spans="1:6" outlineLevel="1" x14ac:dyDescent="0.2">
      <c r="A1037" s="3"/>
      <c r="B1037" s="18"/>
      <c r="C1037" s="42" t="s">
        <v>2373</v>
      </c>
      <c r="D1037" s="168"/>
      <c r="E1037" s="206" t="s">
        <v>2375</v>
      </c>
      <c r="F1037"/>
    </row>
    <row r="1038" spans="1:6" outlineLevel="1" x14ac:dyDescent="0.2">
      <c r="A1038" s="3"/>
      <c r="B1038" s="18"/>
      <c r="C1038" s="42" t="s">
        <v>2374</v>
      </c>
      <c r="D1038" s="168"/>
      <c r="E1038" s="206" t="s">
        <v>2376</v>
      </c>
      <c r="F1038"/>
    </row>
    <row r="1039" spans="1:6" outlineLevel="1" x14ac:dyDescent="0.2">
      <c r="A1039" s="3"/>
      <c r="B1039" s="18"/>
      <c r="C1039" s="42" t="s">
        <v>1347</v>
      </c>
      <c r="D1039" s="168"/>
      <c r="E1039" s="206" t="s">
        <v>1348</v>
      </c>
      <c r="F1039"/>
    </row>
    <row r="1040" spans="1:6" outlineLevel="1" x14ac:dyDescent="0.2">
      <c r="A1040" s="3"/>
      <c r="B1040" s="18"/>
      <c r="C1040" s="42" t="s">
        <v>6311</v>
      </c>
      <c r="D1040" s="168"/>
      <c r="E1040" s="206" t="s">
        <v>4527</v>
      </c>
      <c r="F1040"/>
    </row>
    <row r="1041" spans="1:6" outlineLevel="1" x14ac:dyDescent="0.2">
      <c r="A1041" s="3"/>
      <c r="B1041" s="18"/>
      <c r="C1041" s="42" t="s">
        <v>6312</v>
      </c>
      <c r="D1041" s="168"/>
      <c r="E1041" s="206" t="s">
        <v>4526</v>
      </c>
      <c r="F1041"/>
    </row>
    <row r="1042" spans="1:6" outlineLevel="1" x14ac:dyDescent="0.2">
      <c r="A1042" s="3"/>
      <c r="B1042" s="18"/>
      <c r="C1042" s="42" t="s">
        <v>6313</v>
      </c>
      <c r="D1042" s="168"/>
      <c r="E1042" s="206" t="s">
        <v>4528</v>
      </c>
      <c r="F1042"/>
    </row>
    <row r="1043" spans="1:6" outlineLevel="1" x14ac:dyDescent="0.2">
      <c r="A1043" s="3"/>
      <c r="B1043" s="18"/>
      <c r="C1043" s="42" t="s">
        <v>6182</v>
      </c>
      <c r="D1043" s="168"/>
      <c r="E1043" s="206" t="s">
        <v>6764</v>
      </c>
      <c r="F1043"/>
    </row>
    <row r="1044" spans="1:6" outlineLevel="1" x14ac:dyDescent="0.2">
      <c r="A1044" s="3"/>
      <c r="B1044" s="18"/>
      <c r="C1044" s="42" t="s">
        <v>4135</v>
      </c>
      <c r="D1044" s="168"/>
      <c r="E1044" s="206" t="s">
        <v>2273</v>
      </c>
      <c r="F1044"/>
    </row>
    <row r="1045" spans="1:6" outlineLevel="1" x14ac:dyDescent="0.2">
      <c r="A1045" s="3"/>
      <c r="B1045" s="18"/>
      <c r="C1045" s="4" t="s">
        <v>360</v>
      </c>
      <c r="E1045" s="8" t="s">
        <v>359</v>
      </c>
      <c r="F1045"/>
    </row>
    <row r="1046" spans="1:6" outlineLevel="1" x14ac:dyDescent="0.2">
      <c r="A1046" s="3"/>
      <c r="C1046" s="4" t="s">
        <v>4848</v>
      </c>
      <c r="E1046" s="42" t="s">
        <v>3058</v>
      </c>
      <c r="F1046"/>
    </row>
    <row r="1047" spans="1:6" outlineLevel="1" x14ac:dyDescent="0.2">
      <c r="A1047" s="3"/>
      <c r="B1047" s="18"/>
      <c r="C1047" s="4" t="s">
        <v>3057</v>
      </c>
      <c r="E1047" s="42" t="s">
        <v>4849</v>
      </c>
    </row>
    <row r="1048" spans="1:6" outlineLevel="1" x14ac:dyDescent="0.2">
      <c r="A1048" s="3"/>
      <c r="B1048" s="18"/>
      <c r="C1048" s="4" t="s">
        <v>3813</v>
      </c>
      <c r="E1048" s="42" t="s">
        <v>3814</v>
      </c>
    </row>
    <row r="1049" spans="1:6" outlineLevel="1" x14ac:dyDescent="0.2">
      <c r="A1049" s="3"/>
      <c r="B1049" s="18"/>
      <c r="C1049" s="4" t="s">
        <v>1077</v>
      </c>
      <c r="E1049" s="63" t="s">
        <v>1081</v>
      </c>
    </row>
    <row r="1050" spans="1:6" outlineLevel="1" x14ac:dyDescent="0.2">
      <c r="A1050" s="3"/>
      <c r="B1050" s="18"/>
      <c r="C1050" s="4" t="s">
        <v>1078</v>
      </c>
      <c r="E1050" s="42" t="s">
        <v>1082</v>
      </c>
    </row>
    <row r="1051" spans="1:6" outlineLevel="1" x14ac:dyDescent="0.2">
      <c r="A1051" s="3"/>
      <c r="B1051" s="18"/>
      <c r="C1051" s="4" t="s">
        <v>1079</v>
      </c>
      <c r="E1051" s="42" t="s">
        <v>1083</v>
      </c>
    </row>
    <row r="1052" spans="1:6" outlineLevel="1" x14ac:dyDescent="0.2">
      <c r="A1052" s="3"/>
      <c r="B1052" s="18"/>
      <c r="C1052" s="4" t="s">
        <v>1080</v>
      </c>
      <c r="E1052" s="42" t="s">
        <v>640</v>
      </c>
    </row>
    <row r="1053" spans="1:6" outlineLevel="1" x14ac:dyDescent="0.2">
      <c r="A1053" s="3"/>
      <c r="B1053" s="18"/>
      <c r="C1053" s="4" t="s">
        <v>7672</v>
      </c>
      <c r="E1053" s="42" t="s">
        <v>11437</v>
      </c>
    </row>
    <row r="1054" spans="1:6" outlineLevel="1" x14ac:dyDescent="0.2">
      <c r="A1054" s="3"/>
      <c r="B1054" s="18"/>
      <c r="C1054" s="4" t="s">
        <v>7832</v>
      </c>
      <c r="E1054" s="254" t="s">
        <v>7833</v>
      </c>
    </row>
    <row r="1055" spans="1:6" outlineLevel="1" x14ac:dyDescent="0.2">
      <c r="A1055" s="3"/>
      <c r="B1055" s="18"/>
      <c r="C1055" s="4" t="s">
        <v>7836</v>
      </c>
      <c r="E1055" s="273" t="s">
        <v>7837</v>
      </c>
    </row>
    <row r="1056" spans="1:6" x14ac:dyDescent="0.2">
      <c r="A1056" s="3"/>
      <c r="B1056" s="18"/>
      <c r="C1056" s="4"/>
      <c r="E1056" s="273"/>
    </row>
    <row r="1057" spans="1:6" x14ac:dyDescent="0.2">
      <c r="A1057" s="3"/>
      <c r="B1057" s="18"/>
      <c r="C1057" s="823" t="s">
        <v>8036</v>
      </c>
      <c r="E1057" s="273"/>
    </row>
    <row r="1058" spans="1:6" outlineLevel="1" x14ac:dyDescent="0.2">
      <c r="A1058" s="3"/>
      <c r="B1058" s="18"/>
      <c r="C1058" s="4" t="s">
        <v>8061</v>
      </c>
      <c r="E1058" s="283" t="s">
        <v>8062</v>
      </c>
    </row>
    <row r="1059" spans="1:6" outlineLevel="1" x14ac:dyDescent="0.2">
      <c r="A1059" s="3"/>
      <c r="B1059" s="18"/>
      <c r="C1059" s="4" t="s">
        <v>8175</v>
      </c>
      <c r="E1059" s="361" t="s">
        <v>8177</v>
      </c>
    </row>
    <row r="1060" spans="1:6" outlineLevel="1" x14ac:dyDescent="0.2">
      <c r="A1060" s="3"/>
      <c r="B1060" s="18"/>
      <c r="C1060" s="4" t="s">
        <v>8176</v>
      </c>
      <c r="E1060" s="361" t="s">
        <v>8178</v>
      </c>
    </row>
    <row r="1061" spans="1:6" outlineLevel="1" x14ac:dyDescent="0.2">
      <c r="A1061" s="3"/>
      <c r="B1061" s="18"/>
      <c r="C1061" s="4" t="s">
        <v>8197</v>
      </c>
      <c r="E1061" s="273" t="s">
        <v>8198</v>
      </c>
    </row>
    <row r="1062" spans="1:6" outlineLevel="1" x14ac:dyDescent="0.2">
      <c r="A1062" s="3"/>
      <c r="B1062" s="18"/>
      <c r="C1062" s="4" t="s">
        <v>8298</v>
      </c>
      <c r="E1062" s="273" t="s">
        <v>8300</v>
      </c>
    </row>
    <row r="1063" spans="1:6" s="377" customFormat="1" outlineLevel="1" x14ac:dyDescent="0.2">
      <c r="A1063" s="375"/>
      <c r="B1063" s="376"/>
      <c r="C1063" s="4" t="s">
        <v>8299</v>
      </c>
      <c r="D1063" s="9"/>
      <c r="E1063" s="206" t="s">
        <v>8303</v>
      </c>
      <c r="F1063" s="376"/>
    </row>
    <row r="1064" spans="1:6" s="377" customFormat="1" outlineLevel="1" x14ac:dyDescent="0.2">
      <c r="A1064" s="375"/>
      <c r="B1064" s="376"/>
      <c r="C1064" s="4" t="s">
        <v>8304</v>
      </c>
      <c r="D1064" s="9"/>
      <c r="E1064" s="206" t="s">
        <v>8305</v>
      </c>
      <c r="F1064" s="376"/>
    </row>
    <row r="1065" spans="1:6" s="377" customFormat="1" outlineLevel="1" x14ac:dyDescent="0.2">
      <c r="A1065" s="375"/>
      <c r="B1065" s="376"/>
      <c r="C1065" s="4" t="s">
        <v>8330</v>
      </c>
      <c r="D1065" s="9"/>
      <c r="E1065" s="206" t="s">
        <v>8329</v>
      </c>
      <c r="F1065" s="376"/>
    </row>
    <row r="1066" spans="1:6" s="377" customFormat="1" outlineLevel="1" x14ac:dyDescent="0.2">
      <c r="A1066" s="375"/>
      <c r="B1066" s="376"/>
      <c r="C1066" s="4" t="s">
        <v>8331</v>
      </c>
      <c r="D1066" s="9"/>
      <c r="E1066" s="206" t="s">
        <v>8332</v>
      </c>
      <c r="F1066" s="376"/>
    </row>
    <row r="1067" spans="1:6" s="377" customFormat="1" outlineLevel="1" x14ac:dyDescent="0.2">
      <c r="A1067" s="375"/>
      <c r="B1067" s="376"/>
      <c r="C1067" s="4" t="s">
        <v>8350</v>
      </c>
      <c r="D1067" s="9"/>
      <c r="E1067" s="206" t="s">
        <v>8352</v>
      </c>
      <c r="F1067" s="376"/>
    </row>
    <row r="1068" spans="1:6" s="377" customFormat="1" outlineLevel="1" x14ac:dyDescent="0.2">
      <c r="A1068" s="375"/>
      <c r="B1068" s="376"/>
      <c r="C1068" s="4" t="s">
        <v>8351</v>
      </c>
      <c r="D1068" s="9"/>
      <c r="E1068" s="206" t="s">
        <v>8353</v>
      </c>
      <c r="F1068" s="376"/>
    </row>
    <row r="1069" spans="1:6" s="377" customFormat="1" outlineLevel="1" x14ac:dyDescent="0.2">
      <c r="A1069" s="375"/>
      <c r="B1069" s="376"/>
      <c r="C1069" s="4" t="s">
        <v>8582</v>
      </c>
      <c r="D1069" s="9"/>
      <c r="E1069" s="206" t="s">
        <v>8583</v>
      </c>
      <c r="F1069" s="376"/>
    </row>
    <row r="1070" spans="1:6" s="377" customFormat="1" outlineLevel="1" x14ac:dyDescent="0.2">
      <c r="A1070" s="375"/>
      <c r="B1070" s="376"/>
      <c r="C1070" s="4" t="s">
        <v>8584</v>
      </c>
      <c r="D1070" s="9"/>
      <c r="E1070" s="206" t="s">
        <v>8585</v>
      </c>
      <c r="F1070" s="376"/>
    </row>
    <row r="1071" spans="1:6" s="377" customFormat="1" outlineLevel="1" x14ac:dyDescent="0.2">
      <c r="A1071" s="375"/>
      <c r="B1071" s="376"/>
      <c r="C1071" s="4" t="s">
        <v>8613</v>
      </c>
      <c r="D1071" s="9"/>
      <c r="E1071" s="206" t="s">
        <v>8614</v>
      </c>
      <c r="F1071" s="376"/>
    </row>
    <row r="1072" spans="1:6" s="377" customFormat="1" outlineLevel="1" x14ac:dyDescent="0.2">
      <c r="A1072" s="375"/>
      <c r="B1072" s="376"/>
      <c r="C1072" s="4" t="s">
        <v>8619</v>
      </c>
      <c r="D1072" s="9"/>
      <c r="E1072" s="206" t="s">
        <v>8620</v>
      </c>
      <c r="F1072" s="376"/>
    </row>
    <row r="1073" spans="1:6" s="377" customFormat="1" outlineLevel="1" x14ac:dyDescent="0.2">
      <c r="A1073" s="375"/>
      <c r="B1073" s="376"/>
      <c r="C1073" s="4" t="s">
        <v>8952</v>
      </c>
      <c r="D1073" s="9"/>
      <c r="E1073" s="206" t="s">
        <v>8953</v>
      </c>
      <c r="F1073" s="376"/>
    </row>
    <row r="1074" spans="1:6" s="377" customFormat="1" outlineLevel="1" x14ac:dyDescent="0.2">
      <c r="A1074" s="375"/>
      <c r="B1074" s="376"/>
      <c r="C1074" s="4" t="s">
        <v>9082</v>
      </c>
      <c r="D1074" s="9"/>
      <c r="E1074" s="206" t="s">
        <v>9083</v>
      </c>
      <c r="F1074" s="27" t="s">
        <v>7913</v>
      </c>
    </row>
    <row r="1075" spans="1:6" s="377" customFormat="1" outlineLevel="1" x14ac:dyDescent="0.2">
      <c r="A1075" s="375"/>
      <c r="B1075" s="376"/>
      <c r="C1075" s="4" t="s">
        <v>9096</v>
      </c>
      <c r="D1075" s="9"/>
      <c r="E1075" s="206" t="s">
        <v>9097</v>
      </c>
      <c r="F1075" s="27" t="s">
        <v>7919</v>
      </c>
    </row>
    <row r="1076" spans="1:6" s="377" customFormat="1" outlineLevel="1" x14ac:dyDescent="0.2">
      <c r="A1076" s="375"/>
      <c r="B1076" s="376"/>
      <c r="C1076" s="4" t="s">
        <v>9098</v>
      </c>
      <c r="D1076" s="9"/>
      <c r="E1076" s="206" t="s">
        <v>9099</v>
      </c>
      <c r="F1076" s="27" t="s">
        <v>7919</v>
      </c>
    </row>
    <row r="1077" spans="1:6" s="377" customFormat="1" outlineLevel="1" x14ac:dyDescent="0.2">
      <c r="A1077" s="375"/>
      <c r="B1077" s="376"/>
      <c r="C1077" s="4" t="s">
        <v>9185</v>
      </c>
      <c r="D1077" s="9"/>
      <c r="E1077" s="206" t="s">
        <v>9186</v>
      </c>
      <c r="F1077" s="27" t="s">
        <v>9184</v>
      </c>
    </row>
    <row r="1078" spans="1:6" s="377" customFormat="1" outlineLevel="1" x14ac:dyDescent="0.2">
      <c r="A1078" s="375"/>
      <c r="B1078" s="376"/>
      <c r="C1078" s="4" t="s">
        <v>9188</v>
      </c>
      <c r="D1078" s="9"/>
      <c r="E1078" s="206" t="s">
        <v>8684</v>
      </c>
      <c r="F1078" s="27" t="s">
        <v>7917</v>
      </c>
    </row>
    <row r="1079" spans="1:6" s="377" customFormat="1" outlineLevel="1" x14ac:dyDescent="0.2">
      <c r="A1079" s="375"/>
      <c r="B1079" s="376"/>
      <c r="C1079" s="4" t="s">
        <v>9189</v>
      </c>
      <c r="D1079" s="501"/>
      <c r="E1079" s="206" t="s">
        <v>9190</v>
      </c>
      <c r="F1079" s="27" t="s">
        <v>7917</v>
      </c>
    </row>
    <row r="1080" spans="1:6" s="377" customFormat="1" outlineLevel="1" x14ac:dyDescent="0.2">
      <c r="A1080" s="375"/>
      <c r="B1080" s="376"/>
      <c r="C1080" s="4" t="s">
        <v>9191</v>
      </c>
      <c r="D1080" s="501"/>
      <c r="E1080" s="206" t="s">
        <v>9192</v>
      </c>
      <c r="F1080" s="27" t="s">
        <v>7913</v>
      </c>
    </row>
    <row r="1081" spans="1:6" s="377" customFormat="1" outlineLevel="1" x14ac:dyDescent="0.2">
      <c r="A1081" s="375"/>
      <c r="B1081" s="376"/>
      <c r="C1081" s="4" t="s">
        <v>9216</v>
      </c>
      <c r="D1081" s="501"/>
      <c r="E1081" s="206" t="s">
        <v>9217</v>
      </c>
      <c r="F1081" s="27" t="s">
        <v>7915</v>
      </c>
    </row>
    <row r="1082" spans="1:6" s="377" customFormat="1" x14ac:dyDescent="0.2">
      <c r="A1082" s="375"/>
      <c r="B1082" s="376"/>
      <c r="C1082" s="4"/>
      <c r="D1082" s="501"/>
      <c r="E1082" s="206"/>
      <c r="F1082" s="27"/>
    </row>
    <row r="1083" spans="1:6" s="377" customFormat="1" x14ac:dyDescent="0.2">
      <c r="A1083" s="375"/>
      <c r="B1083" s="376"/>
      <c r="C1083" s="823" t="s">
        <v>9487</v>
      </c>
      <c r="D1083" s="501"/>
      <c r="E1083" s="206"/>
      <c r="F1083" s="27"/>
    </row>
    <row r="1084" spans="1:6" s="377" customFormat="1" ht="25.5" outlineLevel="1" x14ac:dyDescent="0.2">
      <c r="A1084" s="375"/>
      <c r="B1084" s="376"/>
      <c r="C1084" s="4" t="s">
        <v>9527</v>
      </c>
      <c r="D1084" s="501"/>
      <c r="E1084" s="541" t="s">
        <v>9528</v>
      </c>
      <c r="F1084" s="27" t="s">
        <v>7913</v>
      </c>
    </row>
    <row r="1085" spans="1:6" s="377" customFormat="1" outlineLevel="1" x14ac:dyDescent="0.2">
      <c r="A1085" s="375"/>
      <c r="B1085" s="376"/>
      <c r="C1085" s="4" t="s">
        <v>9537</v>
      </c>
      <c r="D1085" s="501"/>
      <c r="E1085" s="541" t="s">
        <v>9538</v>
      </c>
      <c r="F1085" s="27" t="s">
        <v>7919</v>
      </c>
    </row>
    <row r="1086" spans="1:6" s="377" customFormat="1" outlineLevel="1" x14ac:dyDescent="0.2">
      <c r="A1086" s="375"/>
      <c r="B1086" s="376"/>
      <c r="C1086" s="4" t="s">
        <v>9539</v>
      </c>
      <c r="D1086" s="501"/>
      <c r="E1086" s="541" t="s">
        <v>9540</v>
      </c>
      <c r="F1086" s="27" t="s">
        <v>7919</v>
      </c>
    </row>
    <row r="1087" spans="1:6" s="377" customFormat="1" outlineLevel="1" x14ac:dyDescent="0.2">
      <c r="A1087" s="375"/>
      <c r="B1087" s="376"/>
      <c r="C1087" s="4" t="s">
        <v>9666</v>
      </c>
      <c r="D1087" s="501"/>
      <c r="E1087" s="541" t="s">
        <v>9665</v>
      </c>
      <c r="F1087" s="27" t="s">
        <v>7919</v>
      </c>
    </row>
    <row r="1088" spans="1:6" s="377" customFormat="1" outlineLevel="1" x14ac:dyDescent="0.2">
      <c r="A1088" s="375"/>
      <c r="B1088" s="376"/>
      <c r="C1088" s="4" t="s">
        <v>9667</v>
      </c>
      <c r="D1088" s="501"/>
      <c r="E1088" s="541" t="s">
        <v>9669</v>
      </c>
      <c r="F1088" s="27" t="s">
        <v>7915</v>
      </c>
    </row>
    <row r="1089" spans="1:6" s="377" customFormat="1" outlineLevel="1" x14ac:dyDescent="0.2">
      <c r="A1089" s="375"/>
      <c r="B1089" s="376"/>
      <c r="C1089" s="4" t="s">
        <v>9668</v>
      </c>
      <c r="D1089" s="501"/>
      <c r="E1089" s="541" t="s">
        <v>11021</v>
      </c>
      <c r="F1089" s="27" t="s">
        <v>7915</v>
      </c>
    </row>
    <row r="1090" spans="1:6" s="377" customFormat="1" outlineLevel="1" x14ac:dyDescent="0.2">
      <c r="A1090" s="375"/>
      <c r="B1090" s="376"/>
      <c r="C1090" s="4" t="s">
        <v>9670</v>
      </c>
      <c r="D1090" s="501"/>
      <c r="E1090" s="541" t="s">
        <v>9099</v>
      </c>
      <c r="F1090" s="27" t="s">
        <v>7919</v>
      </c>
    </row>
    <row r="1091" spans="1:6" s="377" customFormat="1" ht="15" outlineLevel="1" x14ac:dyDescent="0.25">
      <c r="A1091" s="375"/>
      <c r="B1091" s="376"/>
      <c r="C1091" s="4" t="s">
        <v>9696</v>
      </c>
      <c r="D1091" s="501"/>
      <c r="E1091" s="389" t="s">
        <v>9693</v>
      </c>
      <c r="F1091" s="27" t="s">
        <v>7915</v>
      </c>
    </row>
    <row r="1092" spans="1:6" s="377" customFormat="1" ht="15" outlineLevel="1" x14ac:dyDescent="0.25">
      <c r="A1092" s="375"/>
      <c r="B1092" s="376"/>
      <c r="C1092" s="4" t="s">
        <v>9777</v>
      </c>
      <c r="D1092" s="501"/>
      <c r="E1092" s="389" t="s">
        <v>9776</v>
      </c>
      <c r="F1092" s="27" t="s">
        <v>7917</v>
      </c>
    </row>
    <row r="1093" spans="1:6" s="377" customFormat="1" ht="15" outlineLevel="1" x14ac:dyDescent="0.25">
      <c r="A1093" s="375"/>
      <c r="B1093" s="376"/>
      <c r="C1093" s="4" t="s">
        <v>9778</v>
      </c>
      <c r="D1093" s="501"/>
      <c r="E1093" s="625" t="s">
        <v>9779</v>
      </c>
      <c r="F1093" s="27" t="s">
        <v>7917</v>
      </c>
    </row>
    <row r="1094" spans="1:6" s="377" customFormat="1" ht="15" outlineLevel="1" x14ac:dyDescent="0.25">
      <c r="A1094" s="375"/>
      <c r="B1094" s="376"/>
      <c r="C1094" s="4" t="s">
        <v>9790</v>
      </c>
      <c r="D1094" s="501"/>
      <c r="E1094" s="625" t="s">
        <v>9791</v>
      </c>
      <c r="F1094" s="27" t="s">
        <v>7913</v>
      </c>
    </row>
    <row r="1095" spans="1:6" s="377" customFormat="1" ht="15" outlineLevel="1" x14ac:dyDescent="0.25">
      <c r="A1095" s="375"/>
      <c r="B1095" s="376"/>
      <c r="C1095" s="4" t="s">
        <v>9847</v>
      </c>
      <c r="D1095" s="501"/>
      <c r="E1095" s="625" t="s">
        <v>9849</v>
      </c>
      <c r="F1095" s="27" t="s">
        <v>7919</v>
      </c>
    </row>
    <row r="1096" spans="1:6" s="377" customFormat="1" ht="15" outlineLevel="1" x14ac:dyDescent="0.25">
      <c r="A1096" s="375"/>
      <c r="B1096" s="376"/>
      <c r="C1096" s="4" t="s">
        <v>9848</v>
      </c>
      <c r="D1096" s="501"/>
      <c r="E1096" s="625" t="s">
        <v>9850</v>
      </c>
      <c r="F1096" s="27" t="s">
        <v>7919</v>
      </c>
    </row>
    <row r="1097" spans="1:6" s="377" customFormat="1" ht="15" outlineLevel="1" x14ac:dyDescent="0.25">
      <c r="A1097" s="375"/>
      <c r="B1097" s="376"/>
      <c r="C1097" s="4" t="s">
        <v>9904</v>
      </c>
      <c r="D1097" s="501"/>
      <c r="E1097" s="625" t="s">
        <v>9905</v>
      </c>
      <c r="F1097" s="27" t="s">
        <v>7919</v>
      </c>
    </row>
    <row r="1098" spans="1:6" s="377" customFormat="1" ht="15" outlineLevel="1" x14ac:dyDescent="0.25">
      <c r="A1098" s="375"/>
      <c r="B1098" s="376"/>
      <c r="C1098" s="4" t="s">
        <v>10001</v>
      </c>
      <c r="D1098" s="501"/>
      <c r="E1098" s="625" t="s">
        <v>10002</v>
      </c>
      <c r="F1098" s="27" t="s">
        <v>7913</v>
      </c>
    </row>
    <row r="1099" spans="1:6" s="377" customFormat="1" ht="30" outlineLevel="1" x14ac:dyDescent="0.25">
      <c r="A1099" s="375"/>
      <c r="B1099" s="376"/>
      <c r="C1099" s="4" t="s">
        <v>10082</v>
      </c>
      <c r="D1099" s="501"/>
      <c r="E1099" s="625" t="s">
        <v>10083</v>
      </c>
      <c r="F1099" s="27" t="s">
        <v>7913</v>
      </c>
    </row>
    <row r="1100" spans="1:6" s="377" customFormat="1" ht="15" outlineLevel="1" x14ac:dyDescent="0.25">
      <c r="A1100" s="375"/>
      <c r="B1100" s="376"/>
      <c r="C1100" s="4" t="s">
        <v>10091</v>
      </c>
      <c r="D1100" s="501"/>
      <c r="E1100" s="625" t="s">
        <v>10093</v>
      </c>
      <c r="F1100" s="27"/>
    </row>
    <row r="1101" spans="1:6" s="377" customFormat="1" ht="15" outlineLevel="1" x14ac:dyDescent="0.25">
      <c r="A1101" s="375"/>
      <c r="B1101" s="376"/>
      <c r="C1101" s="4" t="s">
        <v>10092</v>
      </c>
      <c r="D1101" s="501"/>
      <c r="E1101" s="625" t="s">
        <v>10094</v>
      </c>
      <c r="F1101" s="27"/>
    </row>
    <row r="1102" spans="1:6" s="377" customFormat="1" ht="15" outlineLevel="1" x14ac:dyDescent="0.25">
      <c r="A1102" s="375"/>
      <c r="B1102" s="376"/>
      <c r="C1102" s="4" t="s">
        <v>10095</v>
      </c>
      <c r="D1102" s="501"/>
      <c r="E1102" s="625" t="s">
        <v>10096</v>
      </c>
      <c r="F1102" s="27" t="s">
        <v>7919</v>
      </c>
    </row>
    <row r="1103" spans="1:6" s="377" customFormat="1" ht="15" outlineLevel="1" x14ac:dyDescent="0.25">
      <c r="A1103" s="375"/>
      <c r="B1103" s="376"/>
      <c r="C1103" s="4" t="s">
        <v>10097</v>
      </c>
      <c r="D1103" s="501"/>
      <c r="E1103" s="625" t="s">
        <v>10098</v>
      </c>
      <c r="F1103" s="27" t="s">
        <v>7915</v>
      </c>
    </row>
    <row r="1104" spans="1:6" s="377" customFormat="1" ht="15" outlineLevel="1" x14ac:dyDescent="0.25">
      <c r="A1104" s="375"/>
      <c r="B1104" s="376"/>
      <c r="C1104" s="4" t="s">
        <v>10260</v>
      </c>
      <c r="D1104" s="501"/>
      <c r="E1104" s="625" t="s">
        <v>10261</v>
      </c>
      <c r="F1104" s="27" t="s">
        <v>7919</v>
      </c>
    </row>
    <row r="1105" spans="1:6" s="377" customFormat="1" ht="15" outlineLevel="1" x14ac:dyDescent="0.25">
      <c r="A1105" s="375"/>
      <c r="B1105" s="376"/>
      <c r="C1105" s="4" t="s">
        <v>10280</v>
      </c>
      <c r="D1105" s="501"/>
      <c r="E1105" s="625" t="s">
        <v>10281</v>
      </c>
      <c r="F1105" s="27" t="s">
        <v>7913</v>
      </c>
    </row>
    <row r="1106" spans="1:6" s="377" customFormat="1" ht="15" outlineLevel="1" x14ac:dyDescent="0.25">
      <c r="A1106" s="375"/>
      <c r="B1106" s="376"/>
      <c r="C1106" s="4" t="s">
        <v>10294</v>
      </c>
      <c r="D1106" s="501"/>
      <c r="E1106" s="625" t="s">
        <v>10295</v>
      </c>
      <c r="F1106" s="27" t="s">
        <v>7915</v>
      </c>
    </row>
    <row r="1107" spans="1:6" s="377" customFormat="1" ht="15" outlineLevel="1" x14ac:dyDescent="0.25">
      <c r="A1107" s="375"/>
      <c r="B1107" s="376"/>
      <c r="C1107" s="4" t="s">
        <v>10710</v>
      </c>
      <c r="D1107" s="501"/>
      <c r="E1107" s="625" t="s">
        <v>10711</v>
      </c>
      <c r="F1107" s="27" t="s">
        <v>7913</v>
      </c>
    </row>
    <row r="1108" spans="1:6" s="377" customFormat="1" ht="15" outlineLevel="1" x14ac:dyDescent="0.25">
      <c r="A1108" s="375"/>
      <c r="B1108" s="376"/>
      <c r="C1108" s="4" t="s">
        <v>10746</v>
      </c>
      <c r="D1108" s="501"/>
      <c r="E1108" s="625" t="s">
        <v>10747</v>
      </c>
      <c r="F1108" s="27" t="s">
        <v>10748</v>
      </c>
    </row>
    <row r="1109" spans="1:6" s="377" customFormat="1" ht="15" x14ac:dyDescent="0.25">
      <c r="A1109" s="375"/>
      <c r="B1109" s="376"/>
      <c r="C1109" s="4"/>
      <c r="D1109" s="501"/>
      <c r="E1109" s="625"/>
      <c r="F1109" s="27"/>
    </row>
    <row r="1110" spans="1:6" s="377" customFormat="1" ht="15" x14ac:dyDescent="0.25">
      <c r="A1110" s="375"/>
      <c r="B1110" s="376"/>
      <c r="C1110" s="823" t="s">
        <v>10964</v>
      </c>
      <c r="D1110" s="501"/>
      <c r="E1110" s="625"/>
      <c r="F1110" s="27"/>
    </row>
    <row r="1111" spans="1:6" s="377" customFormat="1" ht="15" x14ac:dyDescent="0.25">
      <c r="A1111" s="375"/>
      <c r="B1111" s="376"/>
      <c r="C1111" s="4" t="s">
        <v>11000</v>
      </c>
      <c r="D1111" s="501"/>
      <c r="E1111" s="625" t="s">
        <v>11001</v>
      </c>
      <c r="F1111" s="27" t="s">
        <v>7913</v>
      </c>
    </row>
    <row r="1112" spans="1:6" s="377" customFormat="1" ht="15" x14ac:dyDescent="0.25">
      <c r="A1112" s="375"/>
      <c r="B1112" s="376"/>
      <c r="C1112" s="4" t="s">
        <v>11003</v>
      </c>
      <c r="D1112" s="501"/>
      <c r="E1112" s="625" t="s">
        <v>11002</v>
      </c>
      <c r="F1112" s="27" t="s">
        <v>7913</v>
      </c>
    </row>
    <row r="1113" spans="1:6" s="377" customFormat="1" ht="30" x14ac:dyDescent="0.25">
      <c r="A1113" s="375"/>
      <c r="B1113" s="376"/>
      <c r="C1113" s="4" t="s">
        <v>11020</v>
      </c>
      <c r="D1113" s="501"/>
      <c r="E1113" s="625" t="s">
        <v>11022</v>
      </c>
      <c r="F1113" s="27" t="s">
        <v>7917</v>
      </c>
    </row>
    <row r="1114" spans="1:6" s="377" customFormat="1" ht="15" x14ac:dyDescent="0.25">
      <c r="A1114" s="375"/>
      <c r="B1114" s="376"/>
      <c r="C1114" s="4" t="s">
        <v>11231</v>
      </c>
      <c r="D1114" s="501"/>
      <c r="E1114" s="625" t="s">
        <v>11232</v>
      </c>
      <c r="F1114" s="27" t="s">
        <v>7913</v>
      </c>
    </row>
    <row r="1115" spans="1:6" s="377" customFormat="1" ht="30" x14ac:dyDescent="0.25">
      <c r="A1115" s="375"/>
      <c r="B1115" s="376"/>
      <c r="C1115" s="4" t="s">
        <v>11282</v>
      </c>
      <c r="D1115" s="501"/>
      <c r="E1115" s="625" t="s">
        <v>11284</v>
      </c>
      <c r="F1115" s="27" t="s">
        <v>7915</v>
      </c>
    </row>
    <row r="1116" spans="1:6" s="377" customFormat="1" ht="15" x14ac:dyDescent="0.25">
      <c r="A1116" s="375"/>
      <c r="B1116" s="376"/>
      <c r="C1116" s="4" t="s">
        <v>11283</v>
      </c>
      <c r="D1116" s="501"/>
      <c r="E1116" s="625" t="s">
        <v>11285</v>
      </c>
      <c r="F1116" s="27" t="s">
        <v>7917</v>
      </c>
    </row>
    <row r="1117" spans="1:6" s="377" customFormat="1" ht="15" x14ac:dyDescent="0.25">
      <c r="A1117" s="375"/>
      <c r="B1117" s="376"/>
      <c r="C1117" s="4" t="s">
        <v>11432</v>
      </c>
      <c r="D1117" s="501"/>
      <c r="E1117" s="625" t="s">
        <v>11433</v>
      </c>
      <c r="F1117" s="27" t="s">
        <v>7913</v>
      </c>
    </row>
    <row r="1118" spans="1:6" s="377" customFormat="1" ht="30" x14ac:dyDescent="0.25">
      <c r="A1118" s="375"/>
      <c r="B1118" s="376"/>
      <c r="C1118" s="4" t="s">
        <v>11435</v>
      </c>
      <c r="D1118" s="501"/>
      <c r="E1118" s="625" t="s">
        <v>11436</v>
      </c>
      <c r="F1118" s="27" t="s">
        <v>7917</v>
      </c>
    </row>
    <row r="1119" spans="1:6" s="377" customFormat="1" ht="15" x14ac:dyDescent="0.25">
      <c r="A1119" s="375"/>
      <c r="B1119" s="376"/>
      <c r="C1119" s="4" t="s">
        <v>11442</v>
      </c>
      <c r="D1119" s="501"/>
      <c r="E1119" s="625" t="s">
        <v>11443</v>
      </c>
      <c r="F1119" s="27" t="s">
        <v>10748</v>
      </c>
    </row>
    <row r="1120" spans="1:6" s="377" customFormat="1" ht="15" x14ac:dyDescent="0.25">
      <c r="A1120" s="375"/>
      <c r="B1120" s="376"/>
      <c r="C1120" s="4" t="s">
        <v>11444</v>
      </c>
      <c r="D1120" s="501"/>
      <c r="E1120" s="625" t="s">
        <v>11445</v>
      </c>
      <c r="F1120" s="27" t="s">
        <v>10748</v>
      </c>
    </row>
    <row r="1121" spans="1:6" s="377" customFormat="1" ht="15" x14ac:dyDescent="0.25">
      <c r="A1121" s="375"/>
      <c r="B1121" s="376"/>
      <c r="C1121" s="4" t="s">
        <v>11446</v>
      </c>
      <c r="D1121" s="501"/>
      <c r="E1121" s="625" t="s">
        <v>11447</v>
      </c>
      <c r="F1121" s="27" t="s">
        <v>7919</v>
      </c>
    </row>
    <row r="1122" spans="1:6" s="377" customFormat="1" ht="15" x14ac:dyDescent="0.25">
      <c r="A1122" s="375"/>
      <c r="B1122" s="376"/>
      <c r="C1122" s="4"/>
      <c r="D1122" s="501"/>
      <c r="E1122" s="625"/>
      <c r="F1122" s="27"/>
    </row>
    <row r="1123" spans="1:6" s="377" customFormat="1" ht="15" x14ac:dyDescent="0.25">
      <c r="A1123" s="375"/>
      <c r="B1123" s="376"/>
      <c r="C1123" s="4"/>
      <c r="D1123" s="501"/>
      <c r="E1123" s="625"/>
      <c r="F1123" s="27"/>
    </row>
    <row r="1124" spans="1:6" s="377" customFormat="1" ht="15" x14ac:dyDescent="0.25">
      <c r="A1124" s="375"/>
      <c r="B1124" s="376"/>
      <c r="C1124" s="827" t="s">
        <v>7260</v>
      </c>
      <c r="D1124" s="501"/>
      <c r="E1124" s="625"/>
      <c r="F1124" s="27"/>
    </row>
    <row r="1125" spans="1:6" outlineLevel="1" x14ac:dyDescent="0.2">
      <c r="A1125" s="3"/>
      <c r="B1125" s="18"/>
      <c r="C1125" s="4" t="s">
        <v>6309</v>
      </c>
      <c r="E1125" s="169" t="s">
        <v>3556</v>
      </c>
      <c r="F1125"/>
    </row>
    <row r="1126" spans="1:6" outlineLevel="1" x14ac:dyDescent="0.2">
      <c r="A1126" s="3"/>
      <c r="B1126" s="18"/>
      <c r="C1126" s="4" t="s">
        <v>6308</v>
      </c>
      <c r="E1126" s="8" t="s">
        <v>3557</v>
      </c>
      <c r="F1126"/>
    </row>
    <row r="1127" spans="1:6" outlineLevel="1" x14ac:dyDescent="0.2">
      <c r="A1127" s="3"/>
      <c r="B1127" s="18"/>
      <c r="C1127" s="4" t="s">
        <v>6310</v>
      </c>
      <c r="E1127" s="8" t="s">
        <v>6307</v>
      </c>
      <c r="F1127"/>
    </row>
    <row r="1128" spans="1:6" outlineLevel="1" x14ac:dyDescent="0.2">
      <c r="A1128" s="3"/>
      <c r="B1128" s="18"/>
      <c r="C1128" s="4" t="s">
        <v>4311</v>
      </c>
      <c r="E1128" s="31" t="s">
        <v>584</v>
      </c>
      <c r="F1128"/>
    </row>
    <row r="1129" spans="1:6" outlineLevel="1" x14ac:dyDescent="0.2">
      <c r="A1129" s="3"/>
      <c r="B1129" s="18"/>
      <c r="C1129" s="4" t="s">
        <v>5108</v>
      </c>
      <c r="E1129" s="31" t="s">
        <v>5109</v>
      </c>
      <c r="F1129"/>
    </row>
    <row r="1130" spans="1:6" outlineLevel="1" x14ac:dyDescent="0.2">
      <c r="A1130" s="3"/>
      <c r="B1130" s="18"/>
      <c r="C1130" s="4" t="s">
        <v>3700</v>
      </c>
      <c r="E1130" s="8" t="s">
        <v>5662</v>
      </c>
      <c r="F1130"/>
    </row>
    <row r="1131" spans="1:6" outlineLevel="1" x14ac:dyDescent="0.2">
      <c r="A1131" s="3"/>
      <c r="B1131" s="18"/>
      <c r="C1131" s="4" t="s">
        <v>5207</v>
      </c>
      <c r="E1131" s="8" t="s">
        <v>5206</v>
      </c>
      <c r="F1131"/>
    </row>
    <row r="1132" spans="1:6" outlineLevel="1" x14ac:dyDescent="0.2">
      <c r="A1132" s="3"/>
      <c r="B1132" s="18"/>
      <c r="C1132" s="4" t="s">
        <v>577</v>
      </c>
      <c r="E1132" s="8" t="s">
        <v>4605</v>
      </c>
      <c r="F1132"/>
    </row>
    <row r="1133" spans="1:6" outlineLevel="1" x14ac:dyDescent="0.2">
      <c r="A1133" s="3"/>
      <c r="B1133" s="18"/>
      <c r="C1133" s="4" t="s">
        <v>810</v>
      </c>
      <c r="E1133" s="8" t="s">
        <v>812</v>
      </c>
      <c r="F1133"/>
    </row>
    <row r="1134" spans="1:6" outlineLevel="1" x14ac:dyDescent="0.2">
      <c r="A1134" s="3"/>
      <c r="B1134" s="18"/>
      <c r="C1134" s="4" t="s">
        <v>811</v>
      </c>
      <c r="E1134" s="8" t="s">
        <v>7601</v>
      </c>
      <c r="F1134"/>
    </row>
    <row r="1135" spans="1:6" outlineLevel="1" x14ac:dyDescent="0.2">
      <c r="A1135" s="3"/>
      <c r="B1135" s="18"/>
      <c r="C1135" s="4" t="s">
        <v>5878</v>
      </c>
      <c r="E1135" s="8" t="s">
        <v>5879</v>
      </c>
      <c r="F1135"/>
    </row>
    <row r="1136" spans="1:6" outlineLevel="1" x14ac:dyDescent="0.2">
      <c r="A1136" s="3"/>
      <c r="B1136" s="18"/>
      <c r="C1136" s="4" t="s">
        <v>669</v>
      </c>
      <c r="E1136" s="8" t="s">
        <v>1328</v>
      </c>
      <c r="F1136"/>
    </row>
    <row r="1137" spans="1:6" outlineLevel="1" x14ac:dyDescent="0.2">
      <c r="A1137" s="3"/>
      <c r="B1137" s="18"/>
      <c r="C1137" s="4" t="s">
        <v>4781</v>
      </c>
      <c r="E1137" s="8" t="s">
        <v>1329</v>
      </c>
      <c r="F1137"/>
    </row>
    <row r="1138" spans="1:6" ht="25.5" outlineLevel="1" x14ac:dyDescent="0.2">
      <c r="A1138" s="3"/>
      <c r="B1138" s="18"/>
      <c r="C1138" s="4" t="s">
        <v>6060</v>
      </c>
      <c r="E1138" s="8" t="s">
        <v>4226</v>
      </c>
      <c r="F1138"/>
    </row>
    <row r="1139" spans="1:6" ht="25.5" outlineLevel="1" x14ac:dyDescent="0.2">
      <c r="A1139" s="3"/>
      <c r="B1139" s="18"/>
      <c r="C1139" s="4" t="s">
        <v>5748</v>
      </c>
      <c r="E1139" s="8" t="s">
        <v>3509</v>
      </c>
      <c r="F1139"/>
    </row>
    <row r="1140" spans="1:6" ht="25.5" outlineLevel="1" x14ac:dyDescent="0.2">
      <c r="A1140" s="3"/>
      <c r="B1140" s="18"/>
      <c r="C1140" s="4" t="s">
        <v>3510</v>
      </c>
      <c r="E1140" s="8" t="s">
        <v>5617</v>
      </c>
      <c r="F1140"/>
    </row>
    <row r="1141" spans="1:6" outlineLevel="1" x14ac:dyDescent="0.2">
      <c r="A1141" s="3"/>
      <c r="B1141" s="18"/>
      <c r="C1141" s="4" t="s">
        <v>5618</v>
      </c>
      <c r="E1141" s="8" t="s">
        <v>5619</v>
      </c>
      <c r="F1141"/>
    </row>
    <row r="1142" spans="1:6" ht="25.5" outlineLevel="1" x14ac:dyDescent="0.2">
      <c r="A1142" s="3"/>
      <c r="B1142" s="18"/>
      <c r="C1142" s="4" t="s">
        <v>5620</v>
      </c>
      <c r="E1142" s="8" t="s">
        <v>6692</v>
      </c>
      <c r="F1142"/>
    </row>
    <row r="1143" spans="1:6" ht="25.5" outlineLevel="1" x14ac:dyDescent="0.2">
      <c r="A1143" s="3"/>
      <c r="B1143" s="18"/>
      <c r="C1143" s="4" t="s">
        <v>5802</v>
      </c>
      <c r="E1143" s="8" t="s">
        <v>675</v>
      </c>
      <c r="F1143"/>
    </row>
    <row r="1144" spans="1:6" ht="25.5" outlineLevel="1" x14ac:dyDescent="0.2">
      <c r="A1144" s="3"/>
      <c r="B1144" s="18"/>
      <c r="C1144" s="4" t="s">
        <v>2559</v>
      </c>
      <c r="E1144" s="8" t="s">
        <v>1537</v>
      </c>
      <c r="F1144"/>
    </row>
    <row r="1145" spans="1:6" ht="25.5" outlineLevel="1" x14ac:dyDescent="0.2">
      <c r="A1145" s="3"/>
      <c r="B1145" s="18"/>
      <c r="C1145" s="4" t="s">
        <v>4665</v>
      </c>
      <c r="E1145" s="8" t="s">
        <v>4664</v>
      </c>
      <c r="F1145"/>
    </row>
    <row r="1146" spans="1:6" ht="25.5" outlineLevel="1" x14ac:dyDescent="0.2">
      <c r="A1146" s="3"/>
      <c r="B1146" s="18"/>
      <c r="C1146" s="4" t="s">
        <v>5085</v>
      </c>
      <c r="E1146" s="8" t="s">
        <v>5086</v>
      </c>
      <c r="F1146"/>
    </row>
    <row r="1147" spans="1:6" ht="25.5" outlineLevel="1" x14ac:dyDescent="0.2">
      <c r="A1147" s="3"/>
      <c r="B1147" s="18"/>
      <c r="C1147" s="4" t="s">
        <v>1427</v>
      </c>
      <c r="E1147" s="8" t="s">
        <v>4422</v>
      </c>
      <c r="F1147"/>
    </row>
    <row r="1148" spans="1:6" ht="25.5" outlineLevel="1" x14ac:dyDescent="0.2">
      <c r="A1148" s="3"/>
      <c r="B1148" s="18"/>
      <c r="C1148" s="4" t="s">
        <v>3525</v>
      </c>
      <c r="E1148" s="8" t="s">
        <v>5398</v>
      </c>
      <c r="F1148"/>
    </row>
    <row r="1149" spans="1:6" ht="25.5" outlineLevel="1" x14ac:dyDescent="0.2">
      <c r="A1149" s="3"/>
      <c r="B1149" s="18"/>
      <c r="C1149" s="4" t="s">
        <v>3526</v>
      </c>
      <c r="E1149" s="8" t="s">
        <v>3527</v>
      </c>
      <c r="F1149"/>
    </row>
    <row r="1150" spans="1:6" ht="25.5" outlineLevel="1" x14ac:dyDescent="0.2">
      <c r="A1150" s="3"/>
      <c r="B1150" s="18"/>
      <c r="C1150" s="4" t="s">
        <v>6552</v>
      </c>
      <c r="E1150" s="8" t="s">
        <v>5083</v>
      </c>
      <c r="F1150"/>
    </row>
    <row r="1151" spans="1:6" ht="25.5" outlineLevel="1" x14ac:dyDescent="0.2">
      <c r="A1151" s="3"/>
      <c r="B1151" s="18"/>
      <c r="C1151" s="4" t="s">
        <v>7442</v>
      </c>
      <c r="E1151" s="8" t="s">
        <v>229</v>
      </c>
      <c r="F1151"/>
    </row>
    <row r="1152" spans="1:6" ht="25.5" outlineLevel="1" x14ac:dyDescent="0.2">
      <c r="A1152" s="3"/>
      <c r="B1152" s="18"/>
      <c r="C1152" s="4" t="s">
        <v>3212</v>
      </c>
      <c r="E1152" s="8" t="s">
        <v>5488</v>
      </c>
      <c r="F1152"/>
    </row>
    <row r="1153" spans="1:6" ht="25.5" outlineLevel="1" x14ac:dyDescent="0.2">
      <c r="A1153" s="3"/>
      <c r="B1153" s="18"/>
      <c r="C1153" s="4" t="s">
        <v>7441</v>
      </c>
      <c r="E1153" s="8" t="s">
        <v>1491</v>
      </c>
      <c r="F1153"/>
    </row>
    <row r="1154" spans="1:6" outlineLevel="1" x14ac:dyDescent="0.2">
      <c r="A1154" s="3"/>
      <c r="B1154" s="18"/>
      <c r="C1154" s="4" t="s">
        <v>4585</v>
      </c>
      <c r="E1154" s="8" t="s">
        <v>4586</v>
      </c>
      <c r="F1154"/>
    </row>
    <row r="1155" spans="1:6" outlineLevel="1" x14ac:dyDescent="0.2">
      <c r="A1155" s="3"/>
      <c r="B1155" s="18"/>
      <c r="C1155" s="4" t="s">
        <v>3595</v>
      </c>
      <c r="E1155" s="8" t="s">
        <v>1257</v>
      </c>
      <c r="F1155"/>
    </row>
    <row r="1156" spans="1:6" ht="25.5" outlineLevel="1" x14ac:dyDescent="0.2">
      <c r="A1156" s="3"/>
      <c r="B1156" s="18"/>
      <c r="C1156" s="4" t="s">
        <v>2137</v>
      </c>
      <c r="E1156" s="161" t="s">
        <v>6555</v>
      </c>
      <c r="F1156"/>
    </row>
    <row r="1157" spans="1:6" outlineLevel="1" x14ac:dyDescent="0.2">
      <c r="A1157" s="3"/>
      <c r="B1157" s="18"/>
      <c r="C1157" s="4" t="s">
        <v>6556</v>
      </c>
      <c r="E1157" s="8" t="s">
        <v>3094</v>
      </c>
      <c r="F1157"/>
    </row>
    <row r="1158" spans="1:6" outlineLevel="1" x14ac:dyDescent="0.2">
      <c r="A1158" s="3"/>
      <c r="B1158" s="18"/>
      <c r="C1158" s="4" t="s">
        <v>6557</v>
      </c>
      <c r="E1158" s="8" t="s">
        <v>6039</v>
      </c>
      <c r="F1158"/>
    </row>
    <row r="1159" spans="1:6" outlineLevel="1" x14ac:dyDescent="0.2">
      <c r="A1159" s="3"/>
      <c r="B1159" s="18"/>
      <c r="C1159" s="4" t="s">
        <v>3448</v>
      </c>
      <c r="E1159" s="8" t="s">
        <v>2631</v>
      </c>
      <c r="F1159"/>
    </row>
    <row r="1160" spans="1:6" outlineLevel="1" x14ac:dyDescent="0.2">
      <c r="A1160" s="3"/>
      <c r="B1160" s="18"/>
      <c r="C1160" s="4" t="s">
        <v>6137</v>
      </c>
      <c r="E1160" s="8" t="s">
        <v>1692</v>
      </c>
      <c r="F1160"/>
    </row>
    <row r="1161" spans="1:6" outlineLevel="1" x14ac:dyDescent="0.2">
      <c r="A1161" s="3"/>
      <c r="B1161" s="18"/>
      <c r="C1161" s="4" t="s">
        <v>617</v>
      </c>
      <c r="E1161" s="8" t="s">
        <v>6546</v>
      </c>
      <c r="F1161"/>
    </row>
    <row r="1162" spans="1:6" ht="25.5" outlineLevel="1" x14ac:dyDescent="0.2">
      <c r="A1162" s="3"/>
      <c r="B1162" s="18"/>
      <c r="C1162" s="4" t="s">
        <v>613</v>
      </c>
      <c r="E1162" s="8" t="s">
        <v>4691</v>
      </c>
      <c r="F1162"/>
    </row>
    <row r="1163" spans="1:6" ht="25.5" outlineLevel="1" x14ac:dyDescent="0.2">
      <c r="A1163" s="3"/>
      <c r="B1163" s="18"/>
      <c r="C1163" s="4" t="s">
        <v>614</v>
      </c>
      <c r="E1163" s="8" t="s">
        <v>2453</v>
      </c>
      <c r="F1163"/>
    </row>
    <row r="1164" spans="1:6" outlineLevel="1" x14ac:dyDescent="0.2">
      <c r="A1164" s="3"/>
      <c r="B1164" s="18"/>
      <c r="C1164" s="4" t="s">
        <v>6273</v>
      </c>
      <c r="E1164" s="8" t="s">
        <v>7126</v>
      </c>
      <c r="F1164"/>
    </row>
    <row r="1165" spans="1:6" ht="25.5" outlineLevel="1" x14ac:dyDescent="0.2">
      <c r="A1165" s="3"/>
      <c r="B1165" s="18"/>
      <c r="C1165" s="4" t="s">
        <v>3463</v>
      </c>
      <c r="E1165" s="163" t="s">
        <v>3466</v>
      </c>
      <c r="F1165"/>
    </row>
    <row r="1166" spans="1:6" outlineLevel="1" x14ac:dyDescent="0.2">
      <c r="A1166" s="3"/>
      <c r="B1166" s="18"/>
      <c r="C1166" s="4" t="s">
        <v>3464</v>
      </c>
      <c r="E1166" s="170" t="s">
        <v>3467</v>
      </c>
      <c r="F1166"/>
    </row>
    <row r="1167" spans="1:6" outlineLevel="1" x14ac:dyDescent="0.2">
      <c r="A1167" s="3"/>
      <c r="B1167" s="18"/>
      <c r="C1167" s="4" t="s">
        <v>3465</v>
      </c>
      <c r="E1167" s="163" t="s">
        <v>4802</v>
      </c>
      <c r="F1167"/>
    </row>
    <row r="1168" spans="1:6" outlineLevel="1" x14ac:dyDescent="0.2">
      <c r="A1168" s="3"/>
      <c r="B1168" s="18"/>
      <c r="C1168" s="4" t="s">
        <v>5789</v>
      </c>
      <c r="E1168" s="42" t="s">
        <v>3111</v>
      </c>
      <c r="F1168"/>
    </row>
    <row r="1169" spans="1:6" ht="25.5" outlineLevel="1" x14ac:dyDescent="0.2">
      <c r="A1169" s="3"/>
      <c r="B1169" s="18"/>
      <c r="C1169" s="4" t="s">
        <v>3965</v>
      </c>
      <c r="E1169" s="162" t="s">
        <v>3134</v>
      </c>
      <c r="F1169"/>
    </row>
    <row r="1170" spans="1:6" outlineLevel="1" x14ac:dyDescent="0.2">
      <c r="A1170" s="3"/>
      <c r="B1170" s="18"/>
      <c r="C1170" s="4" t="s">
        <v>1645</v>
      </c>
      <c r="E1170" s="8" t="s">
        <v>3132</v>
      </c>
      <c r="F1170"/>
    </row>
    <row r="1171" spans="1:6" ht="25.5" outlineLevel="1" x14ac:dyDescent="0.2">
      <c r="A1171" s="3"/>
      <c r="B1171" s="18"/>
      <c r="C1171" s="4" t="s">
        <v>4355</v>
      </c>
      <c r="E1171" s="8" t="s">
        <v>4358</v>
      </c>
      <c r="F1171"/>
    </row>
    <row r="1172" spans="1:6" outlineLevel="1" x14ac:dyDescent="0.2">
      <c r="A1172" s="3"/>
      <c r="B1172" s="18"/>
      <c r="C1172" s="4" t="s">
        <v>4356</v>
      </c>
      <c r="E1172" s="8" t="s">
        <v>4359</v>
      </c>
      <c r="F1172"/>
    </row>
    <row r="1173" spans="1:6" outlineLevel="1" x14ac:dyDescent="0.2">
      <c r="A1173" s="3"/>
      <c r="B1173" s="18"/>
      <c r="C1173" s="4" t="s">
        <v>4357</v>
      </c>
      <c r="E1173" s="8" t="s">
        <v>7184</v>
      </c>
    </row>
    <row r="1174" spans="1:6" ht="25.5" outlineLevel="1" x14ac:dyDescent="0.2">
      <c r="A1174" s="3"/>
      <c r="B1174" s="18"/>
      <c r="C1174" s="4" t="s">
        <v>4895</v>
      </c>
      <c r="E1174" s="8" t="s">
        <v>7397</v>
      </c>
    </row>
    <row r="1175" spans="1:6" outlineLevel="1" x14ac:dyDescent="0.2">
      <c r="A1175" s="3"/>
      <c r="B1175" s="18"/>
      <c r="C1175" s="4" t="s">
        <v>5975</v>
      </c>
      <c r="E1175" s="8" t="s">
        <v>5977</v>
      </c>
    </row>
    <row r="1176" spans="1:6" outlineLevel="1" x14ac:dyDescent="0.2">
      <c r="A1176" s="3"/>
      <c r="B1176" s="18"/>
      <c r="C1176" s="4" t="s">
        <v>5976</v>
      </c>
      <c r="E1176" s="8" t="s">
        <v>5974</v>
      </c>
    </row>
    <row r="1177" spans="1:6" outlineLevel="1" x14ac:dyDescent="0.2">
      <c r="A1177" s="3"/>
      <c r="B1177" s="18"/>
      <c r="C1177" s="4" t="s">
        <v>5283</v>
      </c>
      <c r="E1177" s="8" t="s">
        <v>7528</v>
      </c>
    </row>
    <row r="1178" spans="1:6" x14ac:dyDescent="0.2">
      <c r="A1178" s="3"/>
      <c r="B1178" s="18"/>
      <c r="C1178" s="4"/>
      <c r="E1178" s="820"/>
    </row>
    <row r="1179" spans="1:6" x14ac:dyDescent="0.2">
      <c r="A1179" s="3"/>
      <c r="B1179" s="18"/>
      <c r="C1179" s="823" t="s">
        <v>5214</v>
      </c>
      <c r="E1179" s="820"/>
    </row>
    <row r="1180" spans="1:6" outlineLevel="1" x14ac:dyDescent="0.2">
      <c r="A1180" s="3"/>
      <c r="B1180" s="18"/>
      <c r="C1180" s="4" t="s">
        <v>6170</v>
      </c>
      <c r="E1180" s="8" t="s">
        <v>11239</v>
      </c>
      <c r="F1180" s="504" t="s">
        <v>8950</v>
      </c>
    </row>
    <row r="1181" spans="1:6" outlineLevel="1" x14ac:dyDescent="0.2">
      <c r="A1181" s="3"/>
      <c r="B1181" s="18"/>
      <c r="C1181" s="4" t="s">
        <v>6171</v>
      </c>
      <c r="E1181" s="8" t="s">
        <v>6175</v>
      </c>
    </row>
    <row r="1182" spans="1:6" outlineLevel="1" x14ac:dyDescent="0.2">
      <c r="A1182" s="3"/>
      <c r="B1182" s="18"/>
      <c r="C1182" s="4" t="s">
        <v>6172</v>
      </c>
      <c r="E1182" s="8" t="s">
        <v>6176</v>
      </c>
    </row>
    <row r="1183" spans="1:6" outlineLevel="1" x14ac:dyDescent="0.2">
      <c r="A1183" s="3"/>
      <c r="B1183" s="18"/>
      <c r="C1183" s="4" t="s">
        <v>6173</v>
      </c>
      <c r="E1183" s="8" t="s">
        <v>6177</v>
      </c>
    </row>
    <row r="1184" spans="1:6" outlineLevel="1" x14ac:dyDescent="0.2">
      <c r="A1184" s="3"/>
      <c r="B1184" s="18"/>
      <c r="C1184" s="4" t="s">
        <v>6174</v>
      </c>
      <c r="E1184" s="8" t="s">
        <v>6178</v>
      </c>
    </row>
    <row r="1185" spans="1:5" outlineLevel="1" x14ac:dyDescent="0.2">
      <c r="A1185" s="3"/>
      <c r="B1185" s="18"/>
      <c r="C1185" s="4" t="s">
        <v>4825</v>
      </c>
      <c r="E1185" s="170" t="s">
        <v>4826</v>
      </c>
    </row>
    <row r="1186" spans="1:5" outlineLevel="1" x14ac:dyDescent="0.2">
      <c r="A1186" s="3"/>
      <c r="B1186" s="18"/>
      <c r="C1186" s="4" t="s">
        <v>5718</v>
      </c>
      <c r="E1186" s="210" t="s">
        <v>7498</v>
      </c>
    </row>
    <row r="1187" spans="1:5" outlineLevel="1" x14ac:dyDescent="0.2">
      <c r="A1187" s="3"/>
      <c r="B1187" s="18"/>
      <c r="C1187" s="4" t="s">
        <v>7499</v>
      </c>
      <c r="E1187" s="210" t="s">
        <v>7500</v>
      </c>
    </row>
    <row r="1188" spans="1:5" outlineLevel="1" x14ac:dyDescent="0.2">
      <c r="A1188" s="3"/>
      <c r="B1188" s="18"/>
      <c r="C1188" s="4" t="s">
        <v>443</v>
      </c>
      <c r="E1188" s="210" t="s">
        <v>444</v>
      </c>
    </row>
    <row r="1189" spans="1:5" outlineLevel="1" x14ac:dyDescent="0.2">
      <c r="A1189" s="3"/>
      <c r="B1189" s="18"/>
      <c r="C1189" s="4" t="s">
        <v>445</v>
      </c>
      <c r="E1189" s="210" t="s">
        <v>446</v>
      </c>
    </row>
    <row r="1190" spans="1:5" outlineLevel="1" x14ac:dyDescent="0.2">
      <c r="A1190" s="3"/>
      <c r="B1190" s="18"/>
      <c r="C1190" s="4" t="s">
        <v>447</v>
      </c>
      <c r="E1190" s="210" t="s">
        <v>448</v>
      </c>
    </row>
    <row r="1191" spans="1:5" outlineLevel="1" x14ac:dyDescent="0.2">
      <c r="A1191" s="3"/>
      <c r="B1191" s="18"/>
      <c r="C1191" s="4" t="s">
        <v>6673</v>
      </c>
      <c r="E1191" s="210" t="s">
        <v>6674</v>
      </c>
    </row>
    <row r="1192" spans="1:5" ht="25.5" outlineLevel="1" x14ac:dyDescent="0.2">
      <c r="A1192" s="3"/>
      <c r="B1192" s="18"/>
      <c r="C1192" s="4" t="s">
        <v>389</v>
      </c>
      <c r="E1192" s="210" t="s">
        <v>390</v>
      </c>
    </row>
    <row r="1193" spans="1:5" ht="25.5" outlineLevel="1" x14ac:dyDescent="0.2">
      <c r="A1193" s="3"/>
      <c r="B1193" s="18"/>
      <c r="C1193" s="4" t="s">
        <v>392</v>
      </c>
      <c r="E1193" s="210" t="s">
        <v>391</v>
      </c>
    </row>
    <row r="1194" spans="1:5" ht="25.5" outlineLevel="1" x14ac:dyDescent="0.2">
      <c r="A1194" s="3"/>
      <c r="B1194" s="18"/>
      <c r="C1194" s="4" t="s">
        <v>7644</v>
      </c>
      <c r="E1194" s="210" t="s">
        <v>7646</v>
      </c>
    </row>
    <row r="1195" spans="1:5" outlineLevel="1" x14ac:dyDescent="0.2">
      <c r="A1195" s="3"/>
      <c r="B1195" s="18"/>
      <c r="C1195" s="4" t="s">
        <v>7645</v>
      </c>
      <c r="E1195" s="210" t="s">
        <v>7647</v>
      </c>
    </row>
    <row r="1196" spans="1:5" ht="25.5" outlineLevel="1" x14ac:dyDescent="0.2">
      <c r="A1196" s="3"/>
      <c r="B1196" s="18"/>
      <c r="C1196" s="4" t="s">
        <v>7866</v>
      </c>
      <c r="E1196" s="210" t="s">
        <v>7868</v>
      </c>
    </row>
    <row r="1197" spans="1:5" outlineLevel="1" x14ac:dyDescent="0.2">
      <c r="A1197" s="3"/>
      <c r="B1197" s="18"/>
      <c r="C1197" s="4" t="s">
        <v>7867</v>
      </c>
      <c r="E1197" s="210" t="s">
        <v>7869</v>
      </c>
    </row>
    <row r="1198" spans="1:5" x14ac:dyDescent="0.2">
      <c r="A1198" s="3"/>
      <c r="B1198" s="18"/>
      <c r="C1198" s="4"/>
      <c r="E1198" s="210"/>
    </row>
    <row r="1199" spans="1:5" x14ac:dyDescent="0.2">
      <c r="A1199" s="3"/>
      <c r="B1199" s="18"/>
      <c r="C1199" s="823" t="s">
        <v>8036</v>
      </c>
      <c r="E1199" s="210"/>
    </row>
    <row r="1200" spans="1:5" ht="25.5" outlineLevel="1" x14ac:dyDescent="0.2">
      <c r="A1200" s="3"/>
      <c r="B1200" s="18"/>
      <c r="C1200" s="4" t="s">
        <v>8201</v>
      </c>
      <c r="E1200" s="210" t="s">
        <v>8202</v>
      </c>
    </row>
    <row r="1201" spans="1:6" outlineLevel="1" x14ac:dyDescent="0.2">
      <c r="A1201" s="3"/>
      <c r="B1201" s="18"/>
      <c r="C1201" s="4" t="s">
        <v>8337</v>
      </c>
      <c r="E1201" s="210" t="s">
        <v>8341</v>
      </c>
    </row>
    <row r="1202" spans="1:6" outlineLevel="1" x14ac:dyDescent="0.2">
      <c r="A1202" s="3"/>
      <c r="B1202" s="18"/>
      <c r="C1202" s="4" t="s">
        <v>8338</v>
      </c>
      <c r="E1202" s="210" t="s">
        <v>8342</v>
      </c>
    </row>
    <row r="1203" spans="1:6" outlineLevel="1" x14ac:dyDescent="0.2">
      <c r="A1203" s="3"/>
      <c r="B1203" s="18"/>
      <c r="C1203" s="4" t="s">
        <v>8339</v>
      </c>
      <c r="E1203" s="210" t="s">
        <v>8343</v>
      </c>
    </row>
    <row r="1204" spans="1:6" outlineLevel="1" x14ac:dyDescent="0.2">
      <c r="A1204" s="3"/>
      <c r="B1204" s="18"/>
      <c r="C1204" s="4" t="s">
        <v>8340</v>
      </c>
      <c r="E1204" s="210" t="s">
        <v>8461</v>
      </c>
    </row>
    <row r="1205" spans="1:6" outlineLevel="1" x14ac:dyDescent="0.2">
      <c r="A1205" s="3"/>
      <c r="B1205" s="18"/>
      <c r="C1205" s="4" t="s">
        <v>8462</v>
      </c>
      <c r="E1205" t="s">
        <v>8463</v>
      </c>
    </row>
    <row r="1206" spans="1:6" ht="25.5" outlineLevel="1" x14ac:dyDescent="0.2">
      <c r="A1206" s="3"/>
      <c r="B1206" s="18"/>
      <c r="C1206" s="4" t="s">
        <v>8632</v>
      </c>
      <c r="E1206" s="210" t="s">
        <v>8634</v>
      </c>
    </row>
    <row r="1207" spans="1:6" outlineLevel="1" x14ac:dyDescent="0.2">
      <c r="A1207" s="3"/>
      <c r="B1207" s="18"/>
      <c r="C1207" s="4" t="s">
        <v>8633</v>
      </c>
      <c r="E1207" s="210" t="s">
        <v>8635</v>
      </c>
    </row>
    <row r="1208" spans="1:6" ht="15" outlineLevel="1" x14ac:dyDescent="0.25">
      <c r="A1208" s="3"/>
      <c r="B1208" s="18"/>
      <c r="C1208" s="453" t="s">
        <v>9067</v>
      </c>
      <c r="D1208" s="457"/>
      <c r="E1208" s="455" t="s">
        <v>9223</v>
      </c>
      <c r="F1208" s="504" t="s">
        <v>1791</v>
      </c>
    </row>
    <row r="1209" spans="1:6" ht="15" outlineLevel="1" x14ac:dyDescent="0.25">
      <c r="A1209" s="3"/>
      <c r="B1209" s="18"/>
      <c r="C1209" s="453" t="s">
        <v>9068</v>
      </c>
      <c r="D1209" s="457"/>
      <c r="E1209" s="455" t="s">
        <v>9224</v>
      </c>
      <c r="F1209" s="504" t="s">
        <v>8674</v>
      </c>
    </row>
    <row r="1210" spans="1:6" ht="15" outlineLevel="1" x14ac:dyDescent="0.25">
      <c r="A1210" s="3"/>
      <c r="B1210" s="18"/>
      <c r="C1210" s="453" t="s">
        <v>9225</v>
      </c>
      <c r="D1210" s="457"/>
      <c r="E1210" s="455" t="s">
        <v>9228</v>
      </c>
      <c r="F1210" s="504" t="s">
        <v>8950</v>
      </c>
    </row>
    <row r="1211" spans="1:6" ht="15" x14ac:dyDescent="0.25">
      <c r="A1211" s="3"/>
      <c r="B1211" s="18"/>
      <c r="C1211" s="453"/>
      <c r="D1211" s="457"/>
      <c r="E1211" s="455"/>
      <c r="F1211" s="504"/>
    </row>
    <row r="1212" spans="1:6" ht="15" x14ac:dyDescent="0.25">
      <c r="A1212" s="3"/>
      <c r="B1212" s="18"/>
      <c r="C1212" s="823" t="s">
        <v>9487</v>
      </c>
      <c r="D1212" s="457"/>
      <c r="E1212" s="455"/>
      <c r="F1212" s="504"/>
    </row>
    <row r="1213" spans="1:6" ht="15" outlineLevel="1" x14ac:dyDescent="0.25">
      <c r="A1213" s="3"/>
      <c r="B1213" s="18"/>
      <c r="C1213" s="453" t="s">
        <v>9556</v>
      </c>
      <c r="D1213" s="457"/>
      <c r="E1213" s="455" t="s">
        <v>9558</v>
      </c>
      <c r="F1213" s="504" t="s">
        <v>9557</v>
      </c>
    </row>
    <row r="1214" spans="1:6" ht="15" outlineLevel="1" x14ac:dyDescent="0.25">
      <c r="A1214" s="3"/>
      <c r="B1214" s="18"/>
      <c r="C1214" s="453" t="s">
        <v>9654</v>
      </c>
      <c r="D1214" s="457"/>
      <c r="E1214" s="455" t="s">
        <v>9655</v>
      </c>
      <c r="F1214" s="504" t="s">
        <v>8950</v>
      </c>
    </row>
    <row r="1215" spans="1:6" ht="15" outlineLevel="1" x14ac:dyDescent="0.25">
      <c r="A1215" s="3"/>
      <c r="B1215" s="18"/>
      <c r="C1215" s="453" t="s">
        <v>9674</v>
      </c>
      <c r="D1215" s="457"/>
      <c r="E1215" s="455" t="s">
        <v>9675</v>
      </c>
      <c r="F1215" s="504" t="s">
        <v>8323</v>
      </c>
    </row>
    <row r="1216" spans="1:6" ht="15" outlineLevel="1" x14ac:dyDescent="0.25">
      <c r="A1216" s="3"/>
      <c r="B1216" s="18"/>
      <c r="C1216" s="453" t="s">
        <v>9804</v>
      </c>
      <c r="D1216" s="457"/>
      <c r="E1216" s="455" t="s">
        <v>9807</v>
      </c>
      <c r="F1216" s="504" t="s">
        <v>5270</v>
      </c>
    </row>
    <row r="1217" spans="1:6" ht="15" outlineLevel="1" x14ac:dyDescent="0.25">
      <c r="A1217" s="3"/>
      <c r="B1217" s="18"/>
      <c r="C1217" s="453" t="s">
        <v>9805</v>
      </c>
      <c r="D1217" s="457"/>
      <c r="E1217" s="455" t="s">
        <v>9808</v>
      </c>
      <c r="F1217" s="504" t="s">
        <v>1791</v>
      </c>
    </row>
    <row r="1218" spans="1:6" ht="15" outlineLevel="1" x14ac:dyDescent="0.25">
      <c r="A1218" s="3"/>
      <c r="B1218" s="18"/>
      <c r="C1218" s="453" t="s">
        <v>9806</v>
      </c>
      <c r="D1218" s="457"/>
      <c r="E1218" s="455" t="s">
        <v>9809</v>
      </c>
      <c r="F1218" s="504" t="s">
        <v>8674</v>
      </c>
    </row>
    <row r="1219" spans="1:6" ht="15" outlineLevel="1" x14ac:dyDescent="0.25">
      <c r="A1219" s="3"/>
      <c r="B1219" s="18"/>
      <c r="C1219" s="453" t="s">
        <v>9812</v>
      </c>
      <c r="D1219" s="457"/>
      <c r="E1219" s="455" t="s">
        <v>9813</v>
      </c>
      <c r="F1219" s="504" t="s">
        <v>8674</v>
      </c>
    </row>
    <row r="1220" spans="1:6" ht="15" outlineLevel="1" x14ac:dyDescent="0.25">
      <c r="A1220" s="3"/>
      <c r="B1220" s="18"/>
      <c r="C1220" s="453" t="s">
        <v>10087</v>
      </c>
      <c r="D1220" s="457"/>
      <c r="E1220" s="455" t="s">
        <v>10088</v>
      </c>
      <c r="F1220" s="504" t="s">
        <v>8950</v>
      </c>
    </row>
    <row r="1221" spans="1:6" ht="15" outlineLevel="1" x14ac:dyDescent="0.25">
      <c r="A1221" s="3"/>
      <c r="B1221" s="18"/>
      <c r="C1221" s="453" t="s">
        <v>10105</v>
      </c>
      <c r="D1221" s="457"/>
      <c r="E1221" s="455" t="s">
        <v>10194</v>
      </c>
      <c r="F1221" s="504" t="s">
        <v>8674</v>
      </c>
    </row>
    <row r="1222" spans="1:6" ht="15" outlineLevel="1" x14ac:dyDescent="0.25">
      <c r="A1222" s="3"/>
      <c r="B1222" s="18"/>
      <c r="C1222" s="453" t="s">
        <v>10195</v>
      </c>
      <c r="D1222" s="457"/>
      <c r="E1222" s="455" t="s">
        <v>10196</v>
      </c>
      <c r="F1222" s="504" t="s">
        <v>8580</v>
      </c>
    </row>
    <row r="1223" spans="1:6" ht="15" outlineLevel="1" x14ac:dyDescent="0.25">
      <c r="A1223" s="3"/>
      <c r="B1223" s="18"/>
      <c r="C1223" s="453" t="s">
        <v>10713</v>
      </c>
      <c r="D1223" s="457"/>
      <c r="E1223" s="455" t="s">
        <v>10714</v>
      </c>
      <c r="F1223" s="504" t="s">
        <v>8580</v>
      </c>
    </row>
    <row r="1224" spans="1:6" ht="15" x14ac:dyDescent="0.25">
      <c r="A1224" s="3"/>
      <c r="B1224" s="18"/>
      <c r="C1224" s="453"/>
      <c r="D1224" s="457"/>
      <c r="E1224" s="455"/>
      <c r="F1224" s="504"/>
    </row>
    <row r="1225" spans="1:6" ht="15" x14ac:dyDescent="0.25">
      <c r="A1225" s="3"/>
      <c r="B1225" s="18"/>
      <c r="C1225" s="823" t="s">
        <v>10964</v>
      </c>
      <c r="D1225" s="457"/>
      <c r="E1225" s="455"/>
      <c r="F1225" s="504"/>
    </row>
    <row r="1226" spans="1:6" ht="15" x14ac:dyDescent="0.25">
      <c r="A1226" s="3"/>
      <c r="B1226" s="18"/>
      <c r="C1226" s="453" t="s">
        <v>11009</v>
      </c>
      <c r="D1226" s="457"/>
      <c r="E1226" s="251" t="s">
        <v>11010</v>
      </c>
      <c r="F1226" s="504" t="s">
        <v>8580</v>
      </c>
    </row>
    <row r="1227" spans="1:6" ht="15" x14ac:dyDescent="0.25">
      <c r="A1227" s="3"/>
      <c r="B1227" s="18"/>
      <c r="C1227" s="453" t="s">
        <v>11017</v>
      </c>
      <c r="D1227" s="457"/>
      <c r="E1227" s="251" t="s">
        <v>11016</v>
      </c>
      <c r="F1227" s="504" t="s">
        <v>8580</v>
      </c>
    </row>
    <row r="1228" spans="1:6" ht="15" x14ac:dyDescent="0.25">
      <c r="A1228" s="3"/>
      <c r="B1228" s="18"/>
      <c r="C1228" s="453" t="s">
        <v>11018</v>
      </c>
      <c r="D1228" s="457"/>
      <c r="E1228" s="251" t="s">
        <v>11019</v>
      </c>
      <c r="F1228" s="504" t="s">
        <v>8441</v>
      </c>
    </row>
    <row r="1229" spans="1:6" ht="15" x14ac:dyDescent="0.25">
      <c r="A1229" s="3"/>
      <c r="B1229" s="18"/>
      <c r="C1229" s="453" t="s">
        <v>11189</v>
      </c>
      <c r="D1229" s="457"/>
      <c r="E1229" s="669" t="s">
        <v>11190</v>
      </c>
      <c r="F1229" s="504" t="s">
        <v>5583</v>
      </c>
    </row>
    <row r="1230" spans="1:6" ht="15" x14ac:dyDescent="0.25">
      <c r="A1230" s="3"/>
      <c r="B1230" s="18"/>
      <c r="C1230" s="453" t="s">
        <v>11237</v>
      </c>
      <c r="D1230" s="457"/>
      <c r="E1230" s="669" t="s">
        <v>11238</v>
      </c>
      <c r="F1230" s="504" t="s">
        <v>8580</v>
      </c>
    </row>
    <row r="1231" spans="1:6" ht="15" x14ac:dyDescent="0.25">
      <c r="A1231" s="3"/>
      <c r="B1231" s="18"/>
      <c r="C1231" s="453" t="s">
        <v>11243</v>
      </c>
      <c r="D1231" s="457"/>
      <c r="E1231" s="669" t="s">
        <v>11245</v>
      </c>
      <c r="F1231" s="504" t="s">
        <v>8050</v>
      </c>
    </row>
    <row r="1232" spans="1:6" ht="30" x14ac:dyDescent="0.25">
      <c r="A1232" s="3"/>
      <c r="B1232" s="18"/>
      <c r="C1232" s="453" t="s">
        <v>11244</v>
      </c>
      <c r="D1232" s="457"/>
      <c r="E1232" s="669" t="s">
        <v>11246</v>
      </c>
      <c r="F1232" s="504" t="s">
        <v>8674</v>
      </c>
    </row>
    <row r="1233" spans="1:6" ht="30" x14ac:dyDescent="0.25">
      <c r="A1233" s="3"/>
      <c r="B1233" s="15"/>
      <c r="C1233" s="453" t="s">
        <v>11482</v>
      </c>
      <c r="D1233" s="457"/>
      <c r="E1233" s="864" t="s">
        <v>11483</v>
      </c>
      <c r="F1233" s="865" t="s">
        <v>8674</v>
      </c>
    </row>
    <row r="1234" spans="1:6" ht="15" x14ac:dyDescent="0.25">
      <c r="A1234" s="3"/>
      <c r="B1234" s="18"/>
      <c r="C1234" s="453"/>
      <c r="D1234" s="457"/>
      <c r="E1234" s="669"/>
      <c r="F1234" s="504"/>
    </row>
    <row r="1235" spans="1:6" ht="15" x14ac:dyDescent="0.25">
      <c r="A1235" s="3"/>
      <c r="B1235" s="18"/>
      <c r="C1235" s="453"/>
      <c r="D1235" s="457"/>
      <c r="E1235" s="669"/>
      <c r="F1235" s="504"/>
    </row>
    <row r="1236" spans="1:6" x14ac:dyDescent="0.2">
      <c r="A1236" s="3"/>
      <c r="B1236" s="18"/>
      <c r="C1236" s="4" t="s">
        <v>3248</v>
      </c>
      <c r="E1236" s="8" t="s">
        <v>4497</v>
      </c>
    </row>
    <row r="1237" spans="1:6" x14ac:dyDescent="0.2">
      <c r="A1237" s="3"/>
      <c r="B1237" s="18" t="s">
        <v>859</v>
      </c>
      <c r="C1237" s="3"/>
      <c r="D1237" s="31" t="s">
        <v>4428</v>
      </c>
      <c r="E1237" s="4"/>
    </row>
    <row r="1238" spans="1:6" x14ac:dyDescent="0.2">
      <c r="A1238" s="3"/>
      <c r="B1238" s="18"/>
      <c r="C1238" s="4" t="s">
        <v>245</v>
      </c>
      <c r="E1238" s="8" t="s">
        <v>244</v>
      </c>
    </row>
    <row r="1239" spans="1:6" x14ac:dyDescent="0.2">
      <c r="A1239" s="3"/>
      <c r="B1239" s="18" t="s">
        <v>4429</v>
      </c>
      <c r="C1239" s="3"/>
      <c r="D1239" s="31" t="s">
        <v>4430</v>
      </c>
      <c r="E1239" s="4"/>
    </row>
    <row r="1240" spans="1:6" x14ac:dyDescent="0.2">
      <c r="A1240" s="3"/>
      <c r="B1240" s="18"/>
      <c r="C1240" s="18" t="s">
        <v>5477</v>
      </c>
      <c r="D1240" s="31"/>
      <c r="E1240" s="31" t="s">
        <v>482</v>
      </c>
    </row>
    <row r="1241" spans="1:6" x14ac:dyDescent="0.2">
      <c r="A1241" s="3"/>
      <c r="B1241" s="18"/>
      <c r="C1241" s="18" t="s">
        <v>6446</v>
      </c>
      <c r="D1241" s="31"/>
      <c r="E1241" s="31" t="s">
        <v>6447</v>
      </c>
    </row>
    <row r="1242" spans="1:6" x14ac:dyDescent="0.2">
      <c r="A1242" s="3"/>
      <c r="B1242" s="18" t="s">
        <v>4431</v>
      </c>
      <c r="C1242" s="3"/>
      <c r="D1242" s="878" t="s">
        <v>2005</v>
      </c>
      <c r="E1242" s="870"/>
    </row>
    <row r="1243" spans="1:6" x14ac:dyDescent="0.2">
      <c r="A1243" s="3"/>
      <c r="B1243" s="18"/>
      <c r="C1243" s="18" t="s">
        <v>6362</v>
      </c>
      <c r="D1243" s="55"/>
      <c r="E1243" s="162" t="s">
        <v>6363</v>
      </c>
    </row>
    <row r="1244" spans="1:6" ht="25.5" x14ac:dyDescent="0.2">
      <c r="A1244" s="3"/>
      <c r="B1244" s="18"/>
      <c r="C1244" s="18" t="s">
        <v>2280</v>
      </c>
      <c r="D1244" s="55"/>
      <c r="E1244" s="162" t="s">
        <v>6033</v>
      </c>
    </row>
    <row r="1245" spans="1:6" x14ac:dyDescent="0.2">
      <c r="A1245" s="3"/>
      <c r="B1245" s="18"/>
      <c r="C1245" s="3"/>
      <c r="D1245" s="55"/>
      <c r="E1245" s="158"/>
    </row>
    <row r="1246" spans="1:6" x14ac:dyDescent="0.2">
      <c r="A1246" s="3" t="s">
        <v>3721</v>
      </c>
      <c r="B1246" s="3"/>
      <c r="C1246" s="3" t="s">
        <v>3321</v>
      </c>
      <c r="D1246" s="20"/>
      <c r="E1246" s="4"/>
    </row>
    <row r="1247" spans="1:6" x14ac:dyDescent="0.2">
      <c r="A1247" s="3"/>
      <c r="B1247" s="18" t="s">
        <v>6357</v>
      </c>
      <c r="C1247" s="3"/>
      <c r="D1247" s="879" t="s">
        <v>8592</v>
      </c>
      <c r="E1247" s="880"/>
    </row>
    <row r="1248" spans="1:6" x14ac:dyDescent="0.2">
      <c r="A1248" s="3"/>
      <c r="B1248" s="18"/>
      <c r="C1248" s="18" t="s">
        <v>7193</v>
      </c>
      <c r="D1248" s="31"/>
      <c r="E1248" s="8" t="s">
        <v>4468</v>
      </c>
      <c r="F1248"/>
    </row>
    <row r="1249" spans="1:6" x14ac:dyDescent="0.2">
      <c r="A1249" s="3"/>
      <c r="B1249" s="18"/>
      <c r="C1249" s="18" t="s">
        <v>693</v>
      </c>
      <c r="D1249" s="31"/>
      <c r="E1249" s="8" t="s">
        <v>3221</v>
      </c>
      <c r="F1249"/>
    </row>
    <row r="1250" spans="1:6" x14ac:dyDescent="0.2">
      <c r="A1250" s="3"/>
      <c r="B1250" s="18"/>
      <c r="C1250" s="18" t="s">
        <v>7420</v>
      </c>
      <c r="D1250" s="31"/>
      <c r="E1250" s="8" t="s">
        <v>4395</v>
      </c>
      <c r="F1250"/>
    </row>
    <row r="1251" spans="1:6" x14ac:dyDescent="0.2">
      <c r="A1251" s="3"/>
      <c r="B1251" s="18"/>
      <c r="C1251" s="18" t="s">
        <v>4067</v>
      </c>
      <c r="D1251" s="31"/>
      <c r="E1251" s="8" t="s">
        <v>3855</v>
      </c>
      <c r="F1251"/>
    </row>
    <row r="1252" spans="1:6" x14ac:dyDescent="0.2">
      <c r="A1252" s="3"/>
      <c r="B1252" s="18"/>
      <c r="C1252" s="18" t="s">
        <v>2371</v>
      </c>
      <c r="D1252" s="31"/>
      <c r="E1252" s="8" t="s">
        <v>49</v>
      </c>
      <c r="F1252"/>
    </row>
    <row r="1253" spans="1:6" x14ac:dyDescent="0.2">
      <c r="A1253" s="3"/>
      <c r="B1253" s="18"/>
      <c r="C1253" s="18" t="s">
        <v>2372</v>
      </c>
      <c r="D1253" s="31"/>
      <c r="E1253" s="8" t="s">
        <v>3414</v>
      </c>
      <c r="F1253"/>
    </row>
    <row r="1254" spans="1:6" x14ac:dyDescent="0.2">
      <c r="A1254" s="3"/>
      <c r="B1254" s="18"/>
      <c r="C1254" s="18" t="s">
        <v>2625</v>
      </c>
      <c r="D1254" s="31"/>
      <c r="E1254" s="8" t="s">
        <v>5825</v>
      </c>
      <c r="F1254"/>
    </row>
    <row r="1255" spans="1:6" x14ac:dyDescent="0.2">
      <c r="A1255" s="3"/>
      <c r="B1255" s="18"/>
      <c r="C1255" s="18" t="s">
        <v>894</v>
      </c>
      <c r="D1255" s="31"/>
      <c r="E1255" s="8" t="s">
        <v>2626</v>
      </c>
      <c r="F1255"/>
    </row>
    <row r="1256" spans="1:6" x14ac:dyDescent="0.2">
      <c r="A1256" s="3"/>
      <c r="B1256" s="18"/>
      <c r="C1256" s="18" t="s">
        <v>3311</v>
      </c>
      <c r="D1256" s="31"/>
      <c r="E1256" s="8" t="s">
        <v>4798</v>
      </c>
      <c r="F1256"/>
    </row>
    <row r="1257" spans="1:6" x14ac:dyDescent="0.2">
      <c r="A1257" s="3"/>
      <c r="B1257" s="18"/>
      <c r="C1257" s="18" t="s">
        <v>686</v>
      </c>
      <c r="D1257" s="31"/>
      <c r="E1257" s="8" t="s">
        <v>4175</v>
      </c>
      <c r="F1257"/>
    </row>
    <row r="1258" spans="1:6" ht="25.5" x14ac:dyDescent="0.2">
      <c r="A1258" s="3"/>
      <c r="B1258" s="18"/>
      <c r="C1258" s="18" t="s">
        <v>5234</v>
      </c>
      <c r="D1258" s="31"/>
      <c r="E1258" s="8" t="s">
        <v>4367</v>
      </c>
      <c r="F1258"/>
    </row>
    <row r="1259" spans="1:6" x14ac:dyDescent="0.2">
      <c r="A1259" s="3"/>
      <c r="B1259" s="18"/>
      <c r="C1259" s="18" t="s">
        <v>543</v>
      </c>
      <c r="D1259" s="31"/>
      <c r="E1259" s="8" t="s">
        <v>5525</v>
      </c>
      <c r="F1259"/>
    </row>
    <row r="1260" spans="1:6" ht="25.5" x14ac:dyDescent="0.2">
      <c r="A1260" s="3"/>
      <c r="B1260" s="18"/>
      <c r="C1260" s="18" t="s">
        <v>5359</v>
      </c>
      <c r="D1260" s="31"/>
      <c r="E1260" s="8" t="s">
        <v>4768</v>
      </c>
      <c r="F1260"/>
    </row>
    <row r="1261" spans="1:6" x14ac:dyDescent="0.2">
      <c r="A1261" s="3"/>
      <c r="B1261" s="18"/>
      <c r="C1261" s="18" t="s">
        <v>4659</v>
      </c>
      <c r="D1261" s="31"/>
      <c r="E1261" s="8" t="s">
        <v>4660</v>
      </c>
      <c r="F1261"/>
    </row>
    <row r="1262" spans="1:6" x14ac:dyDescent="0.2">
      <c r="A1262" s="3"/>
      <c r="B1262" s="18"/>
      <c r="C1262" s="18" t="s">
        <v>2215</v>
      </c>
      <c r="D1262" s="31"/>
      <c r="E1262" s="8" t="s">
        <v>2918</v>
      </c>
      <c r="F1262"/>
    </row>
    <row r="1263" spans="1:6" x14ac:dyDescent="0.2">
      <c r="A1263" s="3"/>
      <c r="B1263" s="18"/>
      <c r="C1263" s="18" t="s">
        <v>2170</v>
      </c>
      <c r="D1263" s="31"/>
      <c r="E1263" s="8" t="s">
        <v>7582</v>
      </c>
      <c r="F1263"/>
    </row>
    <row r="1264" spans="1:6" x14ac:dyDescent="0.2">
      <c r="A1264" s="3"/>
      <c r="B1264" s="18"/>
      <c r="C1264" s="18" t="s">
        <v>2995</v>
      </c>
      <c r="D1264" s="31"/>
      <c r="E1264" s="8" t="s">
        <v>3922</v>
      </c>
      <c r="F1264"/>
    </row>
    <row r="1265" spans="1:6" x14ac:dyDescent="0.2">
      <c r="A1265" s="3"/>
      <c r="B1265" s="18"/>
      <c r="C1265" s="18" t="s">
        <v>7127</v>
      </c>
      <c r="D1265" s="31"/>
      <c r="E1265" s="8" t="s">
        <v>4696</v>
      </c>
      <c r="F1265"/>
    </row>
    <row r="1266" spans="1:6" ht="25.5" x14ac:dyDescent="0.2">
      <c r="A1266" s="3"/>
      <c r="B1266" s="18"/>
      <c r="C1266" s="18" t="s">
        <v>1954</v>
      </c>
      <c r="D1266" s="31"/>
      <c r="E1266" s="8" t="s">
        <v>2535</v>
      </c>
      <c r="F1266"/>
    </row>
    <row r="1267" spans="1:6" x14ac:dyDescent="0.2">
      <c r="A1267" s="3"/>
      <c r="B1267" s="18"/>
      <c r="C1267" s="18" t="s">
        <v>1955</v>
      </c>
      <c r="D1267" s="31"/>
      <c r="E1267" s="8" t="s">
        <v>1956</v>
      </c>
      <c r="F1267"/>
    </row>
    <row r="1268" spans="1:6" x14ac:dyDescent="0.2">
      <c r="A1268" s="3"/>
      <c r="B1268" s="18"/>
      <c r="C1268" s="18" t="s">
        <v>7111</v>
      </c>
      <c r="D1268" s="31"/>
      <c r="E1268" s="8" t="s">
        <v>7112</v>
      </c>
      <c r="F1268"/>
    </row>
    <row r="1269" spans="1:6" x14ac:dyDescent="0.2">
      <c r="A1269" s="3"/>
      <c r="B1269" s="18"/>
      <c r="C1269" s="18" t="s">
        <v>1010</v>
      </c>
      <c r="D1269" s="31"/>
      <c r="E1269" s="8" t="s">
        <v>1011</v>
      </c>
      <c r="F1269"/>
    </row>
    <row r="1270" spans="1:6" ht="25.5" x14ac:dyDescent="0.2">
      <c r="A1270" s="3"/>
      <c r="B1270" s="18"/>
      <c r="C1270" s="18" t="s">
        <v>3360</v>
      </c>
      <c r="D1270" s="31"/>
      <c r="E1270" s="8" t="s">
        <v>3361</v>
      </c>
      <c r="F1270"/>
    </row>
    <row r="1271" spans="1:6" ht="25.5" x14ac:dyDescent="0.2">
      <c r="A1271" s="3"/>
      <c r="B1271" s="18"/>
      <c r="C1271" s="18" t="s">
        <v>2929</v>
      </c>
      <c r="D1271" s="31"/>
      <c r="E1271" s="8" t="s">
        <v>2930</v>
      </c>
      <c r="F1271"/>
    </row>
    <row r="1272" spans="1:6" x14ac:dyDescent="0.2">
      <c r="A1272" s="3"/>
      <c r="B1272" s="18"/>
      <c r="C1272" s="15" t="s">
        <v>8460</v>
      </c>
      <c r="D1272" s="31"/>
      <c r="E1272" t="s">
        <v>8471</v>
      </c>
      <c r="F1272"/>
    </row>
    <row r="1273" spans="1:6" x14ac:dyDescent="0.2">
      <c r="A1273" s="3"/>
      <c r="B1273" s="18"/>
      <c r="C1273" s="15" t="s">
        <v>8472</v>
      </c>
      <c r="D1273" s="31"/>
      <c r="E1273" s="385" t="s">
        <v>8473</v>
      </c>
      <c r="F1273"/>
    </row>
    <row r="1274" spans="1:6" x14ac:dyDescent="0.2">
      <c r="A1274" s="3"/>
      <c r="B1274" s="18"/>
      <c r="C1274" s="15"/>
      <c r="D1274" s="31" t="s">
        <v>8593</v>
      </c>
      <c r="E1274" s="394"/>
      <c r="F1274"/>
    </row>
    <row r="1275" spans="1:6" x14ac:dyDescent="0.2">
      <c r="A1275" s="3"/>
      <c r="B1275" s="18"/>
      <c r="C1275" s="15" t="s">
        <v>8591</v>
      </c>
      <c r="D1275" s="31"/>
      <c r="E1275" s="394" t="s">
        <v>8590</v>
      </c>
      <c r="F1275"/>
    </row>
    <row r="1276" spans="1:6" x14ac:dyDescent="0.2">
      <c r="A1276" s="3"/>
      <c r="B1276" s="18" t="s">
        <v>5443</v>
      </c>
      <c r="C1276" s="3"/>
      <c r="D1276" s="31" t="s">
        <v>10229</v>
      </c>
      <c r="E1276" s="4"/>
      <c r="F1276"/>
    </row>
    <row r="1277" spans="1:6" x14ac:dyDescent="0.2">
      <c r="A1277" s="3"/>
      <c r="B1277" s="18"/>
      <c r="C1277" s="18" t="s">
        <v>2618</v>
      </c>
      <c r="D1277" s="18"/>
      <c r="E1277" s="18" t="s">
        <v>3554</v>
      </c>
      <c r="F1277"/>
    </row>
    <row r="1278" spans="1:6" x14ac:dyDescent="0.2">
      <c r="A1278" s="3"/>
      <c r="B1278" s="18"/>
      <c r="C1278" s="15" t="s">
        <v>10230</v>
      </c>
      <c r="D1278" s="18"/>
      <c r="E1278" s="15" t="s">
        <v>10231</v>
      </c>
      <c r="F1278"/>
    </row>
    <row r="1279" spans="1:6" x14ac:dyDescent="0.2">
      <c r="A1279" s="3"/>
      <c r="B1279" s="18" t="s">
        <v>7245</v>
      </c>
      <c r="C1279" s="3"/>
      <c r="D1279" s="31" t="s">
        <v>1287</v>
      </c>
      <c r="E1279" s="4"/>
      <c r="F1279"/>
    </row>
    <row r="1280" spans="1:6" x14ac:dyDescent="0.2">
      <c r="A1280" s="3"/>
      <c r="B1280" s="18"/>
      <c r="C1280" s="18" t="s">
        <v>653</v>
      </c>
      <c r="D1280" s="18"/>
      <c r="E1280" s="18" t="s">
        <v>654</v>
      </c>
    </row>
    <row r="1281" spans="1:6" x14ac:dyDescent="0.2">
      <c r="A1281" s="3"/>
      <c r="B1281" s="18"/>
      <c r="C1281" s="18" t="s">
        <v>4732</v>
      </c>
      <c r="D1281" s="18"/>
      <c r="E1281" s="18" t="s">
        <v>4733</v>
      </c>
    </row>
    <row r="1282" spans="1:6" ht="38.25" x14ac:dyDescent="0.2">
      <c r="A1282" s="3"/>
      <c r="B1282" s="18"/>
      <c r="C1282" s="18" t="s">
        <v>4061</v>
      </c>
      <c r="D1282" s="31"/>
      <c r="E1282" s="8" t="s">
        <v>5998</v>
      </c>
    </row>
    <row r="1283" spans="1:6" x14ac:dyDescent="0.2">
      <c r="A1283" s="3"/>
      <c r="B1283" s="18"/>
      <c r="C1283" s="18" t="s">
        <v>6184</v>
      </c>
      <c r="D1283" s="31"/>
      <c r="E1283" s="8" t="s">
        <v>4189</v>
      </c>
    </row>
    <row r="1284" spans="1:6" ht="25.5" x14ac:dyDescent="0.2">
      <c r="A1284" s="3"/>
      <c r="B1284" s="18"/>
      <c r="C1284" s="18" t="s">
        <v>232</v>
      </c>
      <c r="D1284" s="31"/>
      <c r="E1284" s="8" t="s">
        <v>5137</v>
      </c>
    </row>
    <row r="1285" spans="1:6" ht="25.5" x14ac:dyDescent="0.2">
      <c r="A1285" s="3"/>
      <c r="B1285" s="18"/>
      <c r="C1285" s="18" t="s">
        <v>1125</v>
      </c>
      <c r="D1285" s="31"/>
      <c r="E1285" s="8" t="s">
        <v>1262</v>
      </c>
    </row>
    <row r="1286" spans="1:6" x14ac:dyDescent="0.2">
      <c r="A1286" s="3"/>
      <c r="B1286" s="18"/>
      <c r="C1286" s="18" t="s">
        <v>1526</v>
      </c>
      <c r="D1286" s="31"/>
      <c r="E1286" s="8" t="s">
        <v>6971</v>
      </c>
    </row>
    <row r="1287" spans="1:6" x14ac:dyDescent="0.2">
      <c r="A1287" s="3"/>
      <c r="B1287" s="18"/>
      <c r="C1287" s="18" t="s">
        <v>3347</v>
      </c>
      <c r="D1287" s="31"/>
      <c r="E1287" s="8" t="s">
        <v>3348</v>
      </c>
    </row>
    <row r="1288" spans="1:6" x14ac:dyDescent="0.2">
      <c r="A1288" s="3"/>
      <c r="B1288" s="18"/>
      <c r="C1288" s="18" t="s">
        <v>1587</v>
      </c>
      <c r="D1288" s="31"/>
      <c r="E1288" s="8" t="s">
        <v>6101</v>
      </c>
    </row>
    <row r="1289" spans="1:6" ht="25.5" x14ac:dyDescent="0.2">
      <c r="A1289" s="3"/>
      <c r="B1289" s="18"/>
      <c r="C1289" s="18" t="s">
        <v>6136</v>
      </c>
      <c r="D1289" s="31"/>
      <c r="E1289" s="8" t="s">
        <v>251</v>
      </c>
    </row>
    <row r="1290" spans="1:6" ht="25.5" x14ac:dyDescent="0.2">
      <c r="A1290" s="3"/>
      <c r="B1290" s="18"/>
      <c r="C1290" s="18" t="s">
        <v>250</v>
      </c>
      <c r="D1290" s="31"/>
      <c r="E1290" s="8" t="s">
        <v>252</v>
      </c>
    </row>
    <row r="1291" spans="1:6" x14ac:dyDescent="0.2">
      <c r="A1291" s="3"/>
      <c r="B1291" s="18"/>
      <c r="C1291" s="18" t="s">
        <v>8346</v>
      </c>
      <c r="D1291" s="31"/>
      <c r="E1291" t="s">
        <v>8347</v>
      </c>
    </row>
    <row r="1292" spans="1:6" x14ac:dyDescent="0.2">
      <c r="A1292" s="3"/>
      <c r="B1292" s="18"/>
      <c r="C1292" s="15" t="s">
        <v>8643</v>
      </c>
      <c r="D1292" s="31"/>
      <c r="E1292" t="s">
        <v>8644</v>
      </c>
    </row>
    <row r="1293" spans="1:6" x14ac:dyDescent="0.2">
      <c r="A1293" s="3"/>
      <c r="B1293" s="18"/>
      <c r="C1293" s="15" t="s">
        <v>9242</v>
      </c>
      <c r="D1293" s="31"/>
      <c r="E1293" t="s">
        <v>9243</v>
      </c>
      <c r="F1293" s="507" t="s">
        <v>9265</v>
      </c>
    </row>
    <row r="1294" spans="1:6" x14ac:dyDescent="0.2">
      <c r="A1294" s="3"/>
      <c r="B1294" s="18"/>
      <c r="C1294" s="15" t="s">
        <v>9445</v>
      </c>
      <c r="D1294" s="31"/>
      <c r="E1294" s="273" t="s">
        <v>9446</v>
      </c>
      <c r="F1294" s="507" t="s">
        <v>9227</v>
      </c>
    </row>
    <row r="1295" spans="1:6" x14ac:dyDescent="0.2">
      <c r="A1295" s="3"/>
      <c r="B1295" s="18"/>
      <c r="C1295" s="15" t="s">
        <v>9934</v>
      </c>
      <c r="D1295" s="31"/>
      <c r="E1295" s="273" t="s">
        <v>9935</v>
      </c>
      <c r="F1295" s="507" t="s">
        <v>7816</v>
      </c>
    </row>
    <row r="1296" spans="1:6" x14ac:dyDescent="0.2">
      <c r="A1296" s="3"/>
      <c r="B1296" s="18"/>
      <c r="C1296" s="15" t="s">
        <v>9964</v>
      </c>
      <c r="D1296" s="31"/>
      <c r="E1296" s="4" t="s">
        <v>9966</v>
      </c>
      <c r="F1296" s="507" t="s">
        <v>9965</v>
      </c>
    </row>
    <row r="1297" spans="1:6" x14ac:dyDescent="0.2">
      <c r="A1297" s="3"/>
      <c r="B1297" s="18"/>
      <c r="C1297" s="15" t="s">
        <v>9967</v>
      </c>
      <c r="D1297" s="31"/>
      <c r="E1297" s="4" t="s">
        <v>9968</v>
      </c>
      <c r="F1297" s="507" t="s">
        <v>9227</v>
      </c>
    </row>
    <row r="1298" spans="1:6" ht="25.5" x14ac:dyDescent="0.2">
      <c r="A1298" s="3"/>
      <c r="B1298" s="18"/>
      <c r="C1298" s="15" t="s">
        <v>10084</v>
      </c>
      <c r="D1298" s="31"/>
      <c r="E1298" s="788" t="s">
        <v>11143</v>
      </c>
      <c r="F1298" s="507" t="s">
        <v>11141</v>
      </c>
    </row>
    <row r="1299" spans="1:6" x14ac:dyDescent="0.2">
      <c r="A1299" s="3"/>
      <c r="B1299" s="18"/>
      <c r="C1299" s="15" t="s">
        <v>11031</v>
      </c>
      <c r="D1299" s="31"/>
      <c r="E1299" s="4" t="s">
        <v>11032</v>
      </c>
      <c r="F1299" s="507" t="s">
        <v>8050</v>
      </c>
    </row>
    <row r="1300" spans="1:6" x14ac:dyDescent="0.2">
      <c r="A1300" s="3"/>
      <c r="B1300" s="18"/>
      <c r="C1300" s="15" t="s">
        <v>11120</v>
      </c>
      <c r="D1300" s="31"/>
      <c r="E1300" s="785" t="s">
        <v>11142</v>
      </c>
      <c r="F1300" s="507"/>
    </row>
    <row r="1301" spans="1:6" x14ac:dyDescent="0.2">
      <c r="A1301" s="3"/>
      <c r="B1301" s="18"/>
      <c r="C1301" s="18" t="s">
        <v>1728</v>
      </c>
      <c r="D1301" s="31"/>
      <c r="E1301" s="8" t="s">
        <v>1586</v>
      </c>
    </row>
    <row r="1302" spans="1:6" x14ac:dyDescent="0.2">
      <c r="A1302" s="3"/>
      <c r="B1302" s="18"/>
      <c r="C1302" s="18" t="s">
        <v>5397</v>
      </c>
      <c r="D1302" s="31"/>
      <c r="E1302" s="8" t="s">
        <v>4582</v>
      </c>
    </row>
    <row r="1303" spans="1:6" x14ac:dyDescent="0.2">
      <c r="A1303" s="3"/>
      <c r="B1303" s="18"/>
      <c r="C1303" s="15" t="s">
        <v>8480</v>
      </c>
      <c r="D1303" s="31"/>
      <c r="E1303" s="387" t="s">
        <v>8481</v>
      </c>
    </row>
    <row r="1304" spans="1:6" x14ac:dyDescent="0.2">
      <c r="A1304" s="3"/>
      <c r="B1304" s="18"/>
      <c r="C1304" s="18" t="s">
        <v>545</v>
      </c>
      <c r="D1304" s="31"/>
      <c r="E1304" s="8" t="s">
        <v>546</v>
      </c>
    </row>
    <row r="1305" spans="1:6" x14ac:dyDescent="0.2">
      <c r="A1305" s="3"/>
      <c r="B1305" s="18"/>
      <c r="C1305" s="18" t="s">
        <v>547</v>
      </c>
      <c r="D1305" s="31"/>
      <c r="E1305" s="8" t="s">
        <v>548</v>
      </c>
    </row>
    <row r="1306" spans="1:6" ht="25.5" x14ac:dyDescent="0.2">
      <c r="A1306" s="3"/>
      <c r="B1306" s="18"/>
      <c r="C1306" s="18" t="s">
        <v>3072</v>
      </c>
      <c r="D1306" s="31"/>
      <c r="E1306" s="162" t="s">
        <v>5827</v>
      </c>
    </row>
    <row r="1307" spans="1:6" ht="25.5" x14ac:dyDescent="0.2">
      <c r="A1307" s="3"/>
      <c r="B1307" s="18"/>
      <c r="C1307" s="18" t="s">
        <v>6119</v>
      </c>
      <c r="D1307" s="31"/>
      <c r="E1307" s="162" t="s">
        <v>6121</v>
      </c>
    </row>
    <row r="1308" spans="1:6" ht="25.5" x14ac:dyDescent="0.2">
      <c r="A1308" s="3"/>
      <c r="B1308" s="18"/>
      <c r="C1308" s="18" t="s">
        <v>6120</v>
      </c>
      <c r="D1308" s="31"/>
      <c r="E1308" s="162" t="s">
        <v>5764</v>
      </c>
    </row>
    <row r="1309" spans="1:6" ht="25.5" x14ac:dyDescent="0.2">
      <c r="A1309" s="3"/>
      <c r="B1309" s="18"/>
      <c r="C1309" s="18" t="s">
        <v>7621</v>
      </c>
      <c r="D1309" s="31"/>
      <c r="E1309" s="162" t="s">
        <v>7620</v>
      </c>
    </row>
    <row r="1310" spans="1:6" ht="25.5" x14ac:dyDescent="0.2">
      <c r="A1310" s="3"/>
      <c r="B1310" s="18"/>
      <c r="C1310" s="171" t="s">
        <v>2446</v>
      </c>
      <c r="D1310" s="31"/>
      <c r="E1310" s="8" t="s">
        <v>3687</v>
      </c>
    </row>
    <row r="1311" spans="1:6" x14ac:dyDescent="0.2">
      <c r="A1311" s="3"/>
      <c r="B1311" s="18" t="s">
        <v>3536</v>
      </c>
      <c r="C1311" s="3"/>
      <c r="D1311" s="31" t="s">
        <v>2989</v>
      </c>
      <c r="E1311" s="4"/>
    </row>
    <row r="1312" spans="1:6" x14ac:dyDescent="0.2">
      <c r="A1312" s="3"/>
      <c r="B1312" s="18"/>
      <c r="C1312" s="827" t="s">
        <v>7260</v>
      </c>
      <c r="D1312" s="31"/>
      <c r="E1312" s="4"/>
    </row>
    <row r="1313" spans="1:6" outlineLevel="1" x14ac:dyDescent="0.2">
      <c r="A1313" s="3"/>
      <c r="B1313" s="18"/>
      <c r="C1313" s="4" t="s">
        <v>6197</v>
      </c>
      <c r="D1313" s="31"/>
      <c r="E1313" s="8" t="s">
        <v>4037</v>
      </c>
      <c r="F1313"/>
    </row>
    <row r="1314" spans="1:6" outlineLevel="1" x14ac:dyDescent="0.2">
      <c r="A1314" s="3"/>
      <c r="B1314" s="18"/>
      <c r="C1314" s="4" t="s">
        <v>3807</v>
      </c>
      <c r="D1314" s="31"/>
      <c r="E1314" s="8" t="s">
        <v>3808</v>
      </c>
      <c r="F1314"/>
    </row>
    <row r="1315" spans="1:6" ht="25.5" outlineLevel="1" x14ac:dyDescent="0.2">
      <c r="A1315" s="3"/>
      <c r="B1315" s="18"/>
      <c r="C1315" s="4" t="s">
        <v>953</v>
      </c>
      <c r="D1315" s="31"/>
      <c r="E1315" s="8" t="s">
        <v>4060</v>
      </c>
      <c r="F1315"/>
    </row>
    <row r="1316" spans="1:6" outlineLevel="1" x14ac:dyDescent="0.2">
      <c r="A1316" s="3"/>
      <c r="B1316" s="18"/>
      <c r="C1316" s="4" t="s">
        <v>4567</v>
      </c>
      <c r="D1316" s="31"/>
      <c r="E1316" s="8" t="s">
        <v>5577</v>
      </c>
      <c r="F1316"/>
    </row>
    <row r="1317" spans="1:6" outlineLevel="1" x14ac:dyDescent="0.2">
      <c r="A1317" s="3"/>
      <c r="B1317" s="18"/>
      <c r="C1317" s="4" t="s">
        <v>2741</v>
      </c>
      <c r="D1317" s="31"/>
      <c r="E1317" s="8" t="s">
        <v>5578</v>
      </c>
      <c r="F1317"/>
    </row>
    <row r="1318" spans="1:6" outlineLevel="1" x14ac:dyDescent="0.2">
      <c r="A1318" s="3"/>
      <c r="B1318" s="18"/>
      <c r="C1318" s="4" t="s">
        <v>2742</v>
      </c>
      <c r="D1318" s="31"/>
      <c r="E1318" s="8" t="s">
        <v>1058</v>
      </c>
      <c r="F1318"/>
    </row>
    <row r="1319" spans="1:6" outlineLevel="1" x14ac:dyDescent="0.2">
      <c r="A1319" s="3"/>
      <c r="B1319" s="18"/>
      <c r="C1319" s="4" t="s">
        <v>2743</v>
      </c>
      <c r="D1319" s="31"/>
      <c r="E1319" s="8" t="s">
        <v>1059</v>
      </c>
      <c r="F1319"/>
    </row>
    <row r="1320" spans="1:6" outlineLevel="1" x14ac:dyDescent="0.2">
      <c r="A1320" s="3"/>
      <c r="B1320" s="18"/>
      <c r="C1320" s="4" t="s">
        <v>3032</v>
      </c>
      <c r="D1320" s="31"/>
      <c r="E1320" s="8" t="s">
        <v>847</v>
      </c>
      <c r="F1320"/>
    </row>
    <row r="1321" spans="1:6" ht="25.5" outlineLevel="1" x14ac:dyDescent="0.2">
      <c r="A1321" s="3"/>
      <c r="B1321" s="18"/>
      <c r="C1321" s="4" t="s">
        <v>3033</v>
      </c>
      <c r="D1321" s="31"/>
      <c r="E1321" s="8" t="s">
        <v>3386</v>
      </c>
      <c r="F1321"/>
    </row>
    <row r="1322" spans="1:6" outlineLevel="1" x14ac:dyDescent="0.2">
      <c r="A1322" s="3"/>
      <c r="B1322" s="18"/>
      <c r="C1322" s="4" t="s">
        <v>3034</v>
      </c>
      <c r="D1322" s="31"/>
      <c r="E1322" s="8" t="s">
        <v>2512</v>
      </c>
      <c r="F1322"/>
    </row>
    <row r="1323" spans="1:6" outlineLevel="1" x14ac:dyDescent="0.2">
      <c r="A1323" s="3"/>
      <c r="B1323" s="18"/>
      <c r="C1323" s="4" t="s">
        <v>5573</v>
      </c>
      <c r="D1323" s="31"/>
      <c r="E1323" s="8" t="s">
        <v>2513</v>
      </c>
      <c r="F1323"/>
    </row>
    <row r="1324" spans="1:6" outlineLevel="1" x14ac:dyDescent="0.2">
      <c r="A1324" s="3"/>
      <c r="B1324" s="18"/>
      <c r="C1324" s="4" t="s">
        <v>5574</v>
      </c>
      <c r="D1324" s="31"/>
      <c r="E1324" s="8" t="s">
        <v>4240</v>
      </c>
      <c r="F1324"/>
    </row>
    <row r="1325" spans="1:6" outlineLevel="1" x14ac:dyDescent="0.2">
      <c r="A1325" s="3"/>
      <c r="B1325" s="18"/>
      <c r="C1325" s="4" t="s">
        <v>5575</v>
      </c>
      <c r="D1325" s="31"/>
      <c r="E1325" s="8" t="s">
        <v>7017</v>
      </c>
      <c r="F1325"/>
    </row>
    <row r="1326" spans="1:6" outlineLevel="1" x14ac:dyDescent="0.2">
      <c r="A1326" s="3"/>
      <c r="B1326" s="18"/>
      <c r="C1326" s="4" t="s">
        <v>5576</v>
      </c>
      <c r="D1326" s="31"/>
      <c r="E1326" s="8" t="s">
        <v>7018</v>
      </c>
      <c r="F1326"/>
    </row>
    <row r="1327" spans="1:6" ht="25.5" outlineLevel="1" x14ac:dyDescent="0.2">
      <c r="A1327" s="3"/>
      <c r="B1327" s="18"/>
      <c r="C1327" s="4" t="s">
        <v>5382</v>
      </c>
      <c r="D1327" s="31"/>
      <c r="E1327" s="8" t="s">
        <v>3877</v>
      </c>
      <c r="F1327"/>
    </row>
    <row r="1328" spans="1:6" outlineLevel="1" x14ac:dyDescent="0.2">
      <c r="A1328" s="3"/>
      <c r="B1328" s="18"/>
      <c r="C1328" s="4" t="s">
        <v>4330</v>
      </c>
      <c r="D1328" s="31"/>
      <c r="E1328" s="8" t="s">
        <v>5285</v>
      </c>
      <c r="F1328"/>
    </row>
    <row r="1329" spans="1:6" outlineLevel="1" x14ac:dyDescent="0.2">
      <c r="A1329" s="3"/>
      <c r="B1329" s="18"/>
      <c r="C1329" s="4" t="s">
        <v>4331</v>
      </c>
      <c r="D1329" s="31"/>
      <c r="E1329" s="8" t="s">
        <v>7529</v>
      </c>
      <c r="F1329"/>
    </row>
    <row r="1330" spans="1:6" outlineLevel="1" x14ac:dyDescent="0.2">
      <c r="A1330" s="3"/>
      <c r="B1330" s="18"/>
      <c r="C1330" s="4" t="s">
        <v>4332</v>
      </c>
      <c r="D1330" s="31"/>
      <c r="E1330" s="8" t="s">
        <v>7530</v>
      </c>
      <c r="F1330"/>
    </row>
    <row r="1331" spans="1:6" outlineLevel="1" x14ac:dyDescent="0.2">
      <c r="A1331" s="3"/>
      <c r="B1331" s="18"/>
      <c r="C1331" s="4" t="s">
        <v>3974</v>
      </c>
      <c r="D1331" s="31"/>
      <c r="E1331" s="8" t="s">
        <v>4447</v>
      </c>
      <c r="F1331"/>
    </row>
    <row r="1332" spans="1:6" outlineLevel="1" x14ac:dyDescent="0.2">
      <c r="A1332" s="3"/>
      <c r="B1332" s="18"/>
      <c r="C1332" s="4" t="s">
        <v>2776</v>
      </c>
      <c r="D1332" s="31"/>
      <c r="E1332" s="8" t="s">
        <v>1409</v>
      </c>
      <c r="F1332"/>
    </row>
    <row r="1333" spans="1:6" outlineLevel="1" x14ac:dyDescent="0.2">
      <c r="A1333" s="3"/>
      <c r="B1333" s="18"/>
      <c r="C1333" s="4" t="s">
        <v>2100</v>
      </c>
      <c r="D1333" s="31"/>
      <c r="E1333" s="8" t="s">
        <v>3840</v>
      </c>
      <c r="F1333"/>
    </row>
    <row r="1334" spans="1:6" outlineLevel="1" x14ac:dyDescent="0.2">
      <c r="A1334" s="3"/>
      <c r="B1334" s="18"/>
      <c r="C1334" s="4" t="s">
        <v>2538</v>
      </c>
      <c r="D1334" s="31"/>
      <c r="E1334" s="8" t="s">
        <v>3973</v>
      </c>
      <c r="F1334"/>
    </row>
    <row r="1335" spans="1:6" outlineLevel="1" x14ac:dyDescent="0.2">
      <c r="A1335" s="3"/>
      <c r="B1335" s="18"/>
      <c r="C1335" s="4" t="s">
        <v>4227</v>
      </c>
      <c r="D1335" s="31"/>
      <c r="E1335" s="8" t="s">
        <v>5577</v>
      </c>
      <c r="F1335"/>
    </row>
    <row r="1336" spans="1:6" outlineLevel="1" x14ac:dyDescent="0.2">
      <c r="A1336" s="3"/>
      <c r="B1336" s="18"/>
      <c r="C1336" s="4" t="s">
        <v>4228</v>
      </c>
      <c r="D1336" s="31"/>
      <c r="E1336" s="8" t="s">
        <v>2359</v>
      </c>
      <c r="F1336"/>
    </row>
    <row r="1337" spans="1:6" outlineLevel="1" x14ac:dyDescent="0.2">
      <c r="A1337" s="3"/>
      <c r="B1337" s="18"/>
      <c r="C1337" s="4" t="s">
        <v>4229</v>
      </c>
      <c r="D1337" s="31"/>
      <c r="E1337" s="8" t="s">
        <v>4475</v>
      </c>
      <c r="F1337"/>
    </row>
    <row r="1338" spans="1:6" ht="25.5" outlineLevel="1" x14ac:dyDescent="0.2">
      <c r="A1338" s="3"/>
      <c r="B1338" s="18"/>
      <c r="C1338" s="4" t="s">
        <v>4597</v>
      </c>
      <c r="D1338" s="31"/>
      <c r="E1338" s="8" t="s">
        <v>429</v>
      </c>
      <c r="F1338"/>
    </row>
    <row r="1339" spans="1:6" outlineLevel="1" x14ac:dyDescent="0.2">
      <c r="A1339" s="3"/>
      <c r="B1339" s="18"/>
      <c r="C1339" s="4" t="s">
        <v>3193</v>
      </c>
      <c r="D1339" s="31"/>
      <c r="E1339" s="8" t="s">
        <v>430</v>
      </c>
      <c r="F1339"/>
    </row>
    <row r="1340" spans="1:6" outlineLevel="1" x14ac:dyDescent="0.2">
      <c r="A1340" s="3"/>
      <c r="B1340" s="18"/>
      <c r="C1340" s="4" t="s">
        <v>5653</v>
      </c>
      <c r="D1340" s="31"/>
      <c r="E1340" s="8" t="s">
        <v>7055</v>
      </c>
      <c r="F1340"/>
    </row>
    <row r="1341" spans="1:6" outlineLevel="1" x14ac:dyDescent="0.2">
      <c r="A1341" s="3"/>
      <c r="B1341" s="18"/>
      <c r="C1341" s="4" t="s">
        <v>2389</v>
      </c>
      <c r="D1341" s="31"/>
      <c r="E1341" s="8" t="s">
        <v>2835</v>
      </c>
      <c r="F1341"/>
    </row>
    <row r="1342" spans="1:6" outlineLevel="1" x14ac:dyDescent="0.2">
      <c r="A1342" s="3"/>
      <c r="B1342" s="18"/>
      <c r="C1342" s="4" t="s">
        <v>2836</v>
      </c>
      <c r="D1342" s="31"/>
      <c r="E1342" s="8" t="s">
        <v>3086</v>
      </c>
      <c r="F1342"/>
    </row>
    <row r="1343" spans="1:6" outlineLevel="1" x14ac:dyDescent="0.2">
      <c r="A1343" s="3"/>
      <c r="B1343" s="18"/>
      <c r="C1343" s="4" t="s">
        <v>6827</v>
      </c>
      <c r="D1343" s="31"/>
      <c r="E1343" s="8" t="s">
        <v>371</v>
      </c>
      <c r="F1343"/>
    </row>
    <row r="1344" spans="1:6" ht="25.5" outlineLevel="1" x14ac:dyDescent="0.2">
      <c r="A1344" s="3"/>
      <c r="B1344" s="18"/>
      <c r="C1344" s="4" t="s">
        <v>7094</v>
      </c>
      <c r="D1344" s="31"/>
      <c r="E1344" s="8" t="s">
        <v>3966</v>
      </c>
      <c r="F1344"/>
    </row>
    <row r="1345" spans="1:6" ht="25.5" outlineLevel="1" x14ac:dyDescent="0.2">
      <c r="A1345" s="3"/>
      <c r="B1345" s="18"/>
      <c r="C1345" s="4" t="s">
        <v>4423</v>
      </c>
      <c r="D1345" s="31"/>
      <c r="E1345" s="8" t="s">
        <v>708</v>
      </c>
      <c r="F1345"/>
    </row>
    <row r="1346" spans="1:6" outlineLevel="1" x14ac:dyDescent="0.2">
      <c r="A1346" s="3"/>
      <c r="B1346" s="18"/>
      <c r="C1346" s="4" t="s">
        <v>4022</v>
      </c>
      <c r="D1346" s="31"/>
      <c r="E1346" s="8" t="s">
        <v>7083</v>
      </c>
      <c r="F1346"/>
    </row>
    <row r="1347" spans="1:6" ht="25.5" outlineLevel="1" x14ac:dyDescent="0.2">
      <c r="A1347" s="3"/>
      <c r="B1347" s="18"/>
      <c r="C1347" s="4" t="s">
        <v>7084</v>
      </c>
      <c r="D1347" s="31"/>
      <c r="E1347" s="8" t="s">
        <v>428</v>
      </c>
      <c r="F1347"/>
    </row>
    <row r="1348" spans="1:6" outlineLevel="1" x14ac:dyDescent="0.2">
      <c r="A1348" s="3"/>
      <c r="B1348" s="18"/>
      <c r="C1348" s="4" t="s">
        <v>7085</v>
      </c>
      <c r="D1348" s="31"/>
      <c r="E1348" s="8" t="s">
        <v>5478</v>
      </c>
      <c r="F1348"/>
    </row>
    <row r="1349" spans="1:6" outlineLevel="1" x14ac:dyDescent="0.2">
      <c r="A1349" s="3"/>
      <c r="B1349" s="18"/>
      <c r="C1349" s="4" t="s">
        <v>937</v>
      </c>
      <c r="D1349" s="31"/>
      <c r="E1349" s="8" t="s">
        <v>3567</v>
      </c>
      <c r="F1349"/>
    </row>
    <row r="1350" spans="1:6" ht="25.5" outlineLevel="1" x14ac:dyDescent="0.2">
      <c r="A1350" s="3"/>
      <c r="B1350" s="18"/>
      <c r="C1350" s="4" t="s">
        <v>938</v>
      </c>
      <c r="D1350" s="31"/>
      <c r="E1350" s="8" t="s">
        <v>3566</v>
      </c>
      <c r="F1350"/>
    </row>
    <row r="1351" spans="1:6" outlineLevel="1" x14ac:dyDescent="0.2">
      <c r="A1351" s="3"/>
      <c r="B1351" s="18"/>
      <c r="C1351" s="4" t="s">
        <v>939</v>
      </c>
      <c r="D1351" s="31"/>
      <c r="E1351" s="8" t="s">
        <v>7368</v>
      </c>
      <c r="F1351"/>
    </row>
    <row r="1352" spans="1:6" ht="25.5" outlineLevel="1" x14ac:dyDescent="0.2">
      <c r="A1352" s="3"/>
      <c r="B1352" s="18"/>
      <c r="C1352" s="4" t="s">
        <v>940</v>
      </c>
      <c r="D1352" s="31"/>
      <c r="E1352" s="8" t="s">
        <v>2744</v>
      </c>
      <c r="F1352"/>
    </row>
    <row r="1353" spans="1:6" ht="25.5" outlineLevel="1" x14ac:dyDescent="0.2">
      <c r="A1353" s="3"/>
      <c r="B1353" s="18"/>
      <c r="C1353" s="4" t="s">
        <v>4743</v>
      </c>
      <c r="D1353" s="31"/>
      <c r="E1353" s="8" t="s">
        <v>2760</v>
      </c>
      <c r="F1353"/>
    </row>
    <row r="1354" spans="1:6" ht="25.5" outlineLevel="1" x14ac:dyDescent="0.2">
      <c r="A1354" s="3"/>
      <c r="B1354" s="18"/>
      <c r="C1354" s="4" t="s">
        <v>5942</v>
      </c>
      <c r="D1354" s="31"/>
      <c r="E1354" s="8" t="s">
        <v>452</v>
      </c>
      <c r="F1354"/>
    </row>
    <row r="1355" spans="1:6" outlineLevel="1" x14ac:dyDescent="0.2">
      <c r="A1355" s="3"/>
      <c r="B1355" s="18"/>
      <c r="C1355" s="4" t="s">
        <v>5943</v>
      </c>
      <c r="D1355" s="31"/>
      <c r="E1355" s="8" t="s">
        <v>5100</v>
      </c>
      <c r="F1355"/>
    </row>
    <row r="1356" spans="1:6" outlineLevel="1" x14ac:dyDescent="0.2">
      <c r="A1356" s="3"/>
      <c r="B1356" s="18"/>
      <c r="C1356" s="4" t="s">
        <v>5613</v>
      </c>
      <c r="D1356" s="31"/>
      <c r="E1356" s="8" t="s">
        <v>5614</v>
      </c>
      <c r="F1356"/>
    </row>
    <row r="1357" spans="1:6" ht="25.5" outlineLevel="1" x14ac:dyDescent="0.2">
      <c r="A1357" s="3"/>
      <c r="B1357" s="18"/>
      <c r="C1357" s="4" t="s">
        <v>5615</v>
      </c>
      <c r="D1357" s="31"/>
      <c r="E1357" s="8" t="s">
        <v>2983</v>
      </c>
      <c r="F1357"/>
    </row>
    <row r="1358" spans="1:6" ht="25.5" outlineLevel="1" x14ac:dyDescent="0.2">
      <c r="A1358" s="3"/>
      <c r="B1358" s="18"/>
      <c r="C1358" s="4" t="s">
        <v>5615</v>
      </c>
      <c r="D1358" s="31"/>
      <c r="E1358" s="8" t="s">
        <v>2983</v>
      </c>
      <c r="F1358"/>
    </row>
    <row r="1359" spans="1:6" outlineLevel="1" x14ac:dyDescent="0.2">
      <c r="A1359" s="3"/>
      <c r="B1359" s="18"/>
      <c r="C1359" s="4" t="s">
        <v>2984</v>
      </c>
      <c r="D1359" s="31"/>
      <c r="E1359" s="8" t="s">
        <v>2985</v>
      </c>
      <c r="F1359"/>
    </row>
    <row r="1360" spans="1:6" ht="25.5" outlineLevel="1" x14ac:dyDescent="0.2">
      <c r="A1360" s="3"/>
      <c r="B1360" s="18"/>
      <c r="C1360" s="4" t="s">
        <v>1453</v>
      </c>
      <c r="D1360" s="31"/>
      <c r="E1360" s="8" t="s">
        <v>6432</v>
      </c>
      <c r="F1360"/>
    </row>
    <row r="1361" spans="1:6" ht="25.5" outlineLevel="1" x14ac:dyDescent="0.2">
      <c r="A1361" s="3"/>
      <c r="B1361" s="18"/>
      <c r="C1361" s="4" t="s">
        <v>6490</v>
      </c>
      <c r="D1361" s="31"/>
      <c r="E1361" s="8" t="s">
        <v>6491</v>
      </c>
      <c r="F1361"/>
    </row>
    <row r="1362" spans="1:6" outlineLevel="1" x14ac:dyDescent="0.2">
      <c r="A1362" s="3"/>
      <c r="B1362" s="18"/>
      <c r="C1362" s="4" t="s">
        <v>5893</v>
      </c>
      <c r="D1362" s="31"/>
      <c r="E1362" s="8" t="s">
        <v>6131</v>
      </c>
      <c r="F1362"/>
    </row>
    <row r="1363" spans="1:6" outlineLevel="1" x14ac:dyDescent="0.2">
      <c r="A1363" s="3"/>
      <c r="B1363" s="18"/>
      <c r="C1363" s="4" t="s">
        <v>2999</v>
      </c>
      <c r="D1363" s="31"/>
      <c r="E1363" s="8" t="s">
        <v>2171</v>
      </c>
      <c r="F1363"/>
    </row>
    <row r="1364" spans="1:6" outlineLevel="1" x14ac:dyDescent="0.2">
      <c r="A1364" s="3"/>
      <c r="B1364" s="18"/>
      <c r="C1364" s="4" t="s">
        <v>3000</v>
      </c>
      <c r="D1364" s="31"/>
      <c r="E1364" s="8" t="s">
        <v>7290</v>
      </c>
      <c r="F1364"/>
    </row>
    <row r="1365" spans="1:6" outlineLevel="1" x14ac:dyDescent="0.2">
      <c r="A1365" s="3"/>
      <c r="B1365" s="18"/>
      <c r="C1365" s="4" t="s">
        <v>4471</v>
      </c>
      <c r="D1365" s="31"/>
      <c r="E1365" s="8" t="s">
        <v>7291</v>
      </c>
      <c r="F1365"/>
    </row>
    <row r="1366" spans="1:6" outlineLevel="1" x14ac:dyDescent="0.2">
      <c r="A1366" s="3"/>
      <c r="B1366" s="18"/>
      <c r="C1366" s="4" t="s">
        <v>6270</v>
      </c>
      <c r="D1366" s="31"/>
      <c r="E1366" s="8" t="s">
        <v>1665</v>
      </c>
      <c r="F1366"/>
    </row>
    <row r="1367" spans="1:6" outlineLevel="1" x14ac:dyDescent="0.2">
      <c r="A1367" s="3"/>
      <c r="B1367" s="18"/>
      <c r="C1367" s="4" t="s">
        <v>6271</v>
      </c>
      <c r="D1367" s="31"/>
      <c r="E1367" s="8" t="s">
        <v>2406</v>
      </c>
      <c r="F1367"/>
    </row>
    <row r="1368" spans="1:6" ht="25.5" outlineLevel="1" x14ac:dyDescent="0.2">
      <c r="A1368" s="3"/>
      <c r="B1368" s="18"/>
      <c r="C1368" s="4" t="s">
        <v>2172</v>
      </c>
      <c r="D1368" s="31"/>
      <c r="E1368" s="8" t="s">
        <v>814</v>
      </c>
      <c r="F1368"/>
    </row>
    <row r="1369" spans="1:6" ht="25.5" outlineLevel="1" x14ac:dyDescent="0.2">
      <c r="A1369" s="3"/>
      <c r="B1369" s="18"/>
      <c r="C1369" s="4" t="s">
        <v>3927</v>
      </c>
      <c r="D1369" s="31"/>
      <c r="E1369" s="8" t="s">
        <v>4663</v>
      </c>
      <c r="F1369"/>
    </row>
    <row r="1370" spans="1:6" ht="25.5" outlineLevel="1" x14ac:dyDescent="0.2">
      <c r="A1370" s="3"/>
      <c r="B1370" s="18"/>
      <c r="C1370" s="4" t="s">
        <v>5486</v>
      </c>
      <c r="D1370" s="31"/>
      <c r="E1370" s="8" t="s">
        <v>6200</v>
      </c>
      <c r="F1370"/>
    </row>
    <row r="1371" spans="1:6" outlineLevel="1" x14ac:dyDescent="0.2">
      <c r="A1371" s="3"/>
      <c r="B1371" s="18"/>
      <c r="C1371" s="4" t="s">
        <v>7626</v>
      </c>
      <c r="D1371" s="31"/>
      <c r="E1371" s="8" t="s">
        <v>5845</v>
      </c>
      <c r="F1371"/>
    </row>
    <row r="1372" spans="1:6" ht="25.5" outlineLevel="1" x14ac:dyDescent="0.2">
      <c r="A1372" s="3"/>
      <c r="B1372" s="18"/>
      <c r="C1372" s="4" t="s">
        <v>5846</v>
      </c>
      <c r="D1372" s="31"/>
      <c r="E1372" s="8" t="s">
        <v>3388</v>
      </c>
      <c r="F1372"/>
    </row>
    <row r="1373" spans="1:6" ht="25.5" outlineLevel="1" x14ac:dyDescent="0.2">
      <c r="A1373" s="3"/>
      <c r="B1373" s="18"/>
      <c r="C1373" s="4" t="s">
        <v>3389</v>
      </c>
      <c r="D1373" s="31"/>
      <c r="E1373" s="8" t="s">
        <v>5051</v>
      </c>
      <c r="F1373"/>
    </row>
    <row r="1374" spans="1:6" ht="25.5" outlineLevel="1" x14ac:dyDescent="0.2">
      <c r="A1374" s="3"/>
      <c r="B1374" s="18"/>
      <c r="C1374" s="4" t="s">
        <v>1454</v>
      </c>
      <c r="D1374" s="31"/>
      <c r="E1374" s="8" t="s">
        <v>5381</v>
      </c>
      <c r="F1374"/>
    </row>
    <row r="1375" spans="1:6" ht="25.5" outlineLevel="1" x14ac:dyDescent="0.2">
      <c r="A1375" s="3"/>
      <c r="B1375" s="18"/>
      <c r="C1375" s="4" t="s">
        <v>5380</v>
      </c>
      <c r="D1375" s="31"/>
      <c r="E1375" s="8" t="s">
        <v>5212</v>
      </c>
      <c r="F1375"/>
    </row>
    <row r="1376" spans="1:6" ht="25.5" outlineLevel="1" x14ac:dyDescent="0.2">
      <c r="A1376" s="3"/>
      <c r="B1376" s="18"/>
      <c r="C1376" s="4" t="s">
        <v>1234</v>
      </c>
      <c r="D1376" s="31"/>
      <c r="E1376" s="8" t="s">
        <v>2573</v>
      </c>
      <c r="F1376"/>
    </row>
    <row r="1377" spans="1:6" outlineLevel="1" x14ac:dyDescent="0.2">
      <c r="A1377" s="3"/>
      <c r="B1377" s="18"/>
      <c r="C1377" s="4" t="s">
        <v>1771</v>
      </c>
      <c r="D1377" s="31"/>
      <c r="E1377" s="8" t="s">
        <v>1772</v>
      </c>
      <c r="F1377"/>
    </row>
    <row r="1378" spans="1:6" ht="25.5" outlineLevel="1" x14ac:dyDescent="0.2">
      <c r="A1378" s="3"/>
      <c r="B1378" s="18"/>
      <c r="C1378" s="4" t="s">
        <v>4697</v>
      </c>
      <c r="D1378" s="31"/>
      <c r="E1378" s="8" t="s">
        <v>6740</v>
      </c>
      <c r="F1378"/>
    </row>
    <row r="1379" spans="1:6" ht="25.5" outlineLevel="1" x14ac:dyDescent="0.2">
      <c r="A1379" s="3"/>
      <c r="B1379" s="18"/>
      <c r="C1379" s="4" t="s">
        <v>4698</v>
      </c>
      <c r="D1379" s="31"/>
      <c r="E1379" s="8" t="s">
        <v>1141</v>
      </c>
      <c r="F1379"/>
    </row>
    <row r="1380" spans="1:6" outlineLevel="1" x14ac:dyDescent="0.2">
      <c r="A1380" s="3"/>
      <c r="B1380" s="18"/>
      <c r="C1380" s="4" t="s">
        <v>4699</v>
      </c>
      <c r="D1380" s="31"/>
      <c r="E1380" s="8" t="s">
        <v>1142</v>
      </c>
      <c r="F1380"/>
    </row>
    <row r="1381" spans="1:6" ht="25.5" outlineLevel="1" x14ac:dyDescent="0.2">
      <c r="A1381" s="3"/>
      <c r="B1381" s="18"/>
      <c r="C1381" s="4" t="s">
        <v>4700</v>
      </c>
      <c r="D1381" s="31"/>
      <c r="E1381" s="8" t="s">
        <v>432</v>
      </c>
      <c r="F1381"/>
    </row>
    <row r="1382" spans="1:6" outlineLevel="1" x14ac:dyDescent="0.2">
      <c r="A1382" s="3"/>
      <c r="B1382" s="18"/>
      <c r="C1382" s="4" t="s">
        <v>4701</v>
      </c>
      <c r="D1382" s="31"/>
      <c r="E1382" s="8" t="s">
        <v>433</v>
      </c>
      <c r="F1382"/>
    </row>
    <row r="1383" spans="1:6" ht="25.5" outlineLevel="1" x14ac:dyDescent="0.2">
      <c r="A1383" s="3"/>
      <c r="B1383" s="18"/>
      <c r="C1383" s="4" t="s">
        <v>4702</v>
      </c>
      <c r="D1383" s="31"/>
      <c r="E1383" s="8" t="s">
        <v>2532</v>
      </c>
      <c r="F1383"/>
    </row>
    <row r="1384" spans="1:6" ht="25.5" outlineLevel="1" x14ac:dyDescent="0.2">
      <c r="A1384" s="3"/>
      <c r="B1384" s="18"/>
      <c r="C1384" s="4" t="s">
        <v>4703</v>
      </c>
      <c r="D1384" s="31"/>
      <c r="E1384" s="8" t="s">
        <v>4583</v>
      </c>
      <c r="F1384"/>
    </row>
    <row r="1385" spans="1:6" outlineLevel="1" x14ac:dyDescent="0.2">
      <c r="A1385" s="3"/>
      <c r="B1385" s="18"/>
      <c r="C1385" s="4" t="s">
        <v>4704</v>
      </c>
      <c r="D1385" s="31"/>
      <c r="E1385" s="8" t="s">
        <v>2931</v>
      </c>
      <c r="F1385"/>
    </row>
    <row r="1386" spans="1:6" outlineLevel="1" x14ac:dyDescent="0.2">
      <c r="A1386" s="3"/>
      <c r="B1386" s="18"/>
      <c r="C1386" s="4" t="s">
        <v>5353</v>
      </c>
      <c r="D1386" s="31"/>
      <c r="E1386" s="8" t="s">
        <v>4685</v>
      </c>
      <c r="F1386"/>
    </row>
    <row r="1387" spans="1:6" ht="25.5" outlineLevel="1" x14ac:dyDescent="0.2">
      <c r="A1387" s="3"/>
      <c r="B1387" s="18"/>
      <c r="C1387" s="4" t="s">
        <v>6539</v>
      </c>
      <c r="D1387" s="31"/>
      <c r="E1387" s="8" t="s">
        <v>1097</v>
      </c>
      <c r="F1387"/>
    </row>
    <row r="1388" spans="1:6" ht="25.5" outlineLevel="1" x14ac:dyDescent="0.2">
      <c r="A1388" s="3"/>
      <c r="B1388" s="18"/>
      <c r="C1388" s="4" t="s">
        <v>673</v>
      </c>
      <c r="D1388" s="31"/>
      <c r="E1388" s="8" t="s">
        <v>674</v>
      </c>
      <c r="F1388"/>
    </row>
    <row r="1389" spans="1:6" outlineLevel="1" x14ac:dyDescent="0.2">
      <c r="A1389" s="3"/>
      <c r="B1389" s="18"/>
      <c r="C1389" s="4" t="s">
        <v>1946</v>
      </c>
      <c r="D1389" s="31"/>
      <c r="E1389" s="8" t="s">
        <v>664</v>
      </c>
      <c r="F1389"/>
    </row>
    <row r="1390" spans="1:6" outlineLevel="1" x14ac:dyDescent="0.2">
      <c r="A1390" s="3"/>
      <c r="B1390" s="18"/>
      <c r="C1390" s="4" t="s">
        <v>665</v>
      </c>
      <c r="D1390" s="31"/>
      <c r="E1390" s="8" t="s">
        <v>336</v>
      </c>
      <c r="F1390"/>
    </row>
    <row r="1391" spans="1:6" outlineLevel="1" x14ac:dyDescent="0.2">
      <c r="A1391" s="3"/>
      <c r="B1391" s="18"/>
      <c r="C1391" s="4" t="s">
        <v>1809</v>
      </c>
      <c r="D1391" s="31"/>
      <c r="E1391" s="8" t="s">
        <v>3964</v>
      </c>
      <c r="F1391"/>
    </row>
    <row r="1392" spans="1:6" outlineLevel="1" x14ac:dyDescent="0.2">
      <c r="A1392" s="3"/>
      <c r="B1392" s="18"/>
      <c r="C1392" s="4" t="s">
        <v>1810</v>
      </c>
      <c r="D1392" s="31"/>
      <c r="E1392" s="512" t="s">
        <v>1811</v>
      </c>
      <c r="F1392"/>
    </row>
    <row r="1393" spans="1:6" ht="25.5" outlineLevel="1" x14ac:dyDescent="0.2">
      <c r="A1393" s="3"/>
      <c r="B1393" s="18"/>
      <c r="C1393" s="4" t="s">
        <v>2907</v>
      </c>
      <c r="D1393" s="31"/>
      <c r="E1393" s="8" t="s">
        <v>361</v>
      </c>
    </row>
    <row r="1394" spans="1:6" outlineLevel="1" x14ac:dyDescent="0.2">
      <c r="A1394" s="3"/>
      <c r="B1394" s="18"/>
      <c r="C1394" s="4" t="s">
        <v>1550</v>
      </c>
      <c r="D1394" s="31"/>
      <c r="E1394" s="8" t="s">
        <v>227</v>
      </c>
    </row>
    <row r="1395" spans="1:6" outlineLevel="1" x14ac:dyDescent="0.2">
      <c r="A1395" s="3"/>
      <c r="B1395" s="18"/>
      <c r="C1395" s="4" t="s">
        <v>1551</v>
      </c>
      <c r="D1395" s="31"/>
      <c r="E1395" s="8" t="s">
        <v>228</v>
      </c>
    </row>
    <row r="1396" spans="1:6" ht="38.25" outlineLevel="1" x14ac:dyDescent="0.2">
      <c r="A1396" s="3"/>
      <c r="B1396" s="18"/>
      <c r="C1396" s="4" t="s">
        <v>919</v>
      </c>
      <c r="D1396" s="31"/>
      <c r="E1396" s="8" t="s">
        <v>7514</v>
      </c>
    </row>
    <row r="1397" spans="1:6" s="6" customFormat="1" ht="25.5" outlineLevel="1" x14ac:dyDescent="0.2">
      <c r="A1397" s="3"/>
      <c r="B1397" s="18"/>
      <c r="C1397" s="4" t="s">
        <v>7515</v>
      </c>
      <c r="D1397" s="31"/>
      <c r="E1397" s="8" t="s">
        <v>5733</v>
      </c>
      <c r="F1397" s="4"/>
    </row>
    <row r="1398" spans="1:6" s="6" customFormat="1" ht="25.5" outlineLevel="1" x14ac:dyDescent="0.2">
      <c r="A1398" s="3"/>
      <c r="B1398" s="18"/>
      <c r="C1398" s="4" t="s">
        <v>5964</v>
      </c>
      <c r="D1398" s="31"/>
      <c r="E1398" s="8" t="s">
        <v>7509</v>
      </c>
      <c r="F1398" s="4"/>
    </row>
    <row r="1399" spans="1:6" s="6" customFormat="1" outlineLevel="1" x14ac:dyDescent="0.2">
      <c r="A1399" s="3"/>
      <c r="B1399" s="18"/>
      <c r="C1399" s="4" t="s">
        <v>5965</v>
      </c>
      <c r="D1399" s="31"/>
      <c r="E1399" s="8" t="s">
        <v>7535</v>
      </c>
      <c r="F1399" s="4"/>
    </row>
    <row r="1400" spans="1:6" s="6" customFormat="1" ht="25.5" outlineLevel="1" x14ac:dyDescent="0.2">
      <c r="A1400" s="3"/>
      <c r="B1400" s="18"/>
      <c r="C1400" s="4" t="s">
        <v>5966</v>
      </c>
      <c r="D1400" s="31"/>
      <c r="E1400" s="8" t="s">
        <v>1783</v>
      </c>
      <c r="F1400" s="4"/>
    </row>
    <row r="1401" spans="1:6" s="6" customFormat="1" outlineLevel="1" x14ac:dyDescent="0.2">
      <c r="A1401" s="3"/>
      <c r="B1401" s="18"/>
      <c r="C1401" s="4" t="s">
        <v>5967</v>
      </c>
      <c r="D1401" s="31"/>
      <c r="E1401" s="8" t="s">
        <v>1784</v>
      </c>
      <c r="F1401" s="4"/>
    </row>
    <row r="1402" spans="1:6" s="6" customFormat="1" ht="25.5" outlineLevel="1" x14ac:dyDescent="0.2">
      <c r="A1402" s="3"/>
      <c r="B1402" s="18"/>
      <c r="C1402" s="4" t="s">
        <v>5968</v>
      </c>
      <c r="D1402" s="31"/>
      <c r="E1402" s="8" t="s">
        <v>2383</v>
      </c>
      <c r="F1402" s="4"/>
    </row>
    <row r="1403" spans="1:6" s="6" customFormat="1" ht="25.5" outlineLevel="1" x14ac:dyDescent="0.2">
      <c r="A1403" s="3"/>
      <c r="B1403" s="18"/>
      <c r="C1403" s="4" t="s">
        <v>5969</v>
      </c>
      <c r="D1403" s="31"/>
      <c r="E1403" s="8" t="s">
        <v>3911</v>
      </c>
      <c r="F1403" s="4"/>
    </row>
    <row r="1404" spans="1:6" s="6" customFormat="1" ht="25.5" outlineLevel="1" x14ac:dyDescent="0.2">
      <c r="A1404" s="3"/>
      <c r="B1404" s="18"/>
      <c r="C1404" s="4" t="s">
        <v>5970</v>
      </c>
      <c r="D1404" s="31"/>
      <c r="E1404" s="8" t="s">
        <v>5705</v>
      </c>
      <c r="F1404" s="4"/>
    </row>
    <row r="1405" spans="1:6" outlineLevel="1" x14ac:dyDescent="0.2">
      <c r="A1405" s="3"/>
      <c r="B1405" s="18"/>
      <c r="C1405" s="4" t="s">
        <v>5971</v>
      </c>
      <c r="D1405" s="31"/>
      <c r="E1405" s="8" t="s">
        <v>5706</v>
      </c>
    </row>
    <row r="1406" spans="1:6" outlineLevel="1" x14ac:dyDescent="0.2">
      <c r="A1406" s="3"/>
      <c r="B1406" s="18"/>
      <c r="C1406" s="4" t="s">
        <v>5972</v>
      </c>
      <c r="D1406" s="31"/>
      <c r="E1406" s="8" t="s">
        <v>4049</v>
      </c>
    </row>
    <row r="1407" spans="1:6" ht="25.5" outlineLevel="1" x14ac:dyDescent="0.2">
      <c r="A1407" s="3"/>
      <c r="B1407" s="18"/>
      <c r="C1407" s="4" t="s">
        <v>5973</v>
      </c>
      <c r="D1407" s="31"/>
      <c r="E1407" s="8" t="s">
        <v>5963</v>
      </c>
    </row>
    <row r="1408" spans="1:6" outlineLevel="1" x14ac:dyDescent="0.2">
      <c r="A1408" s="3"/>
      <c r="B1408" s="18"/>
      <c r="C1408" s="4" t="s">
        <v>4608</v>
      </c>
      <c r="D1408" s="31"/>
      <c r="E1408" s="8" t="s">
        <v>1730</v>
      </c>
    </row>
    <row r="1409" spans="1:6" outlineLevel="1" x14ac:dyDescent="0.2">
      <c r="A1409" s="3"/>
      <c r="B1409" s="18"/>
      <c r="C1409" s="4" t="s">
        <v>3701</v>
      </c>
      <c r="D1409" s="31"/>
      <c r="E1409" s="8" t="s">
        <v>3702</v>
      </c>
      <c r="F1409"/>
    </row>
    <row r="1410" spans="1:6" outlineLevel="1" x14ac:dyDescent="0.2">
      <c r="A1410" s="3"/>
      <c r="B1410" s="18"/>
      <c r="C1410" s="4" t="s">
        <v>1870</v>
      </c>
      <c r="D1410" s="31"/>
      <c r="E1410" s="8" t="s">
        <v>6622</v>
      </c>
      <c r="F1410"/>
    </row>
    <row r="1411" spans="1:6" outlineLevel="1" x14ac:dyDescent="0.2">
      <c r="A1411" s="3"/>
      <c r="B1411" s="18"/>
      <c r="C1411" s="4" t="s">
        <v>5405</v>
      </c>
      <c r="D1411" s="31"/>
      <c r="E1411" s="8" t="s">
        <v>5406</v>
      </c>
      <c r="F1411"/>
    </row>
    <row r="1412" spans="1:6" outlineLevel="1" x14ac:dyDescent="0.2">
      <c r="A1412" s="3"/>
      <c r="B1412" s="18"/>
      <c r="C1412" s="4" t="s">
        <v>5408</v>
      </c>
      <c r="D1412" s="31"/>
      <c r="E1412" s="8" t="s">
        <v>5407</v>
      </c>
      <c r="F1412"/>
    </row>
    <row r="1413" spans="1:6" outlineLevel="1" x14ac:dyDescent="0.2">
      <c r="A1413" s="3"/>
      <c r="B1413" s="18"/>
      <c r="C1413" s="4" t="s">
        <v>5409</v>
      </c>
      <c r="D1413" s="31"/>
      <c r="E1413" s="8" t="s">
        <v>5410</v>
      </c>
      <c r="F1413"/>
    </row>
    <row r="1414" spans="1:6" outlineLevel="1" x14ac:dyDescent="0.2">
      <c r="A1414" s="3"/>
      <c r="B1414" s="18"/>
      <c r="C1414" s="4" t="s">
        <v>5411</v>
      </c>
      <c r="D1414" s="31"/>
      <c r="E1414" s="8" t="s">
        <v>5412</v>
      </c>
      <c r="F1414"/>
    </row>
    <row r="1415" spans="1:6" outlineLevel="1" x14ac:dyDescent="0.2">
      <c r="A1415" s="3"/>
      <c r="B1415" s="18"/>
      <c r="C1415" s="4" t="s">
        <v>5413</v>
      </c>
      <c r="D1415" s="31"/>
      <c r="E1415" s="8" t="s">
        <v>7190</v>
      </c>
      <c r="F1415"/>
    </row>
    <row r="1416" spans="1:6" ht="25.5" outlineLevel="1" x14ac:dyDescent="0.2">
      <c r="A1416" s="3"/>
      <c r="B1416" s="18"/>
      <c r="C1416" s="4" t="s">
        <v>1</v>
      </c>
      <c r="D1416" s="31"/>
      <c r="E1416" s="8" t="s">
        <v>0</v>
      </c>
      <c r="F1416"/>
    </row>
    <row r="1417" spans="1:6" x14ac:dyDescent="0.2">
      <c r="A1417" s="3"/>
      <c r="B1417" s="18"/>
      <c r="C1417" s="4"/>
      <c r="D1417" s="31"/>
      <c r="E1417" s="820"/>
      <c r="F1417"/>
    </row>
    <row r="1418" spans="1:6" x14ac:dyDescent="0.2">
      <c r="A1418" s="3"/>
      <c r="B1418" s="18"/>
      <c r="C1418" s="828" t="s">
        <v>5214</v>
      </c>
      <c r="D1418" s="31"/>
      <c r="E1418" s="820"/>
      <c r="F1418"/>
    </row>
    <row r="1419" spans="1:6" outlineLevel="1" x14ac:dyDescent="0.2">
      <c r="A1419" s="3"/>
      <c r="B1419" s="18"/>
      <c r="C1419" s="4" t="s">
        <v>4506</v>
      </c>
      <c r="D1419" s="31"/>
      <c r="E1419" s="8" t="s">
        <v>4507</v>
      </c>
      <c r="F1419"/>
    </row>
    <row r="1420" spans="1:6" ht="25.5" outlineLevel="1" x14ac:dyDescent="0.2">
      <c r="A1420" s="3"/>
      <c r="B1420" s="18"/>
      <c r="C1420" s="4" t="s">
        <v>926</v>
      </c>
      <c r="D1420" s="31"/>
      <c r="E1420" s="8" t="s">
        <v>927</v>
      </c>
      <c r="F1420"/>
    </row>
    <row r="1421" spans="1:6" outlineLevel="1" x14ac:dyDescent="0.2">
      <c r="A1421" s="3"/>
      <c r="B1421" s="18"/>
      <c r="C1421" s="4" t="s">
        <v>6453</v>
      </c>
      <c r="D1421" s="31"/>
      <c r="E1421" s="8" t="s">
        <v>6454</v>
      </c>
      <c r="F1421"/>
    </row>
    <row r="1422" spans="1:6" outlineLevel="1" x14ac:dyDescent="0.2">
      <c r="A1422" s="3"/>
      <c r="B1422" s="18"/>
      <c r="C1422" s="4" t="s">
        <v>4464</v>
      </c>
      <c r="D1422" s="31"/>
      <c r="E1422" s="8" t="s">
        <v>4465</v>
      </c>
      <c r="F1422"/>
    </row>
    <row r="1423" spans="1:6" ht="25.5" outlineLevel="1" x14ac:dyDescent="0.2">
      <c r="A1423" s="3"/>
      <c r="B1423" s="18"/>
      <c r="C1423" s="4" t="s">
        <v>6695</v>
      </c>
      <c r="D1423" s="31"/>
      <c r="E1423" s="8" t="s">
        <v>4899</v>
      </c>
      <c r="F1423"/>
    </row>
    <row r="1424" spans="1:6" outlineLevel="1" x14ac:dyDescent="0.2">
      <c r="A1424" s="3"/>
      <c r="B1424" s="18"/>
      <c r="C1424" s="4" t="s">
        <v>1239</v>
      </c>
      <c r="D1424" s="31"/>
      <c r="E1424" s="8" t="s">
        <v>1240</v>
      </c>
      <c r="F1424"/>
    </row>
    <row r="1425" spans="1:6" outlineLevel="1" x14ac:dyDescent="0.2">
      <c r="A1425" s="3"/>
      <c r="B1425" s="18"/>
      <c r="C1425" s="4" t="s">
        <v>7740</v>
      </c>
      <c r="D1425" s="31"/>
      <c r="E1425" s="8" t="s">
        <v>7753</v>
      </c>
      <c r="F1425"/>
    </row>
    <row r="1426" spans="1:6" ht="25.5" outlineLevel="1" x14ac:dyDescent="0.2">
      <c r="A1426" s="3"/>
      <c r="B1426" s="18"/>
      <c r="C1426" s="4" t="s">
        <v>7741</v>
      </c>
      <c r="D1426" s="31"/>
      <c r="E1426" s="8" t="s">
        <v>7754</v>
      </c>
      <c r="F1426"/>
    </row>
    <row r="1427" spans="1:6" outlineLevel="1" x14ac:dyDescent="0.2">
      <c r="A1427" s="3"/>
      <c r="B1427" s="18"/>
      <c r="C1427" s="4" t="s">
        <v>7742</v>
      </c>
      <c r="D1427" s="31"/>
      <c r="E1427" s="8" t="s">
        <v>7755</v>
      </c>
      <c r="F1427"/>
    </row>
    <row r="1428" spans="1:6" ht="25.5" outlineLevel="1" x14ac:dyDescent="0.2">
      <c r="A1428" s="3"/>
      <c r="B1428" s="18"/>
      <c r="C1428" s="4" t="s">
        <v>7743</v>
      </c>
      <c r="D1428" s="31"/>
      <c r="E1428" s="8" t="s">
        <v>7756</v>
      </c>
      <c r="F1428"/>
    </row>
    <row r="1429" spans="1:6" outlineLevel="1" x14ac:dyDescent="0.2">
      <c r="A1429" s="3"/>
      <c r="B1429" s="18"/>
      <c r="C1429" s="4" t="s">
        <v>7744</v>
      </c>
      <c r="D1429" s="31"/>
      <c r="E1429" s="8" t="s">
        <v>7757</v>
      </c>
      <c r="F1429"/>
    </row>
    <row r="1430" spans="1:6" ht="25.5" outlineLevel="1" x14ac:dyDescent="0.2">
      <c r="A1430" s="3"/>
      <c r="B1430" s="18"/>
      <c r="C1430" s="4" t="s">
        <v>7745</v>
      </c>
      <c r="D1430" s="31"/>
      <c r="E1430" s="8" t="s">
        <v>7758</v>
      </c>
      <c r="F1430"/>
    </row>
    <row r="1431" spans="1:6" outlineLevel="1" x14ac:dyDescent="0.2">
      <c r="A1431" s="3"/>
      <c r="B1431" s="18"/>
      <c r="C1431" s="4" t="s">
        <v>7746</v>
      </c>
      <c r="D1431" s="31"/>
      <c r="E1431" s="8" t="s">
        <v>7759</v>
      </c>
      <c r="F1431"/>
    </row>
    <row r="1432" spans="1:6" ht="38.25" outlineLevel="1" x14ac:dyDescent="0.2">
      <c r="A1432" s="3"/>
      <c r="B1432" s="18"/>
      <c r="C1432" s="4" t="s">
        <v>7747</v>
      </c>
      <c r="D1432" s="31"/>
      <c r="E1432" s="8" t="s">
        <v>7760</v>
      </c>
      <c r="F1432"/>
    </row>
    <row r="1433" spans="1:6" outlineLevel="1" x14ac:dyDescent="0.2">
      <c r="A1433" s="3"/>
      <c r="B1433" s="18"/>
      <c r="C1433" s="4" t="s">
        <v>7748</v>
      </c>
      <c r="D1433" s="31"/>
      <c r="E1433" s="8" t="s">
        <v>7761</v>
      </c>
      <c r="F1433"/>
    </row>
    <row r="1434" spans="1:6" outlineLevel="1" x14ac:dyDescent="0.2">
      <c r="A1434" s="3"/>
      <c r="B1434" s="18"/>
      <c r="C1434" s="4" t="s">
        <v>7749</v>
      </c>
      <c r="D1434" s="31"/>
      <c r="E1434" s="8" t="s">
        <v>7762</v>
      </c>
      <c r="F1434"/>
    </row>
    <row r="1435" spans="1:6" ht="25.5" outlineLevel="1" x14ac:dyDescent="0.2">
      <c r="A1435" s="3"/>
      <c r="B1435" s="18"/>
      <c r="C1435" s="4" t="s">
        <v>7752</v>
      </c>
      <c r="D1435" s="31"/>
      <c r="E1435" s="8" t="s">
        <v>7763</v>
      </c>
      <c r="F1435"/>
    </row>
    <row r="1436" spans="1:6" ht="25.5" outlineLevel="1" x14ac:dyDescent="0.2">
      <c r="A1436" s="3"/>
      <c r="B1436" s="18"/>
      <c r="C1436" s="4" t="s">
        <v>7750</v>
      </c>
      <c r="D1436" s="31"/>
      <c r="E1436" s="8" t="s">
        <v>7764</v>
      </c>
      <c r="F1436"/>
    </row>
    <row r="1437" spans="1:6" ht="25.5" outlineLevel="1" x14ac:dyDescent="0.2">
      <c r="A1437" s="3"/>
      <c r="B1437" s="18"/>
      <c r="C1437" s="4" t="s">
        <v>7751</v>
      </c>
      <c r="D1437" s="31"/>
      <c r="E1437" s="8" t="s">
        <v>7765</v>
      </c>
      <c r="F1437"/>
    </row>
    <row r="1438" spans="1:6" outlineLevel="1" x14ac:dyDescent="0.2">
      <c r="A1438" s="3"/>
      <c r="B1438" s="18"/>
      <c r="C1438" s="4" t="s">
        <v>7862</v>
      </c>
      <c r="D1438" s="31"/>
      <c r="E1438" s="261" t="s">
        <v>7864</v>
      </c>
      <c r="F1438"/>
    </row>
    <row r="1439" spans="1:6" ht="25.5" outlineLevel="1" x14ac:dyDescent="0.2">
      <c r="A1439" s="3"/>
      <c r="B1439" s="18"/>
      <c r="C1439" s="4" t="s">
        <v>7863</v>
      </c>
      <c r="D1439" s="31"/>
      <c r="E1439" s="261" t="s">
        <v>7865</v>
      </c>
      <c r="F1439"/>
    </row>
    <row r="1440" spans="1:6" x14ac:dyDescent="0.2">
      <c r="A1440" s="3"/>
      <c r="B1440" s="18"/>
      <c r="C1440" s="4"/>
      <c r="D1440" s="31"/>
      <c r="E1440" s="820"/>
      <c r="F1440"/>
    </row>
    <row r="1441" spans="1:6" x14ac:dyDescent="0.2">
      <c r="A1441" s="3"/>
      <c r="B1441" s="18"/>
      <c r="C1441" s="828" t="s">
        <v>8036</v>
      </c>
      <c r="D1441" s="31"/>
      <c r="E1441" s="820"/>
      <c r="F1441"/>
    </row>
    <row r="1442" spans="1:6" ht="25.5" outlineLevel="1" x14ac:dyDescent="0.2">
      <c r="A1442" s="3"/>
      <c r="B1442" s="18"/>
      <c r="C1442" s="4" t="s">
        <v>7937</v>
      </c>
      <c r="D1442" s="31"/>
      <c r="E1442" s="267" t="s">
        <v>7938</v>
      </c>
      <c r="F1442"/>
    </row>
    <row r="1443" spans="1:6" outlineLevel="1" x14ac:dyDescent="0.2">
      <c r="A1443" s="3"/>
      <c r="B1443" s="18"/>
      <c r="C1443" s="4" t="s">
        <v>8068</v>
      </c>
      <c r="D1443" s="31"/>
      <c r="E1443" s="286" t="s">
        <v>8071</v>
      </c>
      <c r="F1443"/>
    </row>
    <row r="1444" spans="1:6" outlineLevel="1" x14ac:dyDescent="0.2">
      <c r="A1444" s="3"/>
      <c r="B1444" s="18"/>
      <c r="C1444" s="4" t="s">
        <v>8069</v>
      </c>
      <c r="D1444" s="31"/>
      <c r="E1444" s="286" t="s">
        <v>8072</v>
      </c>
      <c r="F1444"/>
    </row>
    <row r="1445" spans="1:6" outlineLevel="1" x14ac:dyDescent="0.2">
      <c r="A1445" s="3"/>
      <c r="B1445" s="18"/>
      <c r="C1445" s="4" t="s">
        <v>8070</v>
      </c>
      <c r="D1445" s="31"/>
      <c r="E1445" s="286" t="s">
        <v>8073</v>
      </c>
    </row>
    <row r="1446" spans="1:6" outlineLevel="1" x14ac:dyDescent="0.2">
      <c r="A1446" s="3"/>
      <c r="B1446" s="18"/>
      <c r="C1446" s="4" t="s">
        <v>8203</v>
      </c>
      <c r="D1446" s="31"/>
      <c r="E1446" s="363" t="s">
        <v>8204</v>
      </c>
    </row>
    <row r="1447" spans="1:6" ht="25.5" outlineLevel="1" x14ac:dyDescent="0.2">
      <c r="A1447" s="3"/>
      <c r="B1447" s="18"/>
      <c r="C1447" s="4" t="s">
        <v>8223</v>
      </c>
      <c r="D1447" s="31"/>
      <c r="E1447" s="366" t="s">
        <v>8224</v>
      </c>
    </row>
    <row r="1448" spans="1:6" outlineLevel="1" x14ac:dyDescent="0.2">
      <c r="A1448" s="3"/>
      <c r="B1448" s="18"/>
      <c r="C1448" s="4" t="s">
        <v>8474</v>
      </c>
      <c r="D1448" s="31"/>
      <c r="E1448" s="385" t="s">
        <v>8475</v>
      </c>
    </row>
    <row r="1449" spans="1:6" s="455" customFormat="1" ht="15" outlineLevel="1" x14ac:dyDescent="0.25">
      <c r="A1449" s="456"/>
      <c r="B1449" s="453"/>
      <c r="C1449" s="453" t="s">
        <v>8974</v>
      </c>
      <c r="D1449" s="457"/>
      <c r="E1449" s="455" t="s">
        <v>8966</v>
      </c>
      <c r="F1449" s="504" t="s">
        <v>8982</v>
      </c>
    </row>
    <row r="1450" spans="1:6" s="455" customFormat="1" ht="15" outlineLevel="1" x14ac:dyDescent="0.25">
      <c r="A1450" s="456"/>
      <c r="B1450" s="453"/>
      <c r="C1450" s="453" t="s">
        <v>8975</v>
      </c>
      <c r="D1450" s="457"/>
      <c r="E1450" s="455" t="s">
        <v>8967</v>
      </c>
      <c r="F1450" s="504" t="s">
        <v>7140</v>
      </c>
    </row>
    <row r="1451" spans="1:6" s="455" customFormat="1" ht="15" outlineLevel="1" x14ac:dyDescent="0.25">
      <c r="A1451" s="456"/>
      <c r="B1451" s="453"/>
      <c r="C1451" s="453" t="s">
        <v>8976</v>
      </c>
      <c r="D1451" s="457"/>
      <c r="E1451" s="455" t="s">
        <v>8968</v>
      </c>
      <c r="F1451" s="504" t="s">
        <v>7140</v>
      </c>
    </row>
    <row r="1452" spans="1:6" s="455" customFormat="1" ht="15" outlineLevel="1" x14ac:dyDescent="0.25">
      <c r="A1452" s="456"/>
      <c r="B1452" s="453"/>
      <c r="C1452" s="453" t="s">
        <v>8977</v>
      </c>
      <c r="D1452" s="457"/>
      <c r="E1452" s="452" t="s">
        <v>8969</v>
      </c>
      <c r="F1452" s="504" t="s">
        <v>8983</v>
      </c>
    </row>
    <row r="1453" spans="1:6" s="455" customFormat="1" ht="15" outlineLevel="1" x14ac:dyDescent="0.25">
      <c r="A1453" s="456"/>
      <c r="B1453" s="453"/>
      <c r="C1453" s="453" t="s">
        <v>8978</v>
      </c>
      <c r="D1453" s="457"/>
      <c r="E1453" s="455" t="s">
        <v>8970</v>
      </c>
      <c r="F1453" s="504" t="s">
        <v>7841</v>
      </c>
    </row>
    <row r="1454" spans="1:6" s="455" customFormat="1" ht="15" outlineLevel="1" x14ac:dyDescent="0.25">
      <c r="A1454" s="456"/>
      <c r="B1454" s="453"/>
      <c r="C1454" s="453" t="s">
        <v>8979</v>
      </c>
      <c r="D1454" s="457"/>
      <c r="E1454" s="455" t="s">
        <v>8971</v>
      </c>
      <c r="F1454" s="504" t="s">
        <v>8984</v>
      </c>
    </row>
    <row r="1455" spans="1:6" s="455" customFormat="1" ht="15" outlineLevel="1" x14ac:dyDescent="0.25">
      <c r="A1455" s="456"/>
      <c r="B1455" s="453"/>
      <c r="C1455" s="453" t="s">
        <v>8980</v>
      </c>
      <c r="D1455" s="457"/>
      <c r="E1455" s="455" t="s">
        <v>8972</v>
      </c>
      <c r="F1455" s="504" t="s">
        <v>8985</v>
      </c>
    </row>
    <row r="1456" spans="1:6" s="455" customFormat="1" ht="15" outlineLevel="1" x14ac:dyDescent="0.25">
      <c r="A1456" s="456"/>
      <c r="B1456" s="453"/>
      <c r="C1456" s="455" t="s">
        <v>8981</v>
      </c>
      <c r="E1456" s="455" t="s">
        <v>8973</v>
      </c>
      <c r="F1456" s="504" t="s">
        <v>7814</v>
      </c>
    </row>
    <row r="1457" spans="1:6" s="455" customFormat="1" ht="15" outlineLevel="1" x14ac:dyDescent="0.25">
      <c r="A1457" s="456"/>
      <c r="B1457" s="453"/>
      <c r="C1457" s="455" t="s">
        <v>9069</v>
      </c>
      <c r="E1457" s="455" t="s">
        <v>9073</v>
      </c>
      <c r="F1457" s="504" t="s">
        <v>9077</v>
      </c>
    </row>
    <row r="1458" spans="1:6" s="455" customFormat="1" ht="15" outlineLevel="1" x14ac:dyDescent="0.25">
      <c r="A1458" s="456"/>
      <c r="B1458" s="453"/>
      <c r="C1458" s="455" t="s">
        <v>9070</v>
      </c>
      <c r="E1458" s="455" t="s">
        <v>9074</v>
      </c>
      <c r="F1458" s="504" t="s">
        <v>8323</v>
      </c>
    </row>
    <row r="1459" spans="1:6" s="455" customFormat="1" ht="15" outlineLevel="1" x14ac:dyDescent="0.25">
      <c r="A1459" s="456"/>
      <c r="B1459" s="453"/>
      <c r="C1459" s="455" t="s">
        <v>9071</v>
      </c>
      <c r="E1459" s="455" t="s">
        <v>9075</v>
      </c>
      <c r="F1459" s="504" t="s">
        <v>8323</v>
      </c>
    </row>
    <row r="1460" spans="1:6" s="455" customFormat="1" ht="15" outlineLevel="1" x14ac:dyDescent="0.25">
      <c r="A1460" s="456"/>
      <c r="B1460" s="453"/>
      <c r="C1460" s="455" t="s">
        <v>9072</v>
      </c>
      <c r="E1460" s="455" t="s">
        <v>9076</v>
      </c>
      <c r="F1460" s="504" t="s">
        <v>9078</v>
      </c>
    </row>
    <row r="1461" spans="1:6" s="455" customFormat="1" ht="30" outlineLevel="1" x14ac:dyDescent="0.25">
      <c r="A1461" s="456"/>
      <c r="B1461" s="453"/>
      <c r="C1461" s="455" t="s">
        <v>9218</v>
      </c>
      <c r="E1461" s="505" t="s">
        <v>9220</v>
      </c>
      <c r="F1461" s="504" t="s">
        <v>8662</v>
      </c>
    </row>
    <row r="1462" spans="1:6" s="455" customFormat="1" ht="15" outlineLevel="1" x14ac:dyDescent="0.25">
      <c r="A1462" s="456"/>
      <c r="B1462" s="453"/>
      <c r="C1462" s="455" t="s">
        <v>9219</v>
      </c>
      <c r="E1462" s="505" t="s">
        <v>9221</v>
      </c>
      <c r="F1462" s="504" t="s">
        <v>9222</v>
      </c>
    </row>
    <row r="1463" spans="1:6" s="455" customFormat="1" ht="15" x14ac:dyDescent="0.25">
      <c r="A1463" s="456"/>
      <c r="B1463" s="453"/>
      <c r="E1463" s="505"/>
      <c r="F1463" s="504"/>
    </row>
    <row r="1464" spans="1:6" s="455" customFormat="1" ht="15" x14ac:dyDescent="0.25">
      <c r="A1464" s="456"/>
      <c r="B1464" s="453"/>
      <c r="C1464" s="828" t="s">
        <v>9487</v>
      </c>
      <c r="E1464" s="505"/>
      <c r="F1464" s="504"/>
    </row>
    <row r="1465" spans="1:6" s="455" customFormat="1" ht="15" outlineLevel="1" x14ac:dyDescent="0.25">
      <c r="A1465" s="456"/>
      <c r="B1465" s="453"/>
      <c r="C1465" s="455" t="s">
        <v>9551</v>
      </c>
      <c r="E1465" s="505" t="s">
        <v>9552</v>
      </c>
      <c r="F1465" s="504" t="s">
        <v>9550</v>
      </c>
    </row>
    <row r="1466" spans="1:6" s="455" customFormat="1" ht="30" outlineLevel="1" x14ac:dyDescent="0.25">
      <c r="A1466" s="456"/>
      <c r="B1466" s="453"/>
      <c r="C1466" s="455" t="s">
        <v>10106</v>
      </c>
      <c r="E1466" s="683" t="s">
        <v>10107</v>
      </c>
      <c r="F1466" s="504" t="s">
        <v>10179</v>
      </c>
    </row>
    <row r="1467" spans="1:6" s="686" customFormat="1" ht="15" outlineLevel="1" x14ac:dyDescent="0.25">
      <c r="A1467" s="684"/>
      <c r="B1467" s="685"/>
      <c r="C1467" s="455" t="s">
        <v>10173</v>
      </c>
      <c r="E1467" s="683" t="s">
        <v>10181</v>
      </c>
      <c r="F1467" s="504" t="s">
        <v>7140</v>
      </c>
    </row>
    <row r="1468" spans="1:6" s="686" customFormat="1" ht="15" outlineLevel="1" x14ac:dyDescent="0.25">
      <c r="A1468" s="684"/>
      <c r="B1468" s="685"/>
      <c r="C1468" s="455" t="s">
        <v>10174</v>
      </c>
      <c r="E1468" s="683" t="s">
        <v>10182</v>
      </c>
      <c r="F1468" s="504" t="s">
        <v>7140</v>
      </c>
    </row>
    <row r="1469" spans="1:6" s="686" customFormat="1" ht="15" outlineLevel="1" x14ac:dyDescent="0.25">
      <c r="A1469" s="684"/>
      <c r="B1469" s="685"/>
      <c r="C1469" s="455" t="s">
        <v>10175</v>
      </c>
      <c r="E1469" s="683" t="s">
        <v>10183</v>
      </c>
      <c r="F1469" s="504" t="s">
        <v>9869</v>
      </c>
    </row>
    <row r="1470" spans="1:6" s="686" customFormat="1" ht="30" outlineLevel="1" x14ac:dyDescent="0.25">
      <c r="A1470" s="684"/>
      <c r="B1470" s="685"/>
      <c r="C1470" s="455" t="s">
        <v>10176</v>
      </c>
      <c r="E1470" s="683" t="s">
        <v>10184</v>
      </c>
      <c r="F1470" s="504" t="s">
        <v>10180</v>
      </c>
    </row>
    <row r="1471" spans="1:6" s="686" customFormat="1" ht="15" outlineLevel="1" x14ac:dyDescent="0.25">
      <c r="A1471" s="684"/>
      <c r="B1471" s="685"/>
      <c r="C1471" s="455" t="s">
        <v>10177</v>
      </c>
      <c r="E1471" s="683" t="s">
        <v>10185</v>
      </c>
      <c r="F1471" s="504" t="s">
        <v>8506</v>
      </c>
    </row>
    <row r="1472" spans="1:6" s="686" customFormat="1" ht="15" outlineLevel="1" x14ac:dyDescent="0.25">
      <c r="A1472" s="684"/>
      <c r="B1472" s="685"/>
      <c r="C1472" s="455" t="s">
        <v>10178</v>
      </c>
      <c r="E1472" s="683" t="s">
        <v>10186</v>
      </c>
      <c r="F1472" s="504" t="s">
        <v>8553</v>
      </c>
    </row>
    <row r="1473" spans="1:6" s="686" customFormat="1" ht="15" outlineLevel="1" x14ac:dyDescent="0.25">
      <c r="A1473" s="684"/>
      <c r="B1473" s="685"/>
      <c r="C1473" s="455" t="s">
        <v>10192</v>
      </c>
      <c r="E1473" s="687" t="s">
        <v>10193</v>
      </c>
      <c r="F1473" s="504" t="s">
        <v>9794</v>
      </c>
    </row>
    <row r="1474" spans="1:6" s="686" customFormat="1" ht="15" outlineLevel="1" x14ac:dyDescent="0.25">
      <c r="A1474" s="684"/>
      <c r="B1474" s="685"/>
      <c r="C1474" s="455" t="s">
        <v>10247</v>
      </c>
      <c r="E1474" s="694" t="s">
        <v>10248</v>
      </c>
      <c r="F1474" s="504" t="s">
        <v>5264</v>
      </c>
    </row>
    <row r="1475" spans="1:6" s="686" customFormat="1" ht="30" outlineLevel="1" x14ac:dyDescent="0.25">
      <c r="A1475" s="684"/>
      <c r="B1475" s="685"/>
      <c r="C1475" s="455" t="s">
        <v>10288</v>
      </c>
      <c r="E1475" s="697" t="s">
        <v>10287</v>
      </c>
      <c r="F1475" s="504" t="s">
        <v>10286</v>
      </c>
    </row>
    <row r="1476" spans="1:6" s="686" customFormat="1" ht="15" outlineLevel="1" x14ac:dyDescent="0.25">
      <c r="A1476" s="684"/>
      <c r="B1476" s="685"/>
      <c r="C1476" s="455" t="s">
        <v>10738</v>
      </c>
      <c r="E1476" s="697" t="s">
        <v>10740</v>
      </c>
      <c r="F1476" s="504" t="s">
        <v>10742</v>
      </c>
    </row>
    <row r="1477" spans="1:6" s="686" customFormat="1" ht="30" outlineLevel="1" x14ac:dyDescent="0.25">
      <c r="A1477" s="684"/>
      <c r="B1477" s="685"/>
      <c r="C1477" s="455" t="s">
        <v>10739</v>
      </c>
      <c r="E1477" s="747" t="s">
        <v>10741</v>
      </c>
      <c r="F1477" s="504" t="s">
        <v>8985</v>
      </c>
    </row>
    <row r="1478" spans="1:6" s="686" customFormat="1" ht="15" outlineLevel="1" x14ac:dyDescent="0.25">
      <c r="A1478" s="684"/>
      <c r="B1478" s="685"/>
      <c r="C1478" s="455" t="s">
        <v>10777</v>
      </c>
      <c r="E1478" s="749" t="s">
        <v>10782</v>
      </c>
      <c r="F1478" s="504" t="s">
        <v>10673</v>
      </c>
    </row>
    <row r="1479" spans="1:6" s="686" customFormat="1" ht="15" outlineLevel="1" x14ac:dyDescent="0.25">
      <c r="A1479" s="684"/>
      <c r="B1479" s="685"/>
      <c r="C1479" s="455" t="s">
        <v>10778</v>
      </c>
      <c r="E1479" s="749" t="s">
        <v>10783</v>
      </c>
      <c r="F1479" s="504" t="s">
        <v>10180</v>
      </c>
    </row>
    <row r="1480" spans="1:6" s="686" customFormat="1" ht="54" outlineLevel="1" x14ac:dyDescent="0.25">
      <c r="A1480" s="684"/>
      <c r="B1480" s="685"/>
      <c r="C1480" s="455" t="s">
        <v>10779</v>
      </c>
      <c r="E1480" s="749" t="s">
        <v>11180</v>
      </c>
      <c r="F1480" s="504" t="s">
        <v>7687</v>
      </c>
    </row>
    <row r="1481" spans="1:6" s="686" customFormat="1" ht="15" outlineLevel="1" x14ac:dyDescent="0.25">
      <c r="A1481" s="684"/>
      <c r="B1481" s="685"/>
      <c r="C1481" s="455" t="s">
        <v>10780</v>
      </c>
      <c r="E1481" s="749" t="s">
        <v>10873</v>
      </c>
      <c r="F1481" s="504" t="s">
        <v>7819</v>
      </c>
    </row>
    <row r="1482" spans="1:6" s="686" customFormat="1" ht="15" outlineLevel="1" x14ac:dyDescent="0.25">
      <c r="A1482" s="684"/>
      <c r="B1482" s="685"/>
      <c r="C1482" s="455" t="s">
        <v>10781</v>
      </c>
      <c r="E1482" s="749" t="s">
        <v>10784</v>
      </c>
      <c r="F1482" s="504" t="s">
        <v>10785</v>
      </c>
    </row>
    <row r="1483" spans="1:6" s="686" customFormat="1" ht="15" x14ac:dyDescent="0.25">
      <c r="A1483" s="684"/>
      <c r="B1483" s="685"/>
      <c r="C1483" s="455"/>
      <c r="E1483" s="749"/>
      <c r="F1483" s="504"/>
    </row>
    <row r="1484" spans="1:6" s="686" customFormat="1" ht="15" x14ac:dyDescent="0.25">
      <c r="A1484" s="684"/>
      <c r="B1484" s="685"/>
      <c r="C1484" s="828" t="s">
        <v>10964</v>
      </c>
      <c r="E1484" s="749"/>
      <c r="F1484" s="504"/>
    </row>
    <row r="1485" spans="1:6" s="686" customFormat="1" ht="30" x14ac:dyDescent="0.25">
      <c r="A1485" s="684"/>
      <c r="B1485" s="685"/>
      <c r="C1485" s="455" t="s">
        <v>11043</v>
      </c>
      <c r="E1485" s="749" t="s">
        <v>11068</v>
      </c>
      <c r="F1485" s="504" t="s">
        <v>11044</v>
      </c>
    </row>
    <row r="1486" spans="1:6" s="686" customFormat="1" ht="30" x14ac:dyDescent="0.25">
      <c r="A1486" s="684"/>
      <c r="B1486" s="685"/>
      <c r="C1486" s="455" t="s">
        <v>11067</v>
      </c>
      <c r="E1486" s="749" t="s">
        <v>11069</v>
      </c>
      <c r="F1486" s="504" t="s">
        <v>10702</v>
      </c>
    </row>
    <row r="1487" spans="1:6" s="686" customFormat="1" ht="15" x14ac:dyDescent="0.25">
      <c r="A1487" s="684"/>
      <c r="B1487" s="685"/>
      <c r="C1487" s="455" t="s">
        <v>11121</v>
      </c>
      <c r="E1487" s="749" t="s">
        <v>11122</v>
      </c>
      <c r="F1487" s="504" t="s">
        <v>8323</v>
      </c>
    </row>
    <row r="1488" spans="1:6" s="686" customFormat="1" ht="15" x14ac:dyDescent="0.25">
      <c r="A1488" s="684"/>
      <c r="B1488" s="685"/>
      <c r="C1488" s="455" t="s">
        <v>11279</v>
      </c>
      <c r="E1488" s="749" t="s">
        <v>11281</v>
      </c>
      <c r="F1488" s="504" t="s">
        <v>11280</v>
      </c>
    </row>
    <row r="1489" spans="1:6" s="686" customFormat="1" ht="15" x14ac:dyDescent="0.25">
      <c r="A1489" s="684"/>
      <c r="B1489" s="685"/>
      <c r="C1489" s="455" t="s">
        <v>11364</v>
      </c>
      <c r="E1489" s="749" t="s">
        <v>11365</v>
      </c>
      <c r="F1489" s="504" t="s">
        <v>8048</v>
      </c>
    </row>
    <row r="1490" spans="1:6" s="686" customFormat="1" ht="45" x14ac:dyDescent="0.25">
      <c r="A1490" s="684"/>
      <c r="B1490" s="685"/>
      <c r="C1490" s="455" t="s">
        <v>11426</v>
      </c>
      <c r="E1490" s="749" t="s">
        <v>11427</v>
      </c>
      <c r="F1490" s="504" t="s">
        <v>8563</v>
      </c>
    </row>
    <row r="1491" spans="1:6" s="686" customFormat="1" ht="15" x14ac:dyDescent="0.25">
      <c r="A1491" s="684"/>
      <c r="B1491" s="685"/>
      <c r="C1491" s="455" t="s">
        <v>11430</v>
      </c>
      <c r="E1491" s="749" t="s">
        <v>11431</v>
      </c>
      <c r="F1491" s="504" t="s">
        <v>8323</v>
      </c>
    </row>
    <row r="1492" spans="1:6" s="686" customFormat="1" ht="15" x14ac:dyDescent="0.25">
      <c r="A1492" s="684"/>
      <c r="B1492" s="685"/>
      <c r="C1492" s="454" t="s">
        <v>11484</v>
      </c>
      <c r="D1492" s="866"/>
      <c r="E1492" s="749" t="s">
        <v>11485</v>
      </c>
      <c r="F1492" s="865" t="s">
        <v>11486</v>
      </c>
    </row>
    <row r="1493" spans="1:6" s="686" customFormat="1" ht="15" x14ac:dyDescent="0.25">
      <c r="A1493" s="684"/>
      <c r="B1493" s="685"/>
      <c r="C1493" s="454" t="s">
        <v>11487</v>
      </c>
      <c r="D1493" s="866"/>
      <c r="E1493" s="749" t="s">
        <v>11488</v>
      </c>
      <c r="F1493" s="865" t="s">
        <v>7670</v>
      </c>
    </row>
    <row r="1494" spans="1:6" s="686" customFormat="1" ht="15" x14ac:dyDescent="0.25">
      <c r="A1494" s="684"/>
      <c r="B1494" s="685"/>
      <c r="C1494" s="454" t="s">
        <v>11489</v>
      </c>
      <c r="D1494" s="866"/>
      <c r="E1494" s="749" t="s">
        <v>11490</v>
      </c>
      <c r="F1494" s="865" t="s">
        <v>8441</v>
      </c>
    </row>
    <row r="1495" spans="1:6" s="686" customFormat="1" ht="15" x14ac:dyDescent="0.25">
      <c r="A1495" s="684"/>
      <c r="B1495" s="685"/>
      <c r="C1495" s="454" t="s">
        <v>11491</v>
      </c>
      <c r="D1495" s="866"/>
      <c r="E1495" s="749" t="s">
        <v>11492</v>
      </c>
      <c r="F1495" s="865" t="s">
        <v>8050</v>
      </c>
    </row>
    <row r="1496" spans="1:6" s="686" customFormat="1" ht="15" x14ac:dyDescent="0.25">
      <c r="A1496" s="684"/>
      <c r="B1496" s="685"/>
      <c r="C1496" s="455"/>
      <c r="E1496" s="749"/>
      <c r="F1496" s="504"/>
    </row>
    <row r="1497" spans="1:6" s="686" customFormat="1" ht="15" x14ac:dyDescent="0.25">
      <c r="A1497" s="684"/>
      <c r="B1497" s="685"/>
      <c r="C1497" s="455"/>
      <c r="E1497" s="749"/>
      <c r="F1497" s="504"/>
    </row>
    <row r="1498" spans="1:6" ht="30" x14ac:dyDescent="0.25">
      <c r="A1498" s="3"/>
      <c r="B1498" s="18"/>
      <c r="C1498" s="453" t="s">
        <v>4333</v>
      </c>
      <c r="D1498" s="31"/>
      <c r="E1498" s="749" t="s">
        <v>3426</v>
      </c>
      <c r="F1498" s="504"/>
    </row>
    <row r="1499" spans="1:6" x14ac:dyDescent="0.2">
      <c r="A1499" s="3"/>
      <c r="B1499" s="18"/>
      <c r="C1499" s="4" t="s">
        <v>6416</v>
      </c>
      <c r="D1499" s="31"/>
      <c r="E1499" s="8" t="s">
        <v>946</v>
      </c>
    </row>
    <row r="1500" spans="1:6" x14ac:dyDescent="0.2">
      <c r="A1500" s="3"/>
      <c r="B1500" s="18"/>
      <c r="C1500" s="4" t="s">
        <v>2295</v>
      </c>
      <c r="D1500" s="31"/>
      <c r="E1500" s="8" t="s">
        <v>2763</v>
      </c>
    </row>
    <row r="1501" spans="1:6" x14ac:dyDescent="0.2">
      <c r="A1501" s="3"/>
      <c r="B1501" s="18"/>
      <c r="C1501" s="4" t="s">
        <v>115</v>
      </c>
      <c r="D1501" s="31"/>
      <c r="E1501" s="8" t="s">
        <v>116</v>
      </c>
    </row>
    <row r="1502" spans="1:6" ht="25.5" x14ac:dyDescent="0.2">
      <c r="A1502" s="3"/>
      <c r="B1502" s="18"/>
      <c r="C1502" s="4" t="s">
        <v>3256</v>
      </c>
      <c r="D1502" s="31"/>
      <c r="E1502" s="8" t="s">
        <v>4739</v>
      </c>
    </row>
    <row r="1503" spans="1:6" x14ac:dyDescent="0.2">
      <c r="A1503" s="3"/>
      <c r="B1503" s="18"/>
      <c r="C1503" s="4" t="s">
        <v>312</v>
      </c>
      <c r="D1503" s="31"/>
      <c r="E1503" s="8" t="s">
        <v>3267</v>
      </c>
    </row>
    <row r="1504" spans="1:6" x14ac:dyDescent="0.2">
      <c r="A1504" s="3"/>
      <c r="B1504" s="18"/>
      <c r="C1504" s="4" t="s">
        <v>5914</v>
      </c>
      <c r="D1504" s="31"/>
      <c r="E1504" s="42" t="s">
        <v>1445</v>
      </c>
    </row>
    <row r="1505" spans="1:6" x14ac:dyDescent="0.2">
      <c r="A1505" s="3"/>
      <c r="B1505" s="18"/>
      <c r="C1505" s="4" t="s">
        <v>1885</v>
      </c>
      <c r="D1505" s="31"/>
      <c r="E1505" s="42" t="s">
        <v>5187</v>
      </c>
    </row>
    <row r="1506" spans="1:6" x14ac:dyDescent="0.2">
      <c r="A1506" s="3"/>
      <c r="B1506" s="18"/>
      <c r="C1506" s="4" t="s">
        <v>5188</v>
      </c>
      <c r="D1506" s="31"/>
      <c r="E1506" s="42" t="s">
        <v>6161</v>
      </c>
      <c r="F1506"/>
    </row>
    <row r="1507" spans="1:6" x14ac:dyDescent="0.2">
      <c r="A1507" s="3"/>
      <c r="B1507" s="18"/>
      <c r="C1507" s="4" t="s">
        <v>3077</v>
      </c>
      <c r="D1507" s="31"/>
      <c r="E1507" s="172" t="s">
        <v>130</v>
      </c>
      <c r="F1507"/>
    </row>
    <row r="1508" spans="1:6" x14ac:dyDescent="0.2">
      <c r="A1508" s="3"/>
      <c r="B1508" s="18"/>
      <c r="C1508" s="4" t="s">
        <v>234</v>
      </c>
      <c r="D1508" s="31"/>
      <c r="E1508" s="172" t="s">
        <v>131</v>
      </c>
      <c r="F1508"/>
    </row>
    <row r="1509" spans="1:6" x14ac:dyDescent="0.2">
      <c r="A1509" s="3"/>
      <c r="B1509" s="18"/>
      <c r="C1509" s="4" t="s">
        <v>3079</v>
      </c>
      <c r="D1509" s="31"/>
      <c r="E1509" s="172" t="s">
        <v>3080</v>
      </c>
      <c r="F1509"/>
    </row>
    <row r="1510" spans="1:6" x14ac:dyDescent="0.2">
      <c r="A1510" s="3"/>
      <c r="B1510" s="18"/>
      <c r="C1510" s="4" t="s">
        <v>3081</v>
      </c>
      <c r="D1510" s="31"/>
      <c r="E1510" s="172" t="s">
        <v>3082</v>
      </c>
      <c r="F1510"/>
    </row>
    <row r="1511" spans="1:6" x14ac:dyDescent="0.2">
      <c r="A1511" s="3"/>
      <c r="B1511" s="18"/>
      <c r="C1511" s="4" t="s">
        <v>3262</v>
      </c>
      <c r="D1511" s="31"/>
      <c r="E1511" s="172" t="s">
        <v>5734</v>
      </c>
      <c r="F1511"/>
    </row>
    <row r="1512" spans="1:6" x14ac:dyDescent="0.2">
      <c r="A1512" s="3"/>
      <c r="B1512" s="18"/>
      <c r="C1512" s="4" t="s">
        <v>17</v>
      </c>
      <c r="D1512" s="31"/>
      <c r="E1512" s="58" t="s">
        <v>18</v>
      </c>
      <c r="F1512"/>
    </row>
    <row r="1513" spans="1:6" x14ac:dyDescent="0.2">
      <c r="A1513" s="3"/>
      <c r="B1513" s="18"/>
      <c r="C1513" s="4" t="s">
        <v>5355</v>
      </c>
      <c r="D1513" s="31"/>
      <c r="E1513" s="172" t="s">
        <v>5356</v>
      </c>
      <c r="F1513"/>
    </row>
    <row r="1514" spans="1:6" x14ac:dyDescent="0.2">
      <c r="A1514" s="3"/>
      <c r="B1514" s="18"/>
      <c r="C1514" s="4" t="s">
        <v>7697</v>
      </c>
      <c r="D1514" s="31"/>
      <c r="E1514" s="172" t="s">
        <v>7696</v>
      </c>
      <c r="F1514"/>
    </row>
    <row r="1515" spans="1:6" x14ac:dyDescent="0.2">
      <c r="A1515" s="3"/>
      <c r="B1515" s="18"/>
      <c r="C1515" s="4" t="s">
        <v>8478</v>
      </c>
      <c r="D1515" s="31"/>
      <c r="E1515" s="172" t="s">
        <v>8479</v>
      </c>
      <c r="F1515"/>
    </row>
    <row r="1516" spans="1:6" x14ac:dyDescent="0.2">
      <c r="A1516" s="3"/>
      <c r="B1516" s="18"/>
      <c r="C1516" s="4" t="s">
        <v>8671</v>
      </c>
      <c r="D1516" s="31"/>
      <c r="E1516" s="172" t="s">
        <v>8672</v>
      </c>
      <c r="F1516"/>
    </row>
    <row r="1517" spans="1:6" x14ac:dyDescent="0.2">
      <c r="A1517" s="3"/>
      <c r="B1517" s="18"/>
      <c r="C1517" s="4" t="s">
        <v>10189</v>
      </c>
      <c r="D1517" s="31"/>
      <c r="E1517" s="172" t="s">
        <v>10190</v>
      </c>
      <c r="F1517"/>
    </row>
    <row r="1518" spans="1:6" x14ac:dyDescent="0.2">
      <c r="A1518" s="3"/>
      <c r="B1518" s="18"/>
      <c r="C1518" s="4" t="s">
        <v>11160</v>
      </c>
      <c r="D1518" s="31"/>
      <c r="E1518" s="172" t="s">
        <v>11159</v>
      </c>
      <c r="F1518"/>
    </row>
    <row r="1519" spans="1:6" x14ac:dyDescent="0.2">
      <c r="A1519" s="3"/>
      <c r="B1519" s="18"/>
      <c r="C1519" s="4" t="s">
        <v>11351</v>
      </c>
      <c r="D1519" s="31"/>
      <c r="E1519" s="172" t="s">
        <v>11352</v>
      </c>
      <c r="F1519"/>
    </row>
    <row r="1520" spans="1:6" x14ac:dyDescent="0.2">
      <c r="A1520" s="3"/>
      <c r="B1520" s="18"/>
      <c r="C1520" s="4" t="s">
        <v>11455</v>
      </c>
      <c r="D1520" s="31"/>
      <c r="E1520" s="172" t="s">
        <v>11465</v>
      </c>
      <c r="F1520" s="504" t="s">
        <v>10748</v>
      </c>
    </row>
    <row r="1521" spans="1:6" x14ac:dyDescent="0.2">
      <c r="A1521" s="3"/>
      <c r="B1521" s="18"/>
      <c r="C1521" s="4" t="s">
        <v>791</v>
      </c>
      <c r="D1521" s="31"/>
      <c r="E1521" s="42" t="s">
        <v>792</v>
      </c>
      <c r="F1521"/>
    </row>
    <row r="1522" spans="1:6" x14ac:dyDescent="0.2">
      <c r="A1522" s="3"/>
      <c r="B1522" s="18"/>
      <c r="C1522" s="4" t="s">
        <v>7689</v>
      </c>
      <c r="D1522" s="31"/>
      <c r="E1522" s="42" t="s">
        <v>7690</v>
      </c>
      <c r="F1522"/>
    </row>
    <row r="1523" spans="1:6" x14ac:dyDescent="0.2">
      <c r="A1523" s="3"/>
      <c r="B1523" s="18" t="s">
        <v>2990</v>
      </c>
      <c r="C1523" s="3"/>
      <c r="D1523" s="169" t="s">
        <v>7737</v>
      </c>
      <c r="E1523" s="4"/>
      <c r="F1523"/>
    </row>
    <row r="1524" spans="1:6" ht="25.5" x14ac:dyDescent="0.2">
      <c r="A1524" s="3"/>
      <c r="B1524" s="18"/>
      <c r="C1524" s="18" t="s">
        <v>5899</v>
      </c>
      <c r="D1524" s="31"/>
      <c r="E1524" s="8" t="s">
        <v>5900</v>
      </c>
      <c r="F1524"/>
    </row>
    <row r="1525" spans="1:6" x14ac:dyDescent="0.2">
      <c r="A1525" s="3"/>
      <c r="B1525" s="18"/>
      <c r="C1525" s="4" t="s">
        <v>7324</v>
      </c>
      <c r="D1525" s="31"/>
      <c r="E1525" s="4" t="s">
        <v>1265</v>
      </c>
      <c r="F1525"/>
    </row>
    <row r="1526" spans="1:6" x14ac:dyDescent="0.2">
      <c r="A1526" s="3"/>
      <c r="B1526" s="18"/>
      <c r="C1526" s="4" t="s">
        <v>7325</v>
      </c>
      <c r="D1526" s="31"/>
      <c r="E1526" s="4" t="s">
        <v>5996</v>
      </c>
      <c r="F1526"/>
    </row>
    <row r="1527" spans="1:6" x14ac:dyDescent="0.2">
      <c r="A1527" s="3"/>
      <c r="B1527" s="18"/>
      <c r="C1527" s="4" t="s">
        <v>7326</v>
      </c>
      <c r="D1527" s="31"/>
      <c r="E1527" s="8" t="s">
        <v>5997</v>
      </c>
      <c r="F1527"/>
    </row>
    <row r="1528" spans="1:6" x14ac:dyDescent="0.2">
      <c r="A1528" s="3"/>
      <c r="B1528" s="18"/>
      <c r="C1528" s="4" t="s">
        <v>356</v>
      </c>
      <c r="D1528" s="31"/>
      <c r="E1528" s="8" t="s">
        <v>1057</v>
      </c>
      <c r="F1528"/>
    </row>
    <row r="1529" spans="1:6" x14ac:dyDescent="0.2">
      <c r="A1529" s="3"/>
      <c r="B1529" s="18"/>
      <c r="C1529" s="4" t="s">
        <v>3217</v>
      </c>
      <c r="D1529" s="31"/>
      <c r="E1529" s="8" t="s">
        <v>355</v>
      </c>
      <c r="F1529"/>
    </row>
    <row r="1530" spans="1:6" x14ac:dyDescent="0.2">
      <c r="A1530" s="3"/>
      <c r="B1530" s="18"/>
      <c r="C1530" s="4" t="s">
        <v>1331</v>
      </c>
      <c r="D1530" s="31"/>
      <c r="E1530" s="8" t="s">
        <v>1459</v>
      </c>
      <c r="F1530"/>
    </row>
    <row r="1531" spans="1:6" x14ac:dyDescent="0.2">
      <c r="A1531" s="3"/>
      <c r="B1531" s="18"/>
      <c r="C1531" s="4" t="s">
        <v>1332</v>
      </c>
      <c r="D1531" s="31"/>
      <c r="E1531" s="8" t="s">
        <v>5386</v>
      </c>
      <c r="F1531"/>
    </row>
    <row r="1532" spans="1:6" x14ac:dyDescent="0.2">
      <c r="A1532" s="3"/>
      <c r="B1532" s="18"/>
      <c r="C1532" s="4" t="s">
        <v>2516</v>
      </c>
      <c r="D1532" s="31"/>
      <c r="E1532" s="8" t="s">
        <v>1443</v>
      </c>
      <c r="F1532"/>
    </row>
    <row r="1533" spans="1:6" x14ac:dyDescent="0.2">
      <c r="A1533" s="3"/>
      <c r="B1533" s="18"/>
      <c r="C1533" s="4" t="s">
        <v>651</v>
      </c>
      <c r="D1533" s="31"/>
      <c r="E1533" s="8" t="s">
        <v>5831</v>
      </c>
      <c r="F1533"/>
    </row>
    <row r="1534" spans="1:6" x14ac:dyDescent="0.2">
      <c r="A1534" s="3"/>
      <c r="B1534" s="18"/>
      <c r="C1534" s="4" t="s">
        <v>2331</v>
      </c>
      <c r="D1534" s="31"/>
      <c r="E1534" s="8" t="s">
        <v>5819</v>
      </c>
      <c r="F1534"/>
    </row>
    <row r="1535" spans="1:6" x14ac:dyDescent="0.2">
      <c r="A1535" s="3"/>
      <c r="B1535" s="18"/>
      <c r="C1535" s="4" t="s">
        <v>5820</v>
      </c>
      <c r="D1535" s="31"/>
      <c r="E1535" s="8" t="s">
        <v>6302</v>
      </c>
      <c r="F1535"/>
    </row>
    <row r="1536" spans="1:6" x14ac:dyDescent="0.2">
      <c r="A1536" s="3"/>
      <c r="B1536" s="18"/>
      <c r="C1536" s="4" t="s">
        <v>1802</v>
      </c>
      <c r="D1536" s="31"/>
      <c r="E1536" s="8" t="s">
        <v>4066</v>
      </c>
      <c r="F1536"/>
    </row>
    <row r="1537" spans="1:6" ht="25.5" x14ac:dyDescent="0.2">
      <c r="A1537" s="3"/>
      <c r="B1537" s="18"/>
      <c r="C1537" s="4" t="s">
        <v>2903</v>
      </c>
      <c r="D1537" s="31"/>
      <c r="E1537" s="8" t="s">
        <v>2265</v>
      </c>
      <c r="F1537"/>
    </row>
    <row r="1538" spans="1:6" x14ac:dyDescent="0.2">
      <c r="A1538" s="3"/>
      <c r="B1538" s="18"/>
      <c r="C1538" s="4" t="s">
        <v>1330</v>
      </c>
      <c r="D1538" s="31"/>
      <c r="E1538" s="8" t="s">
        <v>4046</v>
      </c>
      <c r="F1538"/>
    </row>
    <row r="1539" spans="1:6" x14ac:dyDescent="0.2">
      <c r="A1539" s="3"/>
      <c r="B1539" s="18"/>
      <c r="C1539" s="4" t="s">
        <v>802</v>
      </c>
      <c r="D1539" s="31"/>
      <c r="E1539" s="8" t="s">
        <v>2314</v>
      </c>
      <c r="F1539"/>
    </row>
    <row r="1540" spans="1:6" x14ac:dyDescent="0.2">
      <c r="A1540" s="3"/>
      <c r="B1540" s="18"/>
      <c r="C1540" s="4" t="s">
        <v>183</v>
      </c>
      <c r="D1540" s="31"/>
      <c r="E1540" s="8" t="s">
        <v>2598</v>
      </c>
      <c r="F1540"/>
    </row>
    <row r="1541" spans="1:6" x14ac:dyDescent="0.2">
      <c r="A1541" s="3"/>
      <c r="B1541" s="18"/>
      <c r="C1541" s="4" t="s">
        <v>2242</v>
      </c>
      <c r="D1541" s="31"/>
      <c r="E1541" s="8" t="s">
        <v>861</v>
      </c>
      <c r="F1541"/>
    </row>
    <row r="1542" spans="1:6" x14ac:dyDescent="0.2">
      <c r="A1542" s="3"/>
      <c r="B1542" s="18"/>
      <c r="C1542" s="4" t="s">
        <v>1263</v>
      </c>
      <c r="D1542" s="31"/>
      <c r="E1542" s="8" t="s">
        <v>1264</v>
      </c>
      <c r="F1542"/>
    </row>
    <row r="1543" spans="1:6" x14ac:dyDescent="0.2">
      <c r="A1543" s="3"/>
      <c r="B1543" s="18"/>
      <c r="C1543" s="4" t="s">
        <v>701</v>
      </c>
      <c r="D1543" s="31"/>
      <c r="E1543" s="8" t="s">
        <v>7238</v>
      </c>
      <c r="F1543"/>
    </row>
    <row r="1544" spans="1:6" x14ac:dyDescent="0.2">
      <c r="A1544" s="3"/>
      <c r="B1544" s="18"/>
      <c r="C1544" s="4" t="s">
        <v>6723</v>
      </c>
      <c r="D1544" s="31"/>
      <c r="E1544" s="8" t="s">
        <v>6724</v>
      </c>
      <c r="F1544"/>
    </row>
    <row r="1545" spans="1:6" x14ac:dyDescent="0.2">
      <c r="A1545" s="3"/>
      <c r="B1545" s="18"/>
      <c r="C1545" s="4" t="s">
        <v>771</v>
      </c>
      <c r="D1545" s="31"/>
      <c r="E1545" s="8" t="s">
        <v>772</v>
      </c>
      <c r="F1545"/>
    </row>
    <row r="1546" spans="1:6" ht="25.5" x14ac:dyDescent="0.2">
      <c r="A1546" s="3"/>
      <c r="B1546" s="18"/>
      <c r="C1546" s="4" t="s">
        <v>1520</v>
      </c>
      <c r="D1546" s="31"/>
      <c r="E1546" s="8" t="s">
        <v>4185</v>
      </c>
      <c r="F1546"/>
    </row>
    <row r="1547" spans="1:6" x14ac:dyDescent="0.2">
      <c r="A1547" s="3"/>
      <c r="B1547" s="18"/>
      <c r="C1547" s="4" t="s">
        <v>3159</v>
      </c>
      <c r="D1547" s="31"/>
      <c r="E1547" s="8" t="s">
        <v>1677</v>
      </c>
      <c r="F1547"/>
    </row>
    <row r="1548" spans="1:6" x14ac:dyDescent="0.2">
      <c r="A1548" s="3"/>
      <c r="B1548" s="18"/>
      <c r="C1548" s="4" t="s">
        <v>1183</v>
      </c>
      <c r="D1548" s="31"/>
      <c r="E1548" s="8" t="s">
        <v>1911</v>
      </c>
      <c r="F1548"/>
    </row>
    <row r="1549" spans="1:6" x14ac:dyDescent="0.2">
      <c r="A1549" s="3"/>
      <c r="B1549" s="18"/>
      <c r="C1549" s="4" t="s">
        <v>2964</v>
      </c>
      <c r="D1549" s="31"/>
      <c r="E1549" s="8" t="s">
        <v>2963</v>
      </c>
      <c r="F1549"/>
    </row>
    <row r="1550" spans="1:6" x14ac:dyDescent="0.2">
      <c r="A1550" s="3"/>
      <c r="B1550" s="18"/>
      <c r="C1550" s="4" t="s">
        <v>2321</v>
      </c>
      <c r="D1550" s="31"/>
      <c r="E1550" s="8" t="s">
        <v>5659</v>
      </c>
      <c r="F1550"/>
    </row>
    <row r="1551" spans="1:6" x14ac:dyDescent="0.2">
      <c r="A1551" s="3"/>
      <c r="B1551" s="18"/>
      <c r="C1551" s="4" t="s">
        <v>2793</v>
      </c>
      <c r="D1551" s="31"/>
      <c r="E1551" s="8" t="s">
        <v>4792</v>
      </c>
      <c r="F1551"/>
    </row>
    <row r="1552" spans="1:6" x14ac:dyDescent="0.2">
      <c r="A1552" s="3"/>
      <c r="B1552" s="18"/>
      <c r="C1552" s="4" t="s">
        <v>7398</v>
      </c>
      <c r="D1552" s="31"/>
      <c r="E1552" s="8" t="s">
        <v>4139</v>
      </c>
      <c r="F1552"/>
    </row>
    <row r="1553" spans="1:6" x14ac:dyDescent="0.2">
      <c r="A1553" s="3"/>
      <c r="B1553" s="18"/>
      <c r="C1553" s="4" t="s">
        <v>7374</v>
      </c>
      <c r="D1553" s="31"/>
      <c r="E1553" s="8" t="s">
        <v>7375</v>
      </c>
      <c r="F1553"/>
    </row>
    <row r="1554" spans="1:6" x14ac:dyDescent="0.2">
      <c r="A1554" s="3"/>
      <c r="B1554" s="18"/>
      <c r="C1554" s="4" t="s">
        <v>32</v>
      </c>
      <c r="D1554" s="31"/>
      <c r="E1554" s="8" t="s">
        <v>1303</v>
      </c>
      <c r="F1554"/>
    </row>
    <row r="1555" spans="1:6" x14ac:dyDescent="0.2">
      <c r="A1555" s="3"/>
      <c r="B1555" s="18"/>
      <c r="C1555" s="4" t="s">
        <v>1304</v>
      </c>
      <c r="D1555" s="31"/>
      <c r="E1555" s="8" t="s">
        <v>1305</v>
      </c>
      <c r="F1555"/>
    </row>
    <row r="1556" spans="1:6" x14ac:dyDescent="0.2">
      <c r="A1556" s="3"/>
      <c r="B1556" s="18"/>
      <c r="C1556" s="4" t="s">
        <v>1306</v>
      </c>
      <c r="D1556" s="31"/>
      <c r="E1556" s="8" t="s">
        <v>4126</v>
      </c>
      <c r="F1556"/>
    </row>
    <row r="1557" spans="1:6" x14ac:dyDescent="0.2">
      <c r="A1557" s="3"/>
      <c r="B1557" s="18"/>
      <c r="C1557" s="4" t="s">
        <v>4023</v>
      </c>
      <c r="D1557" s="31"/>
      <c r="E1557" s="8" t="s">
        <v>2012</v>
      </c>
      <c r="F1557"/>
    </row>
    <row r="1558" spans="1:6" x14ac:dyDescent="0.2">
      <c r="A1558" s="3"/>
      <c r="B1558" s="18"/>
      <c r="C1558" s="4" t="s">
        <v>4459</v>
      </c>
      <c r="D1558" s="31"/>
      <c r="E1558" s="8" t="s">
        <v>4460</v>
      </c>
      <c r="F1558"/>
    </row>
    <row r="1559" spans="1:6" x14ac:dyDescent="0.2">
      <c r="A1559" s="3"/>
      <c r="B1559" s="18"/>
      <c r="C1559" s="4" t="s">
        <v>6688</v>
      </c>
      <c r="D1559" s="31"/>
      <c r="E1559" s="8" t="s">
        <v>1887</v>
      </c>
      <c r="F1559"/>
    </row>
    <row r="1560" spans="1:6" x14ac:dyDescent="0.2">
      <c r="A1560" s="3"/>
      <c r="B1560" s="18"/>
      <c r="C1560" s="4" t="s">
        <v>175</v>
      </c>
      <c r="D1560" s="31"/>
      <c r="E1560" s="8" t="s">
        <v>1888</v>
      </c>
      <c r="F1560"/>
    </row>
    <row r="1561" spans="1:6" x14ac:dyDescent="0.2">
      <c r="A1561" s="3"/>
      <c r="B1561" s="18"/>
      <c r="C1561" s="4" t="s">
        <v>5928</v>
      </c>
      <c r="D1561" s="31"/>
      <c r="E1561" s="8" t="s">
        <v>5126</v>
      </c>
      <c r="F1561"/>
    </row>
    <row r="1562" spans="1:6" x14ac:dyDescent="0.2">
      <c r="A1562" s="3"/>
      <c r="B1562" s="18"/>
      <c r="C1562" s="4" t="s">
        <v>7521</v>
      </c>
      <c r="D1562" s="31"/>
      <c r="E1562" s="8" t="s">
        <v>5127</v>
      </c>
      <c r="F1562"/>
    </row>
    <row r="1563" spans="1:6" x14ac:dyDescent="0.2">
      <c r="A1563" s="3"/>
      <c r="B1563" s="18"/>
      <c r="C1563" s="4" t="s">
        <v>5052</v>
      </c>
      <c r="D1563" s="31"/>
      <c r="E1563" s="8" t="s">
        <v>5732</v>
      </c>
      <c r="F1563"/>
    </row>
    <row r="1564" spans="1:6" x14ac:dyDescent="0.2">
      <c r="A1564" s="3"/>
      <c r="B1564" s="18"/>
      <c r="C1564" s="4" t="s">
        <v>5053</v>
      </c>
      <c r="D1564" s="31"/>
      <c r="E1564" s="8" t="s">
        <v>5358</v>
      </c>
      <c r="F1564"/>
    </row>
    <row r="1565" spans="1:6" x14ac:dyDescent="0.2">
      <c r="A1565" s="3"/>
      <c r="B1565" s="18"/>
      <c r="C1565" s="4" t="s">
        <v>5054</v>
      </c>
      <c r="D1565" s="31"/>
      <c r="E1565" s="8" t="s">
        <v>176</v>
      </c>
      <c r="F1565"/>
    </row>
    <row r="1566" spans="1:6" x14ac:dyDescent="0.2">
      <c r="A1566" s="3"/>
      <c r="B1566" s="18"/>
      <c r="C1566" s="4" t="s">
        <v>334</v>
      </c>
      <c r="D1566" s="31"/>
      <c r="E1566" s="8" t="s">
        <v>5927</v>
      </c>
      <c r="F1566"/>
    </row>
    <row r="1567" spans="1:6" x14ac:dyDescent="0.2">
      <c r="A1567" s="3"/>
      <c r="B1567" s="18"/>
      <c r="C1567" s="4" t="s">
        <v>1584</v>
      </c>
      <c r="D1567" s="31"/>
      <c r="E1567" s="8" t="s">
        <v>7520</v>
      </c>
      <c r="F1567"/>
    </row>
    <row r="1568" spans="1:6" ht="38.25" x14ac:dyDescent="0.2">
      <c r="A1568" s="3"/>
      <c r="B1568" s="18"/>
      <c r="C1568" s="4" t="s">
        <v>2543</v>
      </c>
      <c r="D1568" s="31"/>
      <c r="E1568" s="8" t="s">
        <v>5892</v>
      </c>
      <c r="F1568"/>
    </row>
    <row r="1569" spans="1:6" x14ac:dyDescent="0.2">
      <c r="A1569" s="3"/>
      <c r="B1569" s="18"/>
      <c r="C1569" s="4" t="s">
        <v>2544</v>
      </c>
      <c r="D1569" s="31"/>
      <c r="E1569" s="8" t="s">
        <v>5055</v>
      </c>
      <c r="F1569"/>
    </row>
    <row r="1570" spans="1:6" x14ac:dyDescent="0.2">
      <c r="A1570" s="3"/>
      <c r="B1570" s="18"/>
      <c r="C1570" s="4" t="s">
        <v>2545</v>
      </c>
      <c r="D1570" s="31"/>
      <c r="E1570" s="8" t="s">
        <v>5056</v>
      </c>
      <c r="F1570"/>
    </row>
    <row r="1571" spans="1:6" x14ac:dyDescent="0.2">
      <c r="A1571" s="3"/>
      <c r="B1571" s="18"/>
      <c r="C1571" s="4" t="s">
        <v>2546</v>
      </c>
      <c r="D1571" s="31"/>
      <c r="E1571" s="8" t="s">
        <v>5057</v>
      </c>
      <c r="F1571"/>
    </row>
    <row r="1572" spans="1:6" x14ac:dyDescent="0.2">
      <c r="A1572" s="3"/>
      <c r="B1572" s="18"/>
      <c r="C1572" s="4" t="s">
        <v>2919</v>
      </c>
      <c r="D1572" s="31"/>
      <c r="E1572" s="8" t="s">
        <v>2920</v>
      </c>
      <c r="F1572"/>
    </row>
    <row r="1573" spans="1:6" x14ac:dyDescent="0.2">
      <c r="A1573" s="3"/>
      <c r="B1573" s="18"/>
      <c r="C1573" s="4" t="s">
        <v>6107</v>
      </c>
      <c r="D1573" s="31"/>
      <c r="E1573" s="8" t="s">
        <v>2611</v>
      </c>
      <c r="F1573"/>
    </row>
    <row r="1574" spans="1:6" x14ac:dyDescent="0.2">
      <c r="A1574" s="3"/>
      <c r="B1574" s="18"/>
      <c r="C1574" s="4" t="s">
        <v>6108</v>
      </c>
      <c r="D1574" s="31"/>
      <c r="E1574" s="8" t="s">
        <v>437</v>
      </c>
      <c r="F1574"/>
    </row>
    <row r="1575" spans="1:6" x14ac:dyDescent="0.2">
      <c r="A1575" s="3"/>
      <c r="B1575" s="18"/>
      <c r="C1575" s="4" t="s">
        <v>7583</v>
      </c>
      <c r="D1575" s="31"/>
      <c r="E1575" s="8" t="s">
        <v>6625</v>
      </c>
      <c r="F1575"/>
    </row>
    <row r="1576" spans="1:6" x14ac:dyDescent="0.2">
      <c r="A1576" s="3"/>
      <c r="B1576" s="18"/>
      <c r="C1576" s="4" t="s">
        <v>7584</v>
      </c>
      <c r="D1576" s="31"/>
      <c r="E1576" s="8" t="s">
        <v>7026</v>
      </c>
      <c r="F1576"/>
    </row>
    <row r="1577" spans="1:6" x14ac:dyDescent="0.2">
      <c r="A1577" s="3"/>
      <c r="B1577" s="18"/>
      <c r="C1577" s="4" t="s">
        <v>1722</v>
      </c>
      <c r="D1577" s="31"/>
      <c r="E1577" s="8" t="s">
        <v>2568</v>
      </c>
      <c r="F1577"/>
    </row>
    <row r="1578" spans="1:6" x14ac:dyDescent="0.2">
      <c r="A1578" s="3"/>
      <c r="B1578" s="18"/>
      <c r="C1578" s="4" t="s">
        <v>1105</v>
      </c>
      <c r="D1578" s="31"/>
      <c r="E1578" s="8" t="s">
        <v>3738</v>
      </c>
      <c r="F1578"/>
    </row>
    <row r="1579" spans="1:6" x14ac:dyDescent="0.2">
      <c r="A1579" s="3"/>
      <c r="B1579" s="18"/>
      <c r="C1579" s="4" t="s">
        <v>1161</v>
      </c>
      <c r="D1579" s="31"/>
      <c r="E1579" s="8" t="s">
        <v>1162</v>
      </c>
      <c r="F1579"/>
    </row>
    <row r="1580" spans="1:6" x14ac:dyDescent="0.2">
      <c r="A1580" s="3"/>
      <c r="B1580" s="18"/>
      <c r="C1580" s="4" t="s">
        <v>1163</v>
      </c>
      <c r="D1580" s="31"/>
      <c r="E1580" s="8" t="s">
        <v>3726</v>
      </c>
      <c r="F1580"/>
    </row>
    <row r="1581" spans="1:6" x14ac:dyDescent="0.2">
      <c r="A1581" s="3"/>
      <c r="B1581" s="18"/>
      <c r="C1581" s="4" t="s">
        <v>7044</v>
      </c>
      <c r="D1581" s="31"/>
      <c r="E1581" s="8" t="s">
        <v>7045</v>
      </c>
      <c r="F1581"/>
    </row>
    <row r="1582" spans="1:6" x14ac:dyDescent="0.2">
      <c r="A1582" s="3"/>
      <c r="B1582" s="18"/>
      <c r="C1582" s="4" t="s">
        <v>7046</v>
      </c>
      <c r="D1582" s="31"/>
      <c r="E1582" s="8" t="s">
        <v>7047</v>
      </c>
      <c r="F1582"/>
    </row>
    <row r="1583" spans="1:6" x14ac:dyDescent="0.2">
      <c r="A1583" s="3"/>
      <c r="B1583" s="18"/>
      <c r="C1583" s="4" t="s">
        <v>5871</v>
      </c>
      <c r="D1583" s="31"/>
      <c r="E1583" s="8" t="s">
        <v>7160</v>
      </c>
      <c r="F1583"/>
    </row>
    <row r="1584" spans="1:6" x14ac:dyDescent="0.2">
      <c r="A1584" s="3"/>
      <c r="B1584" s="18"/>
      <c r="C1584" s="4" t="s">
        <v>7161</v>
      </c>
      <c r="D1584" s="31"/>
      <c r="E1584" s="8" t="s">
        <v>7162</v>
      </c>
      <c r="F1584"/>
    </row>
    <row r="1585" spans="1:6" x14ac:dyDescent="0.2">
      <c r="A1585" s="3"/>
      <c r="B1585" s="18"/>
      <c r="C1585" s="4" t="s">
        <v>7163</v>
      </c>
      <c r="D1585" s="31"/>
      <c r="E1585" s="8" t="s">
        <v>7164</v>
      </c>
      <c r="F1585"/>
    </row>
    <row r="1586" spans="1:6" x14ac:dyDescent="0.2">
      <c r="A1586" s="3"/>
      <c r="B1586" s="18"/>
      <c r="C1586" s="4" t="s">
        <v>766</v>
      </c>
      <c r="D1586" s="31"/>
      <c r="E1586" s="8" t="s">
        <v>725</v>
      </c>
      <c r="F1586"/>
    </row>
    <row r="1587" spans="1:6" x14ac:dyDescent="0.2">
      <c r="A1587" s="3"/>
      <c r="B1587" s="18"/>
      <c r="C1587" s="4" t="s">
        <v>3618</v>
      </c>
      <c r="D1587" s="31"/>
      <c r="E1587" s="8" t="s">
        <v>4744</v>
      </c>
      <c r="F1587"/>
    </row>
    <row r="1588" spans="1:6" x14ac:dyDescent="0.2">
      <c r="A1588" s="3"/>
      <c r="B1588" s="18"/>
      <c r="C1588" s="4" t="s">
        <v>5980</v>
      </c>
      <c r="D1588" s="31"/>
      <c r="E1588" s="8" t="s">
        <v>6380</v>
      </c>
      <c r="F1588"/>
    </row>
    <row r="1589" spans="1:6" x14ac:dyDescent="0.2">
      <c r="A1589" s="3"/>
      <c r="B1589" s="18"/>
      <c r="C1589" s="4" t="s">
        <v>6382</v>
      </c>
      <c r="D1589" s="31"/>
      <c r="E1589" s="8" t="s">
        <v>6381</v>
      </c>
      <c r="F1589"/>
    </row>
    <row r="1590" spans="1:6" x14ac:dyDescent="0.2">
      <c r="A1590" s="3"/>
      <c r="B1590" s="18"/>
      <c r="C1590" s="4" t="s">
        <v>6384</v>
      </c>
      <c r="D1590" s="31"/>
      <c r="E1590" s="8" t="s">
        <v>6383</v>
      </c>
      <c r="F1590"/>
    </row>
    <row r="1591" spans="1:6" x14ac:dyDescent="0.2">
      <c r="A1591" s="3"/>
      <c r="B1591" s="18"/>
      <c r="C1591" s="4" t="s">
        <v>6386</v>
      </c>
      <c r="D1591" s="31"/>
      <c r="E1591" s="8" t="s">
        <v>6385</v>
      </c>
      <c r="F1591"/>
    </row>
    <row r="1592" spans="1:6" x14ac:dyDescent="0.2">
      <c r="A1592" s="3"/>
      <c r="B1592" s="18"/>
      <c r="C1592" s="4" t="s">
        <v>4559</v>
      </c>
      <c r="D1592" s="31"/>
      <c r="E1592" s="8" t="s">
        <v>4558</v>
      </c>
      <c r="F1592"/>
    </row>
    <row r="1593" spans="1:6" x14ac:dyDescent="0.2">
      <c r="A1593" s="3"/>
      <c r="B1593" s="18"/>
      <c r="C1593" s="4" t="s">
        <v>4560</v>
      </c>
      <c r="D1593" s="31"/>
      <c r="E1593" s="8" t="s">
        <v>4561</v>
      </c>
      <c r="F1593"/>
    </row>
    <row r="1594" spans="1:6" x14ac:dyDescent="0.2">
      <c r="A1594" s="3"/>
      <c r="B1594" s="18"/>
      <c r="C1594" s="4" t="s">
        <v>4562</v>
      </c>
      <c r="D1594" s="31"/>
      <c r="E1594" s="8" t="s">
        <v>4553</v>
      </c>
      <c r="F1594"/>
    </row>
    <row r="1595" spans="1:6" ht="25.5" x14ac:dyDescent="0.2">
      <c r="A1595" s="3"/>
      <c r="B1595" s="18"/>
      <c r="C1595" s="4" t="s">
        <v>4554</v>
      </c>
      <c r="D1595" s="31"/>
      <c r="E1595" s="8" t="s">
        <v>3236</v>
      </c>
      <c r="F1595"/>
    </row>
    <row r="1596" spans="1:6" x14ac:dyDescent="0.2">
      <c r="A1596" s="3"/>
      <c r="B1596" s="18"/>
      <c r="C1596" s="4" t="s">
        <v>5849</v>
      </c>
      <c r="D1596" s="31"/>
      <c r="E1596" s="8" t="s">
        <v>5282</v>
      </c>
      <c r="F1596"/>
    </row>
    <row r="1597" spans="1:6" ht="25.5" x14ac:dyDescent="0.2">
      <c r="A1597" s="3"/>
      <c r="B1597" s="18"/>
      <c r="C1597" s="4" t="s">
        <v>3362</v>
      </c>
      <c r="D1597" s="31"/>
      <c r="E1597" s="8" t="s">
        <v>3364</v>
      </c>
      <c r="F1597"/>
    </row>
    <row r="1598" spans="1:6" x14ac:dyDescent="0.2">
      <c r="A1598" s="3"/>
      <c r="B1598" s="18"/>
      <c r="C1598" s="4" t="s">
        <v>3363</v>
      </c>
      <c r="D1598" s="31"/>
      <c r="E1598" s="8" t="s">
        <v>3365</v>
      </c>
      <c r="F1598"/>
    </row>
    <row r="1599" spans="1:6" x14ac:dyDescent="0.2">
      <c r="A1599" s="3"/>
      <c r="B1599" s="18"/>
      <c r="C1599" s="4" t="s">
        <v>3357</v>
      </c>
      <c r="D1599" s="31"/>
      <c r="E1599" s="8" t="s">
        <v>2275</v>
      </c>
      <c r="F1599"/>
    </row>
    <row r="1600" spans="1:6" x14ac:dyDescent="0.2">
      <c r="A1600" s="3"/>
      <c r="B1600" s="18"/>
      <c r="C1600" s="4" t="s">
        <v>6269</v>
      </c>
      <c r="D1600" s="31"/>
      <c r="E1600" s="8" t="s">
        <v>475</v>
      </c>
      <c r="F1600"/>
    </row>
    <row r="1601" spans="1:6" x14ac:dyDescent="0.2">
      <c r="A1601" s="3"/>
      <c r="B1601" s="18"/>
      <c r="C1601" s="4" t="s">
        <v>2274</v>
      </c>
      <c r="D1601" s="31"/>
      <c r="E1601" s="8" t="s">
        <v>934</v>
      </c>
      <c r="F1601"/>
    </row>
    <row r="1602" spans="1:6" x14ac:dyDescent="0.2">
      <c r="A1602" s="3"/>
      <c r="B1602" s="18"/>
      <c r="C1602" s="4" t="s">
        <v>6581</v>
      </c>
      <c r="D1602" s="31"/>
      <c r="E1602" s="8" t="s">
        <v>6582</v>
      </c>
      <c r="F1602"/>
    </row>
    <row r="1603" spans="1:6" x14ac:dyDescent="0.2">
      <c r="A1603" s="3"/>
      <c r="B1603" s="18"/>
      <c r="C1603" s="4" t="s">
        <v>2927</v>
      </c>
      <c r="D1603" s="31"/>
      <c r="E1603" s="8" t="s">
        <v>2928</v>
      </c>
      <c r="F1603"/>
    </row>
    <row r="1604" spans="1:6" x14ac:dyDescent="0.2">
      <c r="A1604" s="3"/>
      <c r="B1604" s="18"/>
      <c r="C1604" s="4" t="s">
        <v>874</v>
      </c>
      <c r="D1604" s="31"/>
      <c r="E1604" s="8" t="s">
        <v>875</v>
      </c>
    </row>
    <row r="1605" spans="1:6" ht="25.5" x14ac:dyDescent="0.2">
      <c r="A1605" s="3"/>
      <c r="B1605" s="18"/>
      <c r="C1605" s="4" t="s">
        <v>7654</v>
      </c>
      <c r="D1605" s="31"/>
      <c r="E1605" s="8" t="s">
        <v>7655</v>
      </c>
    </row>
    <row r="1606" spans="1:6" x14ac:dyDescent="0.2">
      <c r="A1606" s="3"/>
      <c r="B1606" s="18"/>
      <c r="C1606" s="4" t="s">
        <v>7656</v>
      </c>
      <c r="D1606" s="31"/>
      <c r="E1606" s="8" t="s">
        <v>7657</v>
      </c>
    </row>
    <row r="1607" spans="1:6" x14ac:dyDescent="0.2">
      <c r="A1607" s="3"/>
      <c r="B1607" s="18"/>
      <c r="C1607" s="4" t="s">
        <v>7659</v>
      </c>
      <c r="D1607" s="31"/>
      <c r="E1607" s="8" t="s">
        <v>7658</v>
      </c>
    </row>
    <row r="1608" spans="1:6" x14ac:dyDescent="0.2">
      <c r="A1608" s="3"/>
      <c r="B1608" s="18"/>
      <c r="C1608" s="4" t="s">
        <v>7660</v>
      </c>
      <c r="D1608" s="31"/>
      <c r="E1608" s="8" t="s">
        <v>7661</v>
      </c>
    </row>
    <row r="1609" spans="1:6" x14ac:dyDescent="0.2">
      <c r="A1609" s="3"/>
      <c r="B1609" s="18"/>
      <c r="C1609" s="4" t="s">
        <v>7662</v>
      </c>
      <c r="D1609" s="31"/>
      <c r="E1609" s="8" t="s">
        <v>7663</v>
      </c>
    </row>
    <row r="1610" spans="1:6" x14ac:dyDescent="0.2">
      <c r="A1610" s="3"/>
      <c r="B1610" s="18"/>
      <c r="C1610" s="4" t="s">
        <v>7664</v>
      </c>
      <c r="D1610" s="31"/>
      <c r="E1610" s="8" t="s">
        <v>7665</v>
      </c>
    </row>
    <row r="1611" spans="1:6" x14ac:dyDescent="0.2">
      <c r="A1611" s="3"/>
      <c r="B1611" s="18"/>
      <c r="C1611" s="4" t="s">
        <v>7666</v>
      </c>
      <c r="D1611" s="31"/>
      <c r="E1611" s="8" t="s">
        <v>7667</v>
      </c>
    </row>
    <row r="1612" spans="1:6" x14ac:dyDescent="0.2">
      <c r="A1612" s="3"/>
      <c r="B1612" s="18"/>
      <c r="C1612" s="4" t="s">
        <v>7738</v>
      </c>
      <c r="D1612" s="31"/>
      <c r="E1612" s="8" t="s">
        <v>7739</v>
      </c>
    </row>
    <row r="1613" spans="1:6" ht="25.5" x14ac:dyDescent="0.2">
      <c r="A1613" s="3"/>
      <c r="B1613" s="18"/>
      <c r="C1613" s="4" t="s">
        <v>7827</v>
      </c>
      <c r="D1613" s="31"/>
      <c r="E1613" s="253" t="s">
        <v>7828</v>
      </c>
    </row>
    <row r="1614" spans="1:6" x14ac:dyDescent="0.2">
      <c r="A1614" s="3"/>
      <c r="B1614" s="18"/>
      <c r="C1614" s="4" t="s">
        <v>8241</v>
      </c>
      <c r="D1614" s="31"/>
      <c r="E1614" s="368" t="s">
        <v>8242</v>
      </c>
    </row>
    <row r="1615" spans="1:6" x14ac:dyDescent="0.2">
      <c r="A1615" s="3"/>
      <c r="B1615" s="18"/>
      <c r="C1615" s="4" t="s">
        <v>8964</v>
      </c>
      <c r="D1615" s="31"/>
      <c r="E1615" t="s">
        <v>8965</v>
      </c>
      <c r="F1615" s="500" t="s">
        <v>7841</v>
      </c>
    </row>
    <row r="1616" spans="1:6" x14ac:dyDescent="0.2">
      <c r="A1616" s="3"/>
      <c r="B1616" s="18"/>
      <c r="C1616" s="4" t="s">
        <v>9997</v>
      </c>
      <c r="D1616" s="31"/>
      <c r="E1616" s="666" t="s">
        <v>9998</v>
      </c>
      <c r="F1616" s="500" t="s">
        <v>7841</v>
      </c>
    </row>
    <row r="1617" spans="1:6" x14ac:dyDescent="0.2">
      <c r="A1617" s="3"/>
      <c r="B1617" s="18"/>
      <c r="C1617" s="4" t="s">
        <v>10085</v>
      </c>
      <c r="D1617" s="31"/>
      <c r="E1617" s="672" t="s">
        <v>10086</v>
      </c>
      <c r="F1617" s="500" t="s">
        <v>1796</v>
      </c>
    </row>
    <row r="1618" spans="1:6" ht="25.5" x14ac:dyDescent="0.2">
      <c r="A1618" s="3"/>
      <c r="B1618" s="18"/>
      <c r="C1618" s="4" t="s">
        <v>11007</v>
      </c>
      <c r="D1618" s="31"/>
      <c r="E1618" s="693" t="s">
        <v>10250</v>
      </c>
      <c r="F1618" s="500" t="s">
        <v>10249</v>
      </c>
    </row>
    <row r="1619" spans="1:6" x14ac:dyDescent="0.2">
      <c r="A1619" s="3"/>
      <c r="B1619" s="18"/>
      <c r="C1619" s="4" t="s">
        <v>11006</v>
      </c>
      <c r="D1619" s="31"/>
      <c r="E1619" s="764" t="s">
        <v>11008</v>
      </c>
      <c r="F1619" s="500" t="s">
        <v>10249</v>
      </c>
    </row>
    <row r="1620" spans="1:6" x14ac:dyDescent="0.2">
      <c r="A1620" s="3"/>
      <c r="B1620" s="15"/>
      <c r="C1620" s="4" t="s">
        <v>11493</v>
      </c>
      <c r="D1620" s="31"/>
      <c r="E1620" s="861" t="s">
        <v>11494</v>
      </c>
      <c r="F1620" s="867" t="s">
        <v>8563</v>
      </c>
    </row>
    <row r="1621" spans="1:6" x14ac:dyDescent="0.2">
      <c r="A1621" s="3"/>
      <c r="B1621" s="15"/>
      <c r="C1621" s="4" t="s">
        <v>11495</v>
      </c>
      <c r="D1621" s="31"/>
      <c r="E1621" s="861" t="s">
        <v>11496</v>
      </c>
      <c r="F1621" s="867" t="s">
        <v>9241</v>
      </c>
    </row>
    <row r="1622" spans="1:6" x14ac:dyDescent="0.2">
      <c r="A1622" s="3"/>
      <c r="B1622" s="18"/>
      <c r="C1622" s="4" t="s">
        <v>9449</v>
      </c>
      <c r="D1622" s="31"/>
      <c r="E1622" s="675" t="s">
        <v>9450</v>
      </c>
      <c r="F1622" s="500" t="s">
        <v>7913</v>
      </c>
    </row>
    <row r="1623" spans="1:6" x14ac:dyDescent="0.2">
      <c r="A1623" s="3"/>
      <c r="B1623" s="18"/>
      <c r="C1623" s="4" t="s">
        <v>6162</v>
      </c>
      <c r="D1623" s="31"/>
      <c r="E1623" s="8" t="s">
        <v>6163</v>
      </c>
    </row>
    <row r="1624" spans="1:6" x14ac:dyDescent="0.2">
      <c r="A1624" s="3"/>
      <c r="B1624" s="18"/>
      <c r="C1624" s="4" t="s">
        <v>474</v>
      </c>
      <c r="D1624" s="31"/>
      <c r="E1624" s="8" t="s">
        <v>118</v>
      </c>
    </row>
    <row r="1625" spans="1:6" ht="25.5" x14ac:dyDescent="0.2">
      <c r="A1625" s="3"/>
      <c r="B1625" s="18"/>
      <c r="C1625" s="4" t="s">
        <v>493</v>
      </c>
      <c r="D1625" s="31"/>
      <c r="E1625" s="8" t="s">
        <v>494</v>
      </c>
    </row>
    <row r="1626" spans="1:6" x14ac:dyDescent="0.2">
      <c r="A1626" s="3"/>
      <c r="B1626" s="18"/>
      <c r="C1626" s="4"/>
      <c r="D1626" s="31"/>
      <c r="E1626" s="8"/>
    </row>
    <row r="1627" spans="1:6" x14ac:dyDescent="0.2">
      <c r="A1627" s="3"/>
      <c r="B1627" s="18"/>
      <c r="C1627" s="4"/>
      <c r="D1627" s="31"/>
      <c r="E1627" s="8"/>
    </row>
    <row r="1628" spans="1:6" x14ac:dyDescent="0.2">
      <c r="A1628" s="3"/>
      <c r="B1628" s="18" t="s">
        <v>3185</v>
      </c>
      <c r="C1628" s="3"/>
      <c r="D1628" s="9" t="s">
        <v>4289</v>
      </c>
      <c r="E1628" s="4"/>
    </row>
    <row r="1629" spans="1:6" x14ac:dyDescent="0.2">
      <c r="A1629" s="3"/>
      <c r="B1629" s="31"/>
      <c r="C1629" s="31" t="s">
        <v>6639</v>
      </c>
      <c r="D1629" s="31"/>
      <c r="E1629" s="31" t="s">
        <v>6640</v>
      </c>
    </row>
    <row r="1630" spans="1:6" x14ac:dyDescent="0.2">
      <c r="A1630" s="3"/>
      <c r="B1630" s="31"/>
      <c r="C1630" s="31" t="s">
        <v>6826</v>
      </c>
      <c r="D1630" s="31"/>
      <c r="E1630" s="31" t="s">
        <v>1527</v>
      </c>
    </row>
    <row r="1631" spans="1:6" x14ac:dyDescent="0.2">
      <c r="A1631" s="3"/>
      <c r="B1631" s="18" t="s">
        <v>151</v>
      </c>
      <c r="C1631" s="3"/>
      <c r="D1631" s="9" t="s">
        <v>41</v>
      </c>
      <c r="E1631" s="4"/>
    </row>
    <row r="1632" spans="1:6" x14ac:dyDescent="0.2">
      <c r="A1632" s="3"/>
      <c r="B1632" s="18"/>
      <c r="C1632" s="829" t="s">
        <v>7260</v>
      </c>
      <c r="E1632" s="4"/>
    </row>
    <row r="1633" spans="1:6" outlineLevel="1" x14ac:dyDescent="0.2">
      <c r="A1633" s="3"/>
      <c r="B1633" s="18"/>
      <c r="C1633" s="4" t="s">
        <v>6927</v>
      </c>
      <c r="E1633" s="4" t="s">
        <v>1991</v>
      </c>
    </row>
    <row r="1634" spans="1:6" outlineLevel="1" x14ac:dyDescent="0.2">
      <c r="A1634" s="3"/>
      <c r="B1634" s="18"/>
      <c r="C1634" s="4" t="s">
        <v>5806</v>
      </c>
      <c r="E1634" s="4" t="s">
        <v>6602</v>
      </c>
    </row>
    <row r="1635" spans="1:6" outlineLevel="1" x14ac:dyDescent="0.2">
      <c r="A1635" s="3"/>
      <c r="B1635" s="18"/>
      <c r="C1635" s="4" t="s">
        <v>3698</v>
      </c>
      <c r="E1635" s="4" t="s">
        <v>3699</v>
      </c>
    </row>
    <row r="1636" spans="1:6" outlineLevel="1" x14ac:dyDescent="0.2">
      <c r="A1636" s="3"/>
      <c r="B1636" s="18"/>
      <c r="C1636" s="4" t="s">
        <v>5208</v>
      </c>
      <c r="E1636" s="8" t="s">
        <v>1581</v>
      </c>
    </row>
    <row r="1637" spans="1:6" outlineLevel="1" x14ac:dyDescent="0.2">
      <c r="A1637" s="3"/>
      <c r="B1637" s="18"/>
      <c r="C1637" s="4" t="s">
        <v>1700</v>
      </c>
      <c r="E1637" s="8" t="s">
        <v>6356</v>
      </c>
    </row>
    <row r="1638" spans="1:6" ht="25.5" outlineLevel="1" x14ac:dyDescent="0.2">
      <c r="A1638" s="3"/>
      <c r="B1638" s="18"/>
      <c r="C1638" s="4" t="s">
        <v>862</v>
      </c>
      <c r="E1638" s="8" t="s">
        <v>3216</v>
      </c>
    </row>
    <row r="1639" spans="1:6" outlineLevel="1" x14ac:dyDescent="0.2">
      <c r="A1639" s="18"/>
      <c r="B1639" s="18"/>
      <c r="C1639" s="4" t="s">
        <v>1987</v>
      </c>
      <c r="E1639" s="8" t="s">
        <v>1536</v>
      </c>
      <c r="F1639"/>
    </row>
    <row r="1640" spans="1:6" outlineLevel="1" x14ac:dyDescent="0.2">
      <c r="A1640" s="3"/>
      <c r="B1640" s="18"/>
      <c r="C1640" s="4" t="s">
        <v>5826</v>
      </c>
      <c r="E1640" s="8" t="s">
        <v>4831</v>
      </c>
      <c r="F1640"/>
    </row>
    <row r="1641" spans="1:6" outlineLevel="1" x14ac:dyDescent="0.2">
      <c r="A1641" s="3"/>
      <c r="B1641" s="18"/>
      <c r="C1641" s="4" t="s">
        <v>3658</v>
      </c>
      <c r="E1641" s="8" t="s">
        <v>3659</v>
      </c>
      <c r="F1641"/>
    </row>
    <row r="1642" spans="1:6" outlineLevel="1" x14ac:dyDescent="0.2">
      <c r="A1642" s="3"/>
      <c r="B1642" s="18"/>
      <c r="C1642" s="4" t="s">
        <v>1492</v>
      </c>
      <c r="E1642" s="8" t="s">
        <v>5101</v>
      </c>
      <c r="F1642"/>
    </row>
    <row r="1643" spans="1:6" outlineLevel="1" x14ac:dyDescent="0.2">
      <c r="A1643" s="3"/>
      <c r="B1643" s="18"/>
      <c r="C1643" s="4" t="s">
        <v>4027</v>
      </c>
      <c r="E1643" s="8" t="s">
        <v>2476</v>
      </c>
      <c r="F1643"/>
    </row>
    <row r="1644" spans="1:6" ht="25.5" outlineLevel="1" x14ac:dyDescent="0.2">
      <c r="A1644" s="3"/>
      <c r="B1644" s="18"/>
      <c r="C1644" s="4" t="s">
        <v>1056</v>
      </c>
      <c r="E1644" s="8" t="s">
        <v>1045</v>
      </c>
      <c r="F1644"/>
    </row>
    <row r="1645" spans="1:6" outlineLevel="1" x14ac:dyDescent="0.2">
      <c r="A1645" s="3"/>
      <c r="B1645" s="18"/>
      <c r="C1645" s="4" t="s">
        <v>4796</v>
      </c>
      <c r="E1645" s="8" t="s">
        <v>2994</v>
      </c>
      <c r="F1645"/>
    </row>
    <row r="1646" spans="1:6" ht="25.5" outlineLevel="1" x14ac:dyDescent="0.2">
      <c r="A1646" s="3"/>
      <c r="B1646" s="18"/>
      <c r="C1646" s="4" t="s">
        <v>4286</v>
      </c>
      <c r="E1646" s="8" t="s">
        <v>5631</v>
      </c>
      <c r="F1646"/>
    </row>
    <row r="1647" spans="1:6" outlineLevel="1" x14ac:dyDescent="0.2">
      <c r="A1647" s="3"/>
      <c r="B1647" s="18"/>
      <c r="C1647" s="4" t="s">
        <v>4287</v>
      </c>
      <c r="E1647" s="8" t="s">
        <v>3887</v>
      </c>
      <c r="F1647"/>
    </row>
    <row r="1648" spans="1:6" outlineLevel="1" x14ac:dyDescent="0.2">
      <c r="A1648" s="3"/>
      <c r="B1648" s="18"/>
      <c r="C1648" s="4" t="s">
        <v>5629</v>
      </c>
      <c r="E1648" s="8" t="s">
        <v>3313</v>
      </c>
      <c r="F1648"/>
    </row>
    <row r="1649" spans="1:6" ht="25.5" outlineLevel="1" x14ac:dyDescent="0.2">
      <c r="A1649" s="3"/>
      <c r="B1649" s="18"/>
      <c r="C1649" s="4" t="s">
        <v>5630</v>
      </c>
      <c r="E1649" s="8" t="s">
        <v>610</v>
      </c>
      <c r="F1649"/>
    </row>
    <row r="1650" spans="1:6" ht="25.5" outlineLevel="1" x14ac:dyDescent="0.2">
      <c r="A1650" s="3"/>
      <c r="B1650" s="18"/>
      <c r="C1650" s="4" t="s">
        <v>4889</v>
      </c>
      <c r="E1650" s="8" t="s">
        <v>4890</v>
      </c>
      <c r="F1650"/>
    </row>
    <row r="1651" spans="1:6" outlineLevel="1" x14ac:dyDescent="0.2">
      <c r="A1651" s="3"/>
      <c r="B1651" s="18"/>
      <c r="C1651" s="4" t="s">
        <v>3444</v>
      </c>
      <c r="E1651" s="8" t="s">
        <v>3445</v>
      </c>
      <c r="F1651"/>
    </row>
    <row r="1652" spans="1:6" ht="25.5" outlineLevel="1" x14ac:dyDescent="0.2">
      <c r="A1652" s="3"/>
      <c r="B1652" s="18"/>
      <c r="C1652" s="4" t="s">
        <v>5763</v>
      </c>
      <c r="E1652" s="8" t="s">
        <v>4154</v>
      </c>
      <c r="F1652"/>
    </row>
    <row r="1653" spans="1:6" ht="25.5" outlineLevel="1" x14ac:dyDescent="0.2">
      <c r="A1653" s="3"/>
      <c r="B1653" s="18"/>
      <c r="C1653" s="4" t="s">
        <v>4156</v>
      </c>
      <c r="E1653" s="8" t="s">
        <v>4155</v>
      </c>
      <c r="F1653"/>
    </row>
    <row r="1654" spans="1:6" outlineLevel="1" x14ac:dyDescent="0.2">
      <c r="A1654" s="3"/>
      <c r="B1654" s="18"/>
      <c r="C1654" s="4" t="s">
        <v>1718</v>
      </c>
      <c r="E1654" s="8" t="s">
        <v>1719</v>
      </c>
      <c r="F1654"/>
    </row>
    <row r="1655" spans="1:6" ht="25.5" outlineLevel="1" x14ac:dyDescent="0.2">
      <c r="A1655" s="3"/>
      <c r="B1655" s="18"/>
      <c r="C1655" s="4" t="s">
        <v>1507</v>
      </c>
      <c r="E1655" s="8" t="s">
        <v>1508</v>
      </c>
      <c r="F1655"/>
    </row>
    <row r="1656" spans="1:6" ht="25.5" outlineLevel="1" x14ac:dyDescent="0.2">
      <c r="A1656" s="3"/>
      <c r="B1656" s="18"/>
      <c r="C1656" s="4" t="s">
        <v>1509</v>
      </c>
      <c r="E1656" s="8" t="s">
        <v>1510</v>
      </c>
      <c r="F1656"/>
    </row>
    <row r="1657" spans="1:6" ht="25.5" outlineLevel="1" x14ac:dyDescent="0.2">
      <c r="A1657" s="3"/>
      <c r="B1657" s="18"/>
      <c r="C1657" s="4" t="s">
        <v>5978</v>
      </c>
      <c r="E1657" s="8" t="s">
        <v>5979</v>
      </c>
      <c r="F1657"/>
    </row>
    <row r="1658" spans="1:6" ht="25.5" outlineLevel="1" x14ac:dyDescent="0.2">
      <c r="A1658" s="3"/>
      <c r="B1658" s="18"/>
      <c r="C1658" s="4" t="s">
        <v>4907</v>
      </c>
      <c r="E1658" s="8" t="s">
        <v>4910</v>
      </c>
      <c r="F1658"/>
    </row>
    <row r="1659" spans="1:6" ht="25.5" outlineLevel="1" x14ac:dyDescent="0.2">
      <c r="A1659" s="3"/>
      <c r="B1659" s="18"/>
      <c r="C1659" s="4" t="s">
        <v>4908</v>
      </c>
      <c r="E1659" s="8" t="s">
        <v>4911</v>
      </c>
      <c r="F1659"/>
    </row>
    <row r="1660" spans="1:6" outlineLevel="1" x14ac:dyDescent="0.2">
      <c r="A1660" s="3"/>
      <c r="B1660" s="18"/>
      <c r="C1660" s="4" t="s">
        <v>4909</v>
      </c>
      <c r="E1660" s="8" t="s">
        <v>4912</v>
      </c>
      <c r="F1660"/>
    </row>
    <row r="1661" spans="1:6" ht="25.5" outlineLevel="1" x14ac:dyDescent="0.2">
      <c r="A1661" s="3"/>
      <c r="B1661" s="18"/>
      <c r="C1661" s="4" t="s">
        <v>4914</v>
      </c>
      <c r="E1661" s="8" t="s">
        <v>4913</v>
      </c>
      <c r="F1661"/>
    </row>
    <row r="1662" spans="1:6" ht="25.5" outlineLevel="1" x14ac:dyDescent="0.2">
      <c r="A1662" s="3"/>
      <c r="B1662" s="18"/>
      <c r="C1662" s="4" t="s">
        <v>3</v>
      </c>
      <c r="E1662" s="8" t="s">
        <v>3359</v>
      </c>
      <c r="F1662"/>
    </row>
    <row r="1663" spans="1:6" x14ac:dyDescent="0.2">
      <c r="A1663" s="3"/>
      <c r="B1663" s="18"/>
      <c r="C1663" s="4"/>
      <c r="E1663" s="820"/>
      <c r="F1663"/>
    </row>
    <row r="1664" spans="1:6" x14ac:dyDescent="0.2">
      <c r="A1664" s="3"/>
      <c r="B1664" s="18"/>
      <c r="C1664" s="828" t="s">
        <v>5214</v>
      </c>
      <c r="E1664" s="820"/>
      <c r="F1664"/>
    </row>
    <row r="1665" spans="1:6" ht="25.5" outlineLevel="1" x14ac:dyDescent="0.2">
      <c r="A1665" s="3"/>
      <c r="B1665" s="18"/>
      <c r="C1665" s="4" t="s">
        <v>42</v>
      </c>
      <c r="E1665" s="8" t="s">
        <v>47</v>
      </c>
      <c r="F1665"/>
    </row>
    <row r="1666" spans="1:6" outlineLevel="1" x14ac:dyDescent="0.2">
      <c r="A1666" s="3"/>
      <c r="B1666" s="18"/>
      <c r="C1666" s="4" t="s">
        <v>43</v>
      </c>
      <c r="E1666" s="8" t="s">
        <v>45</v>
      </c>
      <c r="F1666"/>
    </row>
    <row r="1667" spans="1:6" ht="25.5" outlineLevel="1" x14ac:dyDescent="0.2">
      <c r="A1667" s="3"/>
      <c r="B1667" s="18"/>
      <c r="C1667" s="4" t="s">
        <v>44</v>
      </c>
      <c r="E1667" s="8" t="s">
        <v>46</v>
      </c>
      <c r="F1667"/>
    </row>
    <row r="1668" spans="1:6" ht="25.5" outlineLevel="1" x14ac:dyDescent="0.2">
      <c r="A1668" s="3"/>
      <c r="B1668" s="18"/>
      <c r="C1668" s="4" t="s">
        <v>6045</v>
      </c>
      <c r="E1668" s="8" t="s">
        <v>6046</v>
      </c>
      <c r="F1668"/>
    </row>
    <row r="1669" spans="1:6" outlineLevel="1" x14ac:dyDescent="0.2">
      <c r="A1669" s="3"/>
      <c r="B1669" s="18"/>
      <c r="C1669" s="4" t="s">
        <v>7648</v>
      </c>
      <c r="E1669" s="8" t="s">
        <v>7651</v>
      </c>
      <c r="F1669"/>
    </row>
    <row r="1670" spans="1:6" ht="38.25" outlineLevel="1" x14ac:dyDescent="0.2">
      <c r="A1670" s="3"/>
      <c r="B1670" s="18"/>
      <c r="C1670" s="4" t="s">
        <v>7649</v>
      </c>
      <c r="E1670" s="8" t="s">
        <v>7652</v>
      </c>
      <c r="F1670"/>
    </row>
    <row r="1671" spans="1:6" ht="25.5" outlineLevel="1" x14ac:dyDescent="0.2">
      <c r="A1671" s="3"/>
      <c r="B1671" s="18"/>
      <c r="C1671" s="4" t="s">
        <v>7650</v>
      </c>
      <c r="E1671" s="8" t="s">
        <v>7653</v>
      </c>
      <c r="F1671"/>
    </row>
    <row r="1672" spans="1:6" outlineLevel="1" x14ac:dyDescent="0.2">
      <c r="A1672" s="3"/>
      <c r="B1672" s="18"/>
      <c r="C1672" s="4" t="s">
        <v>7729</v>
      </c>
      <c r="E1672" s="8" t="s">
        <v>7733</v>
      </c>
      <c r="F1672"/>
    </row>
    <row r="1673" spans="1:6" ht="25.5" outlineLevel="1" x14ac:dyDescent="0.2">
      <c r="A1673" s="3"/>
      <c r="B1673" s="18"/>
      <c r="C1673" s="4" t="s">
        <v>7730</v>
      </c>
      <c r="E1673" s="8" t="s">
        <v>7734</v>
      </c>
    </row>
    <row r="1674" spans="1:6" ht="25.5" outlineLevel="1" x14ac:dyDescent="0.2">
      <c r="A1674" s="3"/>
      <c r="B1674" s="18"/>
      <c r="C1674" s="4" t="s">
        <v>7731</v>
      </c>
      <c r="E1674" s="8" t="s">
        <v>7735</v>
      </c>
    </row>
    <row r="1675" spans="1:6" ht="25.5" outlineLevel="1" x14ac:dyDescent="0.2">
      <c r="A1675" s="3"/>
      <c r="B1675" s="18"/>
      <c r="C1675" s="4" t="s">
        <v>7732</v>
      </c>
      <c r="E1675" s="8" t="s">
        <v>7736</v>
      </c>
    </row>
    <row r="1676" spans="1:6" ht="25.5" outlineLevel="1" x14ac:dyDescent="0.2">
      <c r="A1676" s="3"/>
      <c r="B1676" s="15"/>
      <c r="C1676" s="4" t="s">
        <v>8243</v>
      </c>
      <c r="E1676" s="210" t="s">
        <v>8244</v>
      </c>
    </row>
    <row r="1677" spans="1:6" x14ac:dyDescent="0.2">
      <c r="A1677" s="3"/>
      <c r="B1677" s="15"/>
      <c r="C1677" s="4"/>
      <c r="E1677" s="210"/>
    </row>
    <row r="1678" spans="1:6" x14ac:dyDescent="0.2">
      <c r="A1678" s="3"/>
      <c r="B1678" s="15"/>
      <c r="C1678" s="828" t="s">
        <v>8036</v>
      </c>
      <c r="E1678" s="210"/>
    </row>
    <row r="1679" spans="1:6" outlineLevel="1" x14ac:dyDescent="0.2">
      <c r="A1679" s="3"/>
      <c r="B1679" s="15"/>
      <c r="C1679" s="4" t="s">
        <v>8344</v>
      </c>
      <c r="E1679" t="s">
        <v>8345</v>
      </c>
    </row>
    <row r="1680" spans="1:6" outlineLevel="1" x14ac:dyDescent="0.2">
      <c r="A1680" s="3"/>
      <c r="B1680" s="15"/>
      <c r="C1680" s="4" t="s">
        <v>8457</v>
      </c>
      <c r="E1680" t="s">
        <v>8454</v>
      </c>
      <c r="F1680"/>
    </row>
    <row r="1681" spans="1:6" outlineLevel="1" x14ac:dyDescent="0.2">
      <c r="A1681" s="3"/>
      <c r="B1681" s="15"/>
      <c r="C1681" s="4" t="s">
        <v>8458</v>
      </c>
      <c r="E1681" t="s">
        <v>8455</v>
      </c>
      <c r="F1681"/>
    </row>
    <row r="1682" spans="1:6" outlineLevel="1" x14ac:dyDescent="0.2">
      <c r="A1682" s="3"/>
      <c r="B1682" s="15"/>
      <c r="C1682" s="4" t="s">
        <v>8459</v>
      </c>
      <c r="E1682" t="s">
        <v>8456</v>
      </c>
      <c r="F1682"/>
    </row>
    <row r="1683" spans="1:6" outlineLevel="1" x14ac:dyDescent="0.2">
      <c r="A1683" s="3"/>
      <c r="B1683" s="15"/>
      <c r="C1683" s="4" t="s">
        <v>8476</v>
      </c>
      <c r="E1683" t="s">
        <v>8477</v>
      </c>
      <c r="F1683"/>
    </row>
    <row r="1684" spans="1:6" ht="15" outlineLevel="1" x14ac:dyDescent="0.25">
      <c r="A1684" s="3"/>
      <c r="B1684" s="15"/>
      <c r="C1684" s="453" t="s">
        <v>8954</v>
      </c>
      <c r="D1684" s="454"/>
      <c r="E1684" s="452" t="s">
        <v>8958</v>
      </c>
      <c r="F1684" s="504" t="s">
        <v>5266</v>
      </c>
    </row>
    <row r="1685" spans="1:6" ht="15" outlineLevel="1" x14ac:dyDescent="0.25">
      <c r="A1685" s="3"/>
      <c r="B1685" s="15"/>
      <c r="C1685" s="453" t="s">
        <v>8955</v>
      </c>
      <c r="D1685" s="454"/>
      <c r="E1685" s="452" t="s">
        <v>8959</v>
      </c>
      <c r="F1685" s="504" t="s">
        <v>8962</v>
      </c>
    </row>
    <row r="1686" spans="1:6" ht="15" outlineLevel="1" x14ac:dyDescent="0.25">
      <c r="A1686" s="3"/>
      <c r="B1686" s="15"/>
      <c r="C1686" s="453" t="s">
        <v>8956</v>
      </c>
      <c r="D1686" s="454"/>
      <c r="E1686" s="455" t="s">
        <v>8960</v>
      </c>
      <c r="F1686" s="504" t="s">
        <v>8963</v>
      </c>
    </row>
    <row r="1687" spans="1:6" ht="15" outlineLevel="1" x14ac:dyDescent="0.25">
      <c r="A1687" s="3"/>
      <c r="B1687" s="15"/>
      <c r="C1687" s="453" t="s">
        <v>8957</v>
      </c>
      <c r="D1687" s="454"/>
      <c r="E1687" s="455" t="s">
        <v>8961</v>
      </c>
      <c r="F1687" s="504" t="s">
        <v>8655</v>
      </c>
    </row>
    <row r="1688" spans="1:6" ht="26.25" outlineLevel="1" x14ac:dyDescent="0.25">
      <c r="A1688" s="3"/>
      <c r="B1688" s="18"/>
      <c r="C1688" s="4" t="s">
        <v>9080</v>
      </c>
      <c r="E1688" s="210" t="s">
        <v>9065</v>
      </c>
      <c r="F1688" s="455"/>
    </row>
    <row r="1689" spans="1:6" ht="25.5" outlineLevel="1" x14ac:dyDescent="0.2">
      <c r="A1689" s="3"/>
      <c r="B1689" s="18"/>
      <c r="C1689" s="4" t="s">
        <v>9081</v>
      </c>
      <c r="E1689" s="210" t="s">
        <v>9066</v>
      </c>
      <c r="F1689"/>
    </row>
    <row r="1690" spans="1:6" ht="15" outlineLevel="1" x14ac:dyDescent="0.25">
      <c r="A1690" s="3"/>
      <c r="B1690" s="18"/>
      <c r="C1690" s="453" t="s">
        <v>9229</v>
      </c>
      <c r="D1690" s="454"/>
      <c r="E1690" t="s">
        <v>9226</v>
      </c>
      <c r="F1690" s="504" t="s">
        <v>9227</v>
      </c>
    </row>
    <row r="1691" spans="1:6" ht="15" outlineLevel="1" x14ac:dyDescent="0.25">
      <c r="A1691" s="3"/>
      <c r="B1691" s="18"/>
      <c r="C1691" s="453" t="s">
        <v>9230</v>
      </c>
      <c r="D1691" s="454"/>
      <c r="E1691" t="s">
        <v>9231</v>
      </c>
      <c r="F1691" s="504" t="s">
        <v>9222</v>
      </c>
    </row>
    <row r="1692" spans="1:6" ht="15" outlineLevel="1" x14ac:dyDescent="0.25">
      <c r="A1692" s="3"/>
      <c r="B1692" s="18"/>
      <c r="C1692" s="453" t="s">
        <v>9239</v>
      </c>
      <c r="D1692" s="454"/>
      <c r="E1692" t="s">
        <v>9240</v>
      </c>
      <c r="F1692" s="504" t="s">
        <v>9241</v>
      </c>
    </row>
    <row r="1693" spans="1:6" ht="15" x14ac:dyDescent="0.25">
      <c r="A1693" s="3"/>
      <c r="B1693" s="18"/>
      <c r="C1693" s="453"/>
      <c r="D1693" s="454"/>
      <c r="E1693"/>
      <c r="F1693" s="504"/>
    </row>
    <row r="1694" spans="1:6" ht="15" x14ac:dyDescent="0.25">
      <c r="A1694" s="3"/>
      <c r="B1694" s="18"/>
      <c r="C1694" s="828" t="s">
        <v>9487</v>
      </c>
      <c r="D1694" s="454"/>
      <c r="E1694"/>
      <c r="F1694" s="504"/>
    </row>
    <row r="1695" spans="1:6" ht="15" outlineLevel="1" x14ac:dyDescent="0.2">
      <c r="A1695" s="3"/>
      <c r="B1695" s="18"/>
      <c r="C1695" s="4" t="s">
        <v>9686</v>
      </c>
      <c r="E1695" s="611" t="s">
        <v>9687</v>
      </c>
      <c r="F1695" s="504" t="s">
        <v>7634</v>
      </c>
    </row>
    <row r="1696" spans="1:6" ht="15" outlineLevel="1" x14ac:dyDescent="0.2">
      <c r="A1696" s="3"/>
      <c r="B1696" s="18"/>
      <c r="C1696" s="4" t="s">
        <v>9792</v>
      </c>
      <c r="E1696" s="629" t="s">
        <v>9793</v>
      </c>
      <c r="F1696" s="504" t="s">
        <v>9794</v>
      </c>
    </row>
    <row r="1697" spans="1:6" ht="15" outlineLevel="1" x14ac:dyDescent="0.2">
      <c r="A1697" s="3"/>
      <c r="B1697" s="18"/>
      <c r="C1697" s="4" t="s">
        <v>10187</v>
      </c>
      <c r="E1697" s="683" t="s">
        <v>10188</v>
      </c>
      <c r="F1697" s="504" t="s">
        <v>5253</v>
      </c>
    </row>
    <row r="1698" spans="1:6" ht="15" outlineLevel="1" x14ac:dyDescent="0.2">
      <c r="A1698" s="3"/>
      <c r="B1698" s="18"/>
      <c r="C1698" s="4" t="s">
        <v>10213</v>
      </c>
      <c r="E1698" s="691" t="s">
        <v>10215</v>
      </c>
      <c r="F1698" s="504" t="s">
        <v>8549</v>
      </c>
    </row>
    <row r="1699" spans="1:6" ht="15" outlineLevel="1" x14ac:dyDescent="0.2">
      <c r="A1699" s="3"/>
      <c r="B1699" s="18"/>
      <c r="C1699" s="4" t="s">
        <v>10214</v>
      </c>
      <c r="E1699" s="691" t="s">
        <v>10216</v>
      </c>
      <c r="F1699" s="504" t="s">
        <v>7638</v>
      </c>
    </row>
    <row r="1700" spans="1:6" ht="15" outlineLevel="1" x14ac:dyDescent="0.2">
      <c r="A1700" s="3"/>
      <c r="B1700" s="18"/>
      <c r="C1700" s="4" t="s">
        <v>10225</v>
      </c>
      <c r="E1700" s="692" t="s">
        <v>10226</v>
      </c>
      <c r="F1700" s="504" t="s">
        <v>7435</v>
      </c>
    </row>
    <row r="1701" spans="1:6" ht="15" outlineLevel="1" x14ac:dyDescent="0.2">
      <c r="A1701" s="3"/>
      <c r="B1701" s="18"/>
      <c r="C1701" s="4" t="s">
        <v>10244</v>
      </c>
      <c r="E1701" s="692" t="s">
        <v>10245</v>
      </c>
      <c r="F1701" s="504" t="s">
        <v>10246</v>
      </c>
    </row>
    <row r="1702" spans="1:6" ht="15" outlineLevel="1" x14ac:dyDescent="0.2">
      <c r="A1702" s="3"/>
      <c r="B1702" s="18"/>
      <c r="C1702" s="4" t="s">
        <v>10743</v>
      </c>
      <c r="E1702" s="692" t="s">
        <v>10744</v>
      </c>
      <c r="F1702" s="504" t="s">
        <v>10745</v>
      </c>
    </row>
    <row r="1703" spans="1:6" ht="15" x14ac:dyDescent="0.2">
      <c r="A1703" s="3"/>
      <c r="B1703" s="18"/>
      <c r="C1703" s="4"/>
      <c r="E1703" s="692"/>
      <c r="F1703" s="504"/>
    </row>
    <row r="1704" spans="1:6" ht="15" x14ac:dyDescent="0.2">
      <c r="A1704" s="3"/>
      <c r="B1704" s="18"/>
      <c r="C1704" s="828" t="s">
        <v>10964</v>
      </c>
      <c r="E1704" s="692"/>
      <c r="F1704" s="504"/>
    </row>
    <row r="1705" spans="1:6" ht="15" x14ac:dyDescent="0.2">
      <c r="A1705" s="3"/>
      <c r="B1705" s="18"/>
      <c r="C1705" s="4" t="s">
        <v>11041</v>
      </c>
      <c r="E1705" s="776" t="s">
        <v>11039</v>
      </c>
      <c r="F1705" s="504" t="s">
        <v>5276</v>
      </c>
    </row>
    <row r="1706" spans="1:6" ht="15" x14ac:dyDescent="0.2">
      <c r="A1706" s="3"/>
      <c r="B1706" s="18"/>
      <c r="C1706" s="4" t="s">
        <v>11042</v>
      </c>
      <c r="E1706" s="771" t="s">
        <v>11040</v>
      </c>
      <c r="F1706" s="504" t="s">
        <v>11038</v>
      </c>
    </row>
    <row r="1707" spans="1:6" ht="15" x14ac:dyDescent="0.2">
      <c r="A1707" s="3"/>
      <c r="B1707" s="18"/>
      <c r="C1707" s="4" t="s">
        <v>11234</v>
      </c>
      <c r="E1707" s="777" t="s">
        <v>11090</v>
      </c>
      <c r="F1707" s="504" t="s">
        <v>6780</v>
      </c>
    </row>
    <row r="1708" spans="1:6" ht="15" x14ac:dyDescent="0.2">
      <c r="A1708" s="3"/>
      <c r="B1708" s="18"/>
      <c r="C1708" s="4" t="s">
        <v>11235</v>
      </c>
      <c r="E1708" s="805" t="s">
        <v>11236</v>
      </c>
      <c r="F1708" s="504" t="s">
        <v>5264</v>
      </c>
    </row>
    <row r="1709" spans="1:6" ht="15" x14ac:dyDescent="0.2">
      <c r="A1709" s="3"/>
      <c r="B1709" s="18"/>
      <c r="C1709" s="4" t="s">
        <v>11257</v>
      </c>
      <c r="E1709" s="805" t="s">
        <v>11259</v>
      </c>
      <c r="F1709" s="504" t="s">
        <v>11255</v>
      </c>
    </row>
    <row r="1710" spans="1:6" ht="15" x14ac:dyDescent="0.2">
      <c r="A1710" s="3"/>
      <c r="B1710" s="18"/>
      <c r="C1710" s="4" t="s">
        <v>11256</v>
      </c>
      <c r="E1710" s="805" t="s">
        <v>11260</v>
      </c>
      <c r="F1710" s="504" t="s">
        <v>11255</v>
      </c>
    </row>
    <row r="1711" spans="1:6" ht="15" x14ac:dyDescent="0.2">
      <c r="A1711" s="3"/>
      <c r="B1711" s="18"/>
      <c r="C1711" s="4" t="s">
        <v>11258</v>
      </c>
      <c r="E1711" s="805" t="s">
        <v>11261</v>
      </c>
      <c r="F1711" s="504" t="s">
        <v>1574</v>
      </c>
    </row>
    <row r="1712" spans="1:6" ht="15" x14ac:dyDescent="0.2">
      <c r="A1712" s="3"/>
      <c r="B1712" s="18"/>
      <c r="C1712" s="4" t="s">
        <v>11344</v>
      </c>
      <c r="E1712" s="830" t="s">
        <v>11345</v>
      </c>
      <c r="F1712" s="504" t="s">
        <v>8560</v>
      </c>
    </row>
    <row r="1713" spans="1:6" ht="15" x14ac:dyDescent="0.2">
      <c r="A1713" s="3"/>
      <c r="B1713" s="18"/>
      <c r="C1713" s="4" t="s">
        <v>11366</v>
      </c>
      <c r="E1713" s="830" t="s">
        <v>11371</v>
      </c>
      <c r="F1713" s="504" t="s">
        <v>10252</v>
      </c>
    </row>
    <row r="1714" spans="1:6" ht="15" x14ac:dyDescent="0.2">
      <c r="A1714" s="3"/>
      <c r="B1714" s="18"/>
      <c r="C1714" s="4" t="s">
        <v>11367</v>
      </c>
      <c r="E1714" s="830" t="s">
        <v>11372</v>
      </c>
      <c r="F1714" s="504" t="s">
        <v>10252</v>
      </c>
    </row>
    <row r="1715" spans="1:6" ht="15" x14ac:dyDescent="0.2">
      <c r="A1715" s="3"/>
      <c r="B1715" s="18"/>
      <c r="C1715" s="4" t="s">
        <v>11368</v>
      </c>
      <c r="E1715" s="836" t="s">
        <v>11374</v>
      </c>
      <c r="F1715" s="504" t="s">
        <v>1798</v>
      </c>
    </row>
    <row r="1716" spans="1:6" ht="30" x14ac:dyDescent="0.2">
      <c r="A1716" s="3"/>
      <c r="B1716" s="18"/>
      <c r="C1716" s="4" t="s">
        <v>11369</v>
      </c>
      <c r="E1716" s="836" t="s">
        <v>11373</v>
      </c>
      <c r="F1716" s="504" t="s">
        <v>11370</v>
      </c>
    </row>
    <row r="1717" spans="1:6" ht="45" x14ac:dyDescent="0.2">
      <c r="A1717" s="3"/>
      <c r="B1717" s="18"/>
      <c r="C1717" s="4" t="s">
        <v>11379</v>
      </c>
      <c r="E1717" s="840" t="s">
        <v>11380</v>
      </c>
      <c r="F1717" s="504" t="s">
        <v>1568</v>
      </c>
    </row>
    <row r="1718" spans="1:6" ht="30" x14ac:dyDescent="0.2">
      <c r="A1718" s="3"/>
      <c r="B1718" s="18"/>
      <c r="C1718" s="4" t="s">
        <v>11399</v>
      </c>
      <c r="E1718" s="842" t="s">
        <v>11400</v>
      </c>
      <c r="F1718" s="504" t="s">
        <v>4081</v>
      </c>
    </row>
    <row r="1719" spans="1:6" ht="15" x14ac:dyDescent="0.2">
      <c r="A1719" s="3"/>
      <c r="B1719" s="18"/>
      <c r="C1719" s="4" t="s">
        <v>11401</v>
      </c>
      <c r="E1719" s="842" t="s">
        <v>11402</v>
      </c>
      <c r="F1719" s="504" t="s">
        <v>7435</v>
      </c>
    </row>
    <row r="1720" spans="1:6" ht="30" x14ac:dyDescent="0.2">
      <c r="A1720" s="3"/>
      <c r="B1720" s="18"/>
      <c r="C1720" s="4" t="s">
        <v>11423</v>
      </c>
      <c r="E1720" s="847" t="s">
        <v>11424</v>
      </c>
      <c r="F1720" s="504" t="s">
        <v>10702</v>
      </c>
    </row>
    <row r="1721" spans="1:6" ht="15" x14ac:dyDescent="0.2">
      <c r="A1721" s="3"/>
      <c r="B1721" s="18"/>
      <c r="C1721" s="4"/>
      <c r="E1721" s="842"/>
      <c r="F1721" s="504"/>
    </row>
    <row r="1722" spans="1:6" ht="15" x14ac:dyDescent="0.2">
      <c r="A1722" s="3"/>
      <c r="B1722" s="18"/>
      <c r="C1722" s="4"/>
      <c r="E1722" s="805"/>
      <c r="F1722" s="504"/>
    </row>
    <row r="1723" spans="1:6" ht="15" x14ac:dyDescent="0.2">
      <c r="A1723" s="3"/>
      <c r="B1723" s="18"/>
      <c r="C1723" s="4" t="s">
        <v>1940</v>
      </c>
      <c r="E1723" s="692" t="s">
        <v>3214</v>
      </c>
    </row>
    <row r="1724" spans="1:6" x14ac:dyDescent="0.2">
      <c r="A1724" s="3"/>
      <c r="B1724" s="18"/>
      <c r="C1724" s="4" t="s">
        <v>1416</v>
      </c>
      <c r="E1724" s="8" t="s">
        <v>3421</v>
      </c>
    </row>
    <row r="1725" spans="1:6" x14ac:dyDescent="0.2">
      <c r="A1725" s="3"/>
      <c r="B1725" s="18"/>
      <c r="C1725" s="4" t="s">
        <v>2366</v>
      </c>
      <c r="E1725" s="8" t="s">
        <v>2811</v>
      </c>
    </row>
    <row r="1726" spans="1:6" x14ac:dyDescent="0.2">
      <c r="A1726" s="3"/>
      <c r="B1726" s="18"/>
      <c r="C1726" s="4" t="s">
        <v>5516</v>
      </c>
      <c r="E1726" s="8" t="s">
        <v>5523</v>
      </c>
    </row>
    <row r="1727" spans="1:6" x14ac:dyDescent="0.2">
      <c r="A1727" s="3"/>
      <c r="B1727" s="18"/>
      <c r="C1727" s="4" t="s">
        <v>963</v>
      </c>
      <c r="E1727" s="8" t="s">
        <v>7483</v>
      </c>
    </row>
    <row r="1728" spans="1:6" x14ac:dyDescent="0.2">
      <c r="A1728" s="3"/>
      <c r="B1728" s="18"/>
      <c r="C1728" s="4" t="s">
        <v>5544</v>
      </c>
      <c r="E1728" s="8" t="s">
        <v>5543</v>
      </c>
    </row>
    <row r="1729" spans="1:7" x14ac:dyDescent="0.2">
      <c r="A1729" s="3"/>
      <c r="B1729" s="18"/>
      <c r="C1729" s="4" t="s">
        <v>7146</v>
      </c>
      <c r="E1729" s="8" t="s">
        <v>4632</v>
      </c>
    </row>
    <row r="1730" spans="1:7" ht="25.5" x14ac:dyDescent="0.2">
      <c r="A1730" s="3"/>
      <c r="B1730" s="18"/>
      <c r="C1730" s="4" t="s">
        <v>6275</v>
      </c>
      <c r="E1730" s="8" t="s">
        <v>6276</v>
      </c>
    </row>
    <row r="1731" spans="1:7" x14ac:dyDescent="0.2">
      <c r="A1731" s="3"/>
      <c r="B1731" s="18"/>
      <c r="C1731" s="4" t="s">
        <v>5889</v>
      </c>
      <c r="E1731" s="8" t="s">
        <v>5888</v>
      </c>
    </row>
    <row r="1732" spans="1:7" x14ac:dyDescent="0.2">
      <c r="A1732" s="3"/>
      <c r="B1732" s="18"/>
      <c r="C1732" s="4" t="s">
        <v>7451</v>
      </c>
      <c r="E1732" s="8" t="s">
        <v>7452</v>
      </c>
    </row>
    <row r="1733" spans="1:7" x14ac:dyDescent="0.2">
      <c r="A1733" s="3"/>
      <c r="B1733" s="18"/>
      <c r="C1733" s="4" t="s">
        <v>876</v>
      </c>
      <c r="E1733" s="8" t="s">
        <v>877</v>
      </c>
    </row>
    <row r="1734" spans="1:7" x14ac:dyDescent="0.2">
      <c r="A1734" s="3"/>
      <c r="B1734" s="18"/>
      <c r="C1734" s="4" t="s">
        <v>8173</v>
      </c>
      <c r="E1734" s="359" t="s">
        <v>8174</v>
      </c>
    </row>
    <row r="1735" spans="1:7" x14ac:dyDescent="0.2">
      <c r="A1735" s="3"/>
      <c r="B1735" s="18"/>
      <c r="C1735" s="4" t="s">
        <v>8179</v>
      </c>
      <c r="E1735" s="362" t="s">
        <v>8180</v>
      </c>
    </row>
    <row r="1736" spans="1:7" x14ac:dyDescent="0.2">
      <c r="A1736" s="3"/>
      <c r="B1736" s="18"/>
      <c r="C1736" s="4" t="s">
        <v>8642</v>
      </c>
      <c r="E1736" s="418" t="s">
        <v>8641</v>
      </c>
    </row>
    <row r="1737" spans="1:7" x14ac:dyDescent="0.2">
      <c r="A1737" s="3"/>
      <c r="B1737" s="18"/>
      <c r="C1737" s="4" t="s">
        <v>9079</v>
      </c>
      <c r="E1737" s="420" t="s">
        <v>8651</v>
      </c>
    </row>
    <row r="1738" spans="1:7" x14ac:dyDescent="0.2">
      <c r="A1738" s="3"/>
      <c r="B1738" s="18"/>
      <c r="C1738" s="4" t="s">
        <v>9690</v>
      </c>
      <c r="E1738" s="612" t="s">
        <v>9691</v>
      </c>
    </row>
    <row r="1739" spans="1:7" ht="25.5" x14ac:dyDescent="0.2">
      <c r="A1739" s="3"/>
      <c r="B1739" s="18"/>
      <c r="C1739" s="4" t="s">
        <v>9853</v>
      </c>
      <c r="E1739" s="642" t="s">
        <v>9852</v>
      </c>
      <c r="G1739" s="273"/>
    </row>
    <row r="1740" spans="1:7" x14ac:dyDescent="0.2">
      <c r="A1740" s="3"/>
      <c r="B1740" s="18"/>
      <c r="C1740" s="4" t="s">
        <v>9878</v>
      </c>
      <c r="E1740" s="648" t="s">
        <v>9877</v>
      </c>
    </row>
    <row r="1741" spans="1:7" ht="25.5" x14ac:dyDescent="0.2">
      <c r="A1741" s="3"/>
      <c r="B1741" s="18"/>
      <c r="C1741" s="4" t="s">
        <v>10217</v>
      </c>
      <c r="E1741" s="690" t="s">
        <v>10218</v>
      </c>
    </row>
    <row r="1742" spans="1:7" ht="30" x14ac:dyDescent="0.2">
      <c r="A1742" s="3"/>
      <c r="B1742" s="18"/>
      <c r="C1742" s="4" t="s">
        <v>10977</v>
      </c>
      <c r="E1742" s="776" t="s">
        <v>10976</v>
      </c>
      <c r="F1742" s="504" t="s">
        <v>10256</v>
      </c>
    </row>
    <row r="1743" spans="1:7" ht="15" x14ac:dyDescent="0.2">
      <c r="A1743" s="3"/>
      <c r="B1743" s="18"/>
      <c r="C1743" s="4" t="s">
        <v>11093</v>
      </c>
      <c r="E1743" s="779" t="s">
        <v>11094</v>
      </c>
      <c r="F1743" s="504" t="s">
        <v>10256</v>
      </c>
    </row>
    <row r="1744" spans="1:7" ht="45" x14ac:dyDescent="0.2">
      <c r="A1744" s="3"/>
      <c r="B1744" s="18"/>
      <c r="C1744" s="4" t="s">
        <v>11144</v>
      </c>
      <c r="E1744" s="791" t="s">
        <v>11145</v>
      </c>
      <c r="F1744" s="504" t="s">
        <v>10256</v>
      </c>
    </row>
    <row r="1745" spans="1:6" ht="15" x14ac:dyDescent="0.2">
      <c r="A1745" s="3"/>
      <c r="B1745" s="18"/>
      <c r="C1745" s="4" t="s">
        <v>11421</v>
      </c>
      <c r="E1745" s="846" t="s">
        <v>11422</v>
      </c>
      <c r="F1745" s="504" t="s">
        <v>10256</v>
      </c>
    </row>
    <row r="1746" spans="1:6" ht="15" x14ac:dyDescent="0.2">
      <c r="A1746" s="3"/>
      <c r="B1746" s="18"/>
      <c r="C1746" s="4" t="s">
        <v>11448</v>
      </c>
      <c r="E1746" s="852" t="s">
        <v>11449</v>
      </c>
      <c r="F1746" s="504" t="s">
        <v>10256</v>
      </c>
    </row>
    <row r="1747" spans="1:6" ht="15" x14ac:dyDescent="0.2">
      <c r="A1747" s="3"/>
      <c r="B1747" s="18"/>
      <c r="C1747" s="4"/>
      <c r="E1747" s="846"/>
      <c r="F1747" s="504"/>
    </row>
    <row r="1748" spans="1:6" x14ac:dyDescent="0.2">
      <c r="A1748" s="3"/>
      <c r="B1748" s="18"/>
      <c r="C1748" s="4" t="s">
        <v>8533</v>
      </c>
      <c r="E1748" s="778" t="s">
        <v>8531</v>
      </c>
    </row>
    <row r="1749" spans="1:6" x14ac:dyDescent="0.2">
      <c r="A1749" s="3"/>
      <c r="B1749" s="18"/>
      <c r="C1749" s="4" t="s">
        <v>417</v>
      </c>
      <c r="E1749" s="642" t="s">
        <v>7169</v>
      </c>
    </row>
    <row r="1750" spans="1:6" x14ac:dyDescent="0.2">
      <c r="A1750" s="3"/>
      <c r="B1750" s="18"/>
      <c r="C1750" s="4" t="s">
        <v>7453</v>
      </c>
      <c r="E1750" s="4" t="s">
        <v>7454</v>
      </c>
    </row>
    <row r="1751" spans="1:6" x14ac:dyDescent="0.2">
      <c r="A1751" s="3"/>
      <c r="B1751" s="18"/>
      <c r="C1751" s="4" t="s">
        <v>2016</v>
      </c>
      <c r="E1751" s="4" t="s">
        <v>2886</v>
      </c>
    </row>
    <row r="1752" spans="1:6" x14ac:dyDescent="0.2">
      <c r="A1752" s="3"/>
      <c r="B1752" s="18"/>
      <c r="C1752" s="4" t="s">
        <v>2154</v>
      </c>
      <c r="E1752" s="4" t="s">
        <v>4668</v>
      </c>
    </row>
    <row r="1753" spans="1:6" x14ac:dyDescent="0.2">
      <c r="A1753" s="3"/>
      <c r="B1753" s="18"/>
      <c r="C1753" s="4" t="s">
        <v>4667</v>
      </c>
      <c r="E1753" s="4" t="s">
        <v>107</v>
      </c>
    </row>
    <row r="1754" spans="1:6" x14ac:dyDescent="0.2">
      <c r="A1754" s="3"/>
      <c r="B1754" s="18"/>
      <c r="C1754" s="4" t="s">
        <v>2650</v>
      </c>
      <c r="E1754" s="4" t="s">
        <v>319</v>
      </c>
    </row>
    <row r="1755" spans="1:6" x14ac:dyDescent="0.2">
      <c r="A1755" s="3"/>
      <c r="B1755" s="18"/>
      <c r="C1755" s="4" t="s">
        <v>6588</v>
      </c>
      <c r="E1755" s="4" t="s">
        <v>6589</v>
      </c>
    </row>
    <row r="1756" spans="1:6" x14ac:dyDescent="0.2">
      <c r="A1756" s="3"/>
      <c r="B1756" s="18"/>
      <c r="C1756" s="4" t="s">
        <v>4521</v>
      </c>
      <c r="E1756" s="4" t="s">
        <v>4522</v>
      </c>
    </row>
    <row r="1757" spans="1:6" x14ac:dyDescent="0.2">
      <c r="A1757" s="3"/>
      <c r="B1757" s="18"/>
      <c r="C1757" s="4" t="s">
        <v>3261</v>
      </c>
      <c r="E1757" s="4" t="s">
        <v>5961</v>
      </c>
      <c r="F1757"/>
    </row>
    <row r="1758" spans="1:6" x14ac:dyDescent="0.2">
      <c r="A1758" s="3"/>
      <c r="B1758" s="18"/>
      <c r="C1758" s="4" t="s">
        <v>4138</v>
      </c>
      <c r="E1758" s="4" t="s">
        <v>2306</v>
      </c>
      <c r="F1758"/>
    </row>
    <row r="1759" spans="1:6" ht="25.5" x14ac:dyDescent="0.2">
      <c r="A1759" s="3"/>
      <c r="B1759" s="18"/>
      <c r="C1759" s="4" t="s">
        <v>5594</v>
      </c>
      <c r="E1759" s="157" t="s">
        <v>5593</v>
      </c>
      <c r="F1759"/>
    </row>
    <row r="1760" spans="1:6" x14ac:dyDescent="0.2">
      <c r="A1760" s="3"/>
      <c r="B1760" s="18"/>
      <c r="C1760" s="4" t="s">
        <v>261</v>
      </c>
      <c r="E1760" s="157" t="s">
        <v>262</v>
      </c>
      <c r="F1760"/>
    </row>
    <row r="1761" spans="1:6" x14ac:dyDescent="0.2">
      <c r="A1761" s="3"/>
      <c r="B1761" s="18"/>
      <c r="C1761" s="4" t="s">
        <v>795</v>
      </c>
      <c r="E1761" s="157" t="s">
        <v>1076</v>
      </c>
      <c r="F1761"/>
    </row>
    <row r="1762" spans="1:6" ht="25.5" x14ac:dyDescent="0.2">
      <c r="A1762" s="3"/>
      <c r="B1762" s="18"/>
      <c r="C1762" s="4" t="s">
        <v>10774</v>
      </c>
      <c r="E1762" s="262" t="s">
        <v>10773</v>
      </c>
      <c r="F1762"/>
    </row>
    <row r="1763" spans="1:6" x14ac:dyDescent="0.2">
      <c r="A1763" s="3"/>
      <c r="B1763" s="18"/>
      <c r="C1763" s="4" t="s">
        <v>784</v>
      </c>
      <c r="E1763" s="4" t="s">
        <v>1278</v>
      </c>
      <c r="F1763"/>
    </row>
    <row r="1764" spans="1:6" x14ac:dyDescent="0.2">
      <c r="A1764" s="3"/>
      <c r="B1764" s="18"/>
      <c r="C1764" s="4" t="s">
        <v>5570</v>
      </c>
      <c r="E1764" s="4" t="s">
        <v>5571</v>
      </c>
      <c r="F1764"/>
    </row>
    <row r="1765" spans="1:6" x14ac:dyDescent="0.2">
      <c r="A1765" s="3"/>
      <c r="B1765" s="18"/>
      <c r="C1765" s="4" t="s">
        <v>4606</v>
      </c>
      <c r="E1765" s="4" t="s">
        <v>691</v>
      </c>
      <c r="F1765"/>
    </row>
    <row r="1766" spans="1:6" x14ac:dyDescent="0.2">
      <c r="A1766" s="3"/>
      <c r="B1766" s="18"/>
      <c r="C1766" s="4" t="s">
        <v>7340</v>
      </c>
      <c r="E1766" s="4" t="s">
        <v>83</v>
      </c>
      <c r="F1766"/>
    </row>
    <row r="1767" spans="1:6" x14ac:dyDescent="0.2">
      <c r="A1767" s="3"/>
      <c r="B1767" s="18"/>
      <c r="C1767" s="4" t="s">
        <v>6590</v>
      </c>
      <c r="E1767" s="4" t="s">
        <v>7315</v>
      </c>
      <c r="F1767"/>
    </row>
    <row r="1768" spans="1:6" x14ac:dyDescent="0.2">
      <c r="A1768" s="3"/>
      <c r="B1768" s="18"/>
      <c r="C1768" s="4" t="s">
        <v>7316</v>
      </c>
      <c r="E1768" s="4" t="s">
        <v>4390</v>
      </c>
      <c r="F1768"/>
    </row>
    <row r="1769" spans="1:6" x14ac:dyDescent="0.2">
      <c r="A1769" s="3"/>
      <c r="B1769" s="18"/>
      <c r="C1769" s="4" t="s">
        <v>2566</v>
      </c>
      <c r="E1769" s="4" t="s">
        <v>2567</v>
      </c>
      <c r="F1769"/>
    </row>
    <row r="1770" spans="1:6" x14ac:dyDescent="0.2">
      <c r="A1770" s="3"/>
      <c r="B1770" s="18"/>
      <c r="C1770" s="4" t="s">
        <v>3265</v>
      </c>
      <c r="E1770" s="4" t="s">
        <v>3266</v>
      </c>
      <c r="F1770"/>
    </row>
    <row r="1771" spans="1:6" x14ac:dyDescent="0.2">
      <c r="A1771" s="3"/>
      <c r="B1771" s="18"/>
      <c r="C1771" s="4" t="s">
        <v>6211</v>
      </c>
      <c r="E1771" s="8" t="s">
        <v>7805</v>
      </c>
      <c r="F1771"/>
    </row>
    <row r="1772" spans="1:6" x14ac:dyDescent="0.2">
      <c r="A1772" s="3"/>
      <c r="B1772" s="18"/>
      <c r="C1772" s="4" t="s">
        <v>7155</v>
      </c>
      <c r="E1772" s="8" t="s">
        <v>4063</v>
      </c>
      <c r="F1772"/>
    </row>
    <row r="1773" spans="1:6" x14ac:dyDescent="0.2">
      <c r="A1773" s="3"/>
      <c r="B1773" s="18"/>
      <c r="C1773" s="4" t="s">
        <v>2307</v>
      </c>
      <c r="E1773" s="8" t="s">
        <v>2309</v>
      </c>
      <c r="F1773"/>
    </row>
    <row r="1774" spans="1:6" x14ac:dyDescent="0.2">
      <c r="A1774" s="3"/>
      <c r="B1774" s="18"/>
      <c r="C1774" s="4" t="s">
        <v>2308</v>
      </c>
      <c r="E1774" s="8" t="s">
        <v>2310</v>
      </c>
      <c r="F1774"/>
    </row>
    <row r="1775" spans="1:6" x14ac:dyDescent="0.2">
      <c r="A1775" s="3"/>
      <c r="B1775" s="18"/>
      <c r="C1775" s="4" t="s">
        <v>263</v>
      </c>
      <c r="E1775" s="8" t="s">
        <v>2909</v>
      </c>
      <c r="F1775"/>
    </row>
    <row r="1776" spans="1:6" x14ac:dyDescent="0.2">
      <c r="A1776" s="3"/>
      <c r="B1776" s="18"/>
      <c r="C1776" s="4" t="s">
        <v>5886</v>
      </c>
      <c r="E1776" s="42" t="s">
        <v>5887</v>
      </c>
      <c r="F1776"/>
    </row>
    <row r="1777" spans="1:6" x14ac:dyDescent="0.2">
      <c r="A1777" s="3"/>
      <c r="B1777" s="18"/>
      <c r="C1777" s="4" t="s">
        <v>6636</v>
      </c>
      <c r="E1777" s="42" t="s">
        <v>5242</v>
      </c>
      <c r="F1777"/>
    </row>
    <row r="1778" spans="1:6" x14ac:dyDescent="0.2">
      <c r="A1778" s="3"/>
      <c r="B1778" s="18"/>
      <c r="C1778" s="4" t="s">
        <v>3153</v>
      </c>
      <c r="E1778" s="8" t="s">
        <v>3154</v>
      </c>
      <c r="F1778"/>
    </row>
    <row r="1779" spans="1:6" x14ac:dyDescent="0.2">
      <c r="A1779" s="3"/>
      <c r="B1779" s="18"/>
      <c r="C1779" s="4" t="s">
        <v>5703</v>
      </c>
      <c r="E1779" s="8" t="s">
        <v>5704</v>
      </c>
      <c r="F1779"/>
    </row>
    <row r="1780" spans="1:6" x14ac:dyDescent="0.2">
      <c r="A1780" s="3"/>
      <c r="B1780" s="18"/>
      <c r="C1780" s="4" t="s">
        <v>7674</v>
      </c>
      <c r="E1780" s="8" t="s">
        <v>7673</v>
      </c>
      <c r="F1780"/>
    </row>
    <row r="1781" spans="1:6" ht="25.5" x14ac:dyDescent="0.2">
      <c r="A1781" s="3"/>
      <c r="B1781" s="18"/>
      <c r="C1781" s="4" t="s">
        <v>8064</v>
      </c>
      <c r="E1781" s="285" t="s">
        <v>8065</v>
      </c>
      <c r="F1781"/>
    </row>
    <row r="1782" spans="1:6" ht="25.5" x14ac:dyDescent="0.2">
      <c r="A1782" s="3"/>
      <c r="B1782" s="18"/>
      <c r="C1782" s="4" t="s">
        <v>8225</v>
      </c>
      <c r="E1782" s="367" t="s">
        <v>8228</v>
      </c>
      <c r="F1782"/>
    </row>
    <row r="1783" spans="1:6" x14ac:dyDescent="0.2">
      <c r="A1783" s="3"/>
      <c r="B1783" s="18"/>
      <c r="C1783" s="4" t="s">
        <v>8226</v>
      </c>
      <c r="E1783" s="367" t="s">
        <v>8229</v>
      </c>
      <c r="F1783"/>
    </row>
    <row r="1784" spans="1:6" x14ac:dyDescent="0.2">
      <c r="A1784" s="3"/>
      <c r="B1784" s="18"/>
      <c r="C1784" s="4" t="s">
        <v>8227</v>
      </c>
      <c r="E1784" s="367" t="s">
        <v>8230</v>
      </c>
      <c r="F1784"/>
    </row>
    <row r="1785" spans="1:6" x14ac:dyDescent="0.2">
      <c r="A1785" s="3"/>
      <c r="B1785" s="18"/>
      <c r="C1785" s="4" t="s">
        <v>8451</v>
      </c>
      <c r="E1785" s="383" t="s">
        <v>8452</v>
      </c>
      <c r="F1785"/>
    </row>
    <row r="1786" spans="1:6" x14ac:dyDescent="0.2">
      <c r="A1786" s="3"/>
      <c r="B1786" s="18"/>
      <c r="C1786" s="4" t="s">
        <v>9193</v>
      </c>
      <c r="E1786" s="503" t="s">
        <v>9194</v>
      </c>
      <c r="F1786"/>
    </row>
    <row r="1787" spans="1:6" x14ac:dyDescent="0.2">
      <c r="A1787" s="3"/>
      <c r="B1787" s="18"/>
      <c r="C1787" s="4" t="s">
        <v>11167</v>
      </c>
      <c r="E1787" s="795" t="s">
        <v>11168</v>
      </c>
      <c r="F1787"/>
    </row>
    <row r="1788" spans="1:6" x14ac:dyDescent="0.2">
      <c r="A1788" s="3"/>
      <c r="B1788" s="58" t="s">
        <v>88</v>
      </c>
      <c r="C1788" s="4"/>
      <c r="D1788" s="9" t="s">
        <v>6843</v>
      </c>
      <c r="E1788" s="4"/>
      <c r="F1788"/>
    </row>
    <row r="1789" spans="1:6" x14ac:dyDescent="0.2">
      <c r="A1789" s="3"/>
      <c r="B1789" s="18"/>
      <c r="C1789" s="58" t="s">
        <v>6844</v>
      </c>
      <c r="E1789" s="58" t="s">
        <v>6782</v>
      </c>
      <c r="F1789"/>
    </row>
    <row r="1790" spans="1:6" x14ac:dyDescent="0.2">
      <c r="A1790" s="3"/>
      <c r="B1790" s="18"/>
      <c r="C1790" s="4" t="s">
        <v>4337</v>
      </c>
      <c r="E1790" s="58" t="s">
        <v>4338</v>
      </c>
      <c r="F1790"/>
    </row>
    <row r="1791" spans="1:6" x14ac:dyDescent="0.2">
      <c r="A1791" s="3"/>
      <c r="B1791" s="18" t="s">
        <v>3914</v>
      </c>
      <c r="C1791" s="58"/>
      <c r="D1791" s="9" t="s">
        <v>3915</v>
      </c>
      <c r="E1791" s="58"/>
      <c r="F1791"/>
    </row>
    <row r="1792" spans="1:6" x14ac:dyDescent="0.2">
      <c r="A1792" s="3"/>
      <c r="B1792" s="18"/>
      <c r="C1792" s="58" t="s">
        <v>3916</v>
      </c>
      <c r="E1792" s="58" t="s">
        <v>2059</v>
      </c>
      <c r="F1792"/>
    </row>
    <row r="1793" spans="1:6" ht="25.5" x14ac:dyDescent="0.2">
      <c r="A1793" s="3"/>
      <c r="B1793" s="18"/>
      <c r="C1793" s="58" t="s">
        <v>1152</v>
      </c>
      <c r="E1793" s="162" t="s">
        <v>539</v>
      </c>
      <c r="F1793"/>
    </row>
    <row r="1794" spans="1:6" ht="25.5" x14ac:dyDescent="0.2">
      <c r="A1794" s="3"/>
      <c r="B1794" s="18"/>
      <c r="C1794" s="58" t="s">
        <v>578</v>
      </c>
      <c r="E1794" s="162" t="s">
        <v>2902</v>
      </c>
      <c r="F1794"/>
    </row>
    <row r="1795" spans="1:6" x14ac:dyDescent="0.2">
      <c r="A1795" s="3"/>
      <c r="B1795" s="18"/>
      <c r="C1795" s="58" t="s">
        <v>2799</v>
      </c>
      <c r="E1795" s="162" t="s">
        <v>2800</v>
      </c>
      <c r="F1795"/>
    </row>
    <row r="1796" spans="1:6" x14ac:dyDescent="0.2">
      <c r="A1796" s="3"/>
      <c r="B1796" s="18"/>
      <c r="C1796" s="58" t="s">
        <v>3649</v>
      </c>
      <c r="E1796" s="162" t="s">
        <v>3650</v>
      </c>
      <c r="F1796"/>
    </row>
    <row r="1797" spans="1:6" x14ac:dyDescent="0.2">
      <c r="A1797" s="3"/>
      <c r="B1797" s="18"/>
      <c r="C1797" s="256" t="s">
        <v>8058</v>
      </c>
      <c r="E1797" s="259" t="s">
        <v>8059</v>
      </c>
      <c r="F1797"/>
    </row>
    <row r="1798" spans="1:6" x14ac:dyDescent="0.2">
      <c r="A1798" s="3"/>
      <c r="B1798" s="18"/>
      <c r="C1798" s="58" t="s">
        <v>3310</v>
      </c>
      <c r="E1798" s="162" t="s">
        <v>453</v>
      </c>
      <c r="F1798"/>
    </row>
    <row r="1799" spans="1:6" x14ac:dyDescent="0.2">
      <c r="A1799" s="3"/>
      <c r="B1799" s="18"/>
      <c r="C1799" s="58" t="s">
        <v>3022</v>
      </c>
      <c r="E1799" s="162" t="s">
        <v>3023</v>
      </c>
      <c r="F1799"/>
    </row>
    <row r="1800" spans="1:6" x14ac:dyDescent="0.2">
      <c r="A1800" s="3"/>
      <c r="B1800" s="18" t="s">
        <v>1285</v>
      </c>
      <c r="C1800" s="3"/>
      <c r="D1800" s="878" t="s">
        <v>3619</v>
      </c>
      <c r="E1800" s="870"/>
      <c r="F1800"/>
    </row>
    <row r="1801" spans="1:6" x14ac:dyDescent="0.2">
      <c r="A1801" s="3"/>
      <c r="B1801" s="18"/>
      <c r="C1801" s="4" t="s">
        <v>5167</v>
      </c>
      <c r="E1801" s="4" t="s">
        <v>5168</v>
      </c>
      <c r="F1801"/>
    </row>
    <row r="1802" spans="1:6" x14ac:dyDescent="0.2">
      <c r="A1802" s="3"/>
      <c r="B1802" s="18"/>
      <c r="C1802" s="4" t="s">
        <v>5880</v>
      </c>
      <c r="E1802" s="4" t="s">
        <v>4368</v>
      </c>
      <c r="F1802"/>
    </row>
    <row r="1803" spans="1:6" x14ac:dyDescent="0.2">
      <c r="A1803" s="3"/>
      <c r="B1803" s="18"/>
      <c r="C1803" s="4" t="s">
        <v>3856</v>
      </c>
      <c r="E1803" s="4" t="s">
        <v>4304</v>
      </c>
      <c r="F1803"/>
    </row>
    <row r="1804" spans="1:6" x14ac:dyDescent="0.2">
      <c r="A1804" s="3"/>
      <c r="B1804" s="18"/>
      <c r="C1804" s="4" t="s">
        <v>9903</v>
      </c>
      <c r="E1804" s="4" t="s">
        <v>9902</v>
      </c>
      <c r="F1804"/>
    </row>
    <row r="1805" spans="1:6" x14ac:dyDescent="0.2">
      <c r="A1805" s="3"/>
      <c r="B1805" s="18"/>
      <c r="C1805" s="4" t="s">
        <v>2749</v>
      </c>
      <c r="E1805" s="4" t="s">
        <v>6023</v>
      </c>
      <c r="F1805"/>
    </row>
    <row r="1806" spans="1:6" x14ac:dyDescent="0.2">
      <c r="A1806" s="3"/>
      <c r="B1806" s="18"/>
      <c r="C1806" s="4" t="s">
        <v>3181</v>
      </c>
      <c r="E1806" s="4" t="s">
        <v>6023</v>
      </c>
      <c r="F1806"/>
    </row>
    <row r="1807" spans="1:6" x14ac:dyDescent="0.2">
      <c r="A1807" s="3"/>
      <c r="B1807" s="18"/>
      <c r="C1807" s="4" t="s">
        <v>2443</v>
      </c>
      <c r="E1807" s="4" t="s">
        <v>6023</v>
      </c>
      <c r="F1807"/>
    </row>
    <row r="1808" spans="1:6" x14ac:dyDescent="0.2">
      <c r="A1808" s="3" t="s">
        <v>3895</v>
      </c>
      <c r="B1808" s="3"/>
      <c r="C1808" s="3" t="s">
        <v>3896</v>
      </c>
      <c r="D1808" s="20"/>
      <c r="E1808" s="4"/>
      <c r="F1808"/>
    </row>
    <row r="1809" spans="1:6" x14ac:dyDescent="0.2">
      <c r="A1809" s="3"/>
      <c r="B1809" s="4" t="s">
        <v>6364</v>
      </c>
      <c r="C1809" s="3"/>
      <c r="D1809" s="20" t="s">
        <v>6199</v>
      </c>
      <c r="E1809" s="4"/>
      <c r="F1809"/>
    </row>
    <row r="1810" spans="1:6" x14ac:dyDescent="0.2">
      <c r="A1810" s="3"/>
      <c r="B1810" s="4" t="s">
        <v>6198</v>
      </c>
      <c r="C1810" s="3"/>
      <c r="D1810" s="20" t="s">
        <v>6199</v>
      </c>
      <c r="E1810" s="4"/>
      <c r="F1810"/>
    </row>
    <row r="1811" spans="1:6" x14ac:dyDescent="0.2">
      <c r="A1811" s="3"/>
      <c r="B1811" s="4" t="s">
        <v>3762</v>
      </c>
      <c r="C1811" s="3"/>
      <c r="D1811" s="20" t="s">
        <v>6199</v>
      </c>
      <c r="E1811" s="4"/>
      <c r="F1811"/>
    </row>
    <row r="1812" spans="1:6" x14ac:dyDescent="0.2">
      <c r="A1812" s="3"/>
      <c r="B1812" s="4" t="s">
        <v>3142</v>
      </c>
      <c r="C1812" s="3"/>
      <c r="D1812" s="20" t="s">
        <v>6199</v>
      </c>
      <c r="E1812" s="4"/>
      <c r="F1812"/>
    </row>
    <row r="1813" spans="1:6" x14ac:dyDescent="0.2">
      <c r="A1813" s="3"/>
      <c r="B1813" s="4" t="s">
        <v>7327</v>
      </c>
      <c r="C1813" s="3"/>
      <c r="D1813" s="20" t="s">
        <v>6199</v>
      </c>
      <c r="E1813" s="4"/>
      <c r="F1813"/>
    </row>
    <row r="1814" spans="1:6" x14ac:dyDescent="0.2">
      <c r="A1814" s="3"/>
      <c r="B1814" s="18" t="s">
        <v>3620</v>
      </c>
      <c r="C1814" s="3"/>
      <c r="D1814" s="20" t="s">
        <v>2456</v>
      </c>
      <c r="E1814" s="4"/>
      <c r="F1814"/>
    </row>
    <row r="1815" spans="1:6" x14ac:dyDescent="0.2">
      <c r="A1815" s="3"/>
      <c r="B1815" s="18"/>
      <c r="C1815" s="15" t="s">
        <v>10759</v>
      </c>
      <c r="D1815" s="20"/>
      <c r="E1815" s="4" t="s">
        <v>10757</v>
      </c>
      <c r="F1815"/>
    </row>
    <row r="1816" spans="1:6" x14ac:dyDescent="0.2">
      <c r="A1816" s="3"/>
      <c r="B1816" s="18"/>
      <c r="C1816" s="18" t="s">
        <v>4282</v>
      </c>
      <c r="D1816" s="20"/>
      <c r="E1816" s="18" t="s">
        <v>1440</v>
      </c>
      <c r="F1816"/>
    </row>
    <row r="1817" spans="1:6" x14ac:dyDescent="0.2">
      <c r="A1817" s="3"/>
      <c r="B1817" s="18"/>
      <c r="C1817" s="18" t="s">
        <v>3775</v>
      </c>
      <c r="D1817" s="20"/>
      <c r="E1817" s="18" t="s">
        <v>4566</v>
      </c>
      <c r="F1817"/>
    </row>
    <row r="1818" spans="1:6" x14ac:dyDescent="0.2">
      <c r="A1818" s="3"/>
      <c r="B1818" s="18"/>
      <c r="C1818" s="18" t="s">
        <v>540</v>
      </c>
      <c r="D1818" s="20"/>
      <c r="E1818" s="18" t="s">
        <v>541</v>
      </c>
      <c r="F1818"/>
    </row>
    <row r="1819" spans="1:6" x14ac:dyDescent="0.2">
      <c r="A1819" s="3"/>
      <c r="B1819" s="18"/>
      <c r="C1819" s="18" t="s">
        <v>6351</v>
      </c>
      <c r="D1819" s="20"/>
      <c r="E1819" s="18" t="s">
        <v>5424</v>
      </c>
      <c r="F1819"/>
    </row>
    <row r="1820" spans="1:6" x14ac:dyDescent="0.2">
      <c r="A1820" s="3"/>
      <c r="B1820" s="18"/>
      <c r="C1820" s="18" t="s">
        <v>350</v>
      </c>
      <c r="D1820" s="20"/>
      <c r="E1820" s="18" t="s">
        <v>351</v>
      </c>
      <c r="F1820"/>
    </row>
    <row r="1821" spans="1:6" x14ac:dyDescent="0.2">
      <c r="A1821" s="3"/>
      <c r="B1821" s="18"/>
      <c r="C1821" s="18" t="s">
        <v>1936</v>
      </c>
      <c r="D1821" s="20"/>
      <c r="E1821" s="18" t="s">
        <v>2072</v>
      </c>
      <c r="F1821"/>
    </row>
    <row r="1822" spans="1:6" x14ac:dyDescent="0.2">
      <c r="A1822" s="3"/>
      <c r="B1822" s="18"/>
      <c r="C1822" s="18" t="s">
        <v>4929</v>
      </c>
      <c r="D1822" s="20"/>
      <c r="E1822" s="18" t="s">
        <v>4930</v>
      </c>
      <c r="F1822"/>
    </row>
    <row r="1823" spans="1:6" x14ac:dyDescent="0.2">
      <c r="A1823" s="3"/>
      <c r="B1823" s="18"/>
      <c r="C1823" s="18" t="s">
        <v>3571</v>
      </c>
      <c r="D1823" s="20"/>
      <c r="E1823" s="18" t="s">
        <v>6691</v>
      </c>
      <c r="F1823"/>
    </row>
    <row r="1824" spans="1:6" x14ac:dyDescent="0.2">
      <c r="A1824" s="3"/>
      <c r="B1824" s="18"/>
      <c r="C1824" s="18" t="s">
        <v>6693</v>
      </c>
      <c r="D1824" s="20"/>
      <c r="E1824" s="18" t="s">
        <v>5043</v>
      </c>
      <c r="F1824"/>
    </row>
    <row r="1825" spans="1:6" x14ac:dyDescent="0.2">
      <c r="A1825" s="3"/>
      <c r="B1825" s="18"/>
      <c r="C1825" s="18" t="s">
        <v>5044</v>
      </c>
      <c r="D1825" s="20"/>
      <c r="E1825" s="18" t="s">
        <v>2332</v>
      </c>
      <c r="F1825"/>
    </row>
    <row r="1826" spans="1:6" x14ac:dyDescent="0.2">
      <c r="A1826" s="3"/>
      <c r="B1826" s="18"/>
      <c r="C1826" s="18" t="s">
        <v>709</v>
      </c>
      <c r="D1826" s="20"/>
      <c r="E1826" s="18" t="s">
        <v>710</v>
      </c>
      <c r="F1826"/>
    </row>
    <row r="1827" spans="1:6" x14ac:dyDescent="0.2">
      <c r="A1827" s="3"/>
      <c r="B1827" s="18"/>
      <c r="C1827" s="18" t="s">
        <v>711</v>
      </c>
      <c r="D1827" s="20"/>
      <c r="E1827" s="18" t="s">
        <v>712</v>
      </c>
      <c r="F1827"/>
    </row>
    <row r="1828" spans="1:6" x14ac:dyDescent="0.2">
      <c r="A1828" s="3"/>
      <c r="B1828" s="18"/>
      <c r="C1828" s="18" t="s">
        <v>1418</v>
      </c>
      <c r="D1828" s="20"/>
      <c r="E1828" s="18" t="s">
        <v>6338</v>
      </c>
      <c r="F1828"/>
    </row>
    <row r="1829" spans="1:6" x14ac:dyDescent="0.2">
      <c r="A1829" s="3"/>
      <c r="B1829" s="18"/>
      <c r="C1829" s="18" t="s">
        <v>1592</v>
      </c>
      <c r="D1829" s="20"/>
      <c r="E1829" s="18" t="s">
        <v>537</v>
      </c>
      <c r="F1829"/>
    </row>
    <row r="1830" spans="1:6" x14ac:dyDescent="0.2">
      <c r="A1830" s="3"/>
      <c r="B1830" s="18"/>
      <c r="C1830" s="18" t="s">
        <v>6892</v>
      </c>
      <c r="D1830" s="20"/>
      <c r="E1830" s="173" t="s">
        <v>4458</v>
      </c>
      <c r="F1830"/>
    </row>
    <row r="1831" spans="1:6" x14ac:dyDescent="0.2">
      <c r="A1831" s="3"/>
      <c r="B1831" s="18"/>
      <c r="C1831" s="18" t="s">
        <v>1311</v>
      </c>
      <c r="D1831" s="20"/>
      <c r="E1831" s="173" t="s">
        <v>3155</v>
      </c>
      <c r="F1831"/>
    </row>
    <row r="1832" spans="1:6" x14ac:dyDescent="0.2">
      <c r="A1832" s="3"/>
      <c r="B1832" s="18"/>
      <c r="C1832" s="18" t="s">
        <v>4279</v>
      </c>
      <c r="D1832" s="20"/>
      <c r="E1832" s="173" t="s">
        <v>2473</v>
      </c>
      <c r="F1832"/>
    </row>
    <row r="1833" spans="1:6" x14ac:dyDescent="0.2">
      <c r="A1833" s="3"/>
      <c r="B1833" s="18"/>
      <c r="C1833" s="18" t="s">
        <v>3156</v>
      </c>
      <c r="D1833" s="20"/>
      <c r="E1833" s="173" t="s">
        <v>7678</v>
      </c>
      <c r="F1833"/>
    </row>
    <row r="1834" spans="1:6" ht="25.5" x14ac:dyDescent="0.2">
      <c r="A1834" s="3"/>
      <c r="B1834" s="18"/>
      <c r="C1834" s="18" t="s">
        <v>7677</v>
      </c>
      <c r="D1834" s="20"/>
      <c r="E1834" s="173" t="s">
        <v>4709</v>
      </c>
      <c r="F1834"/>
    </row>
    <row r="1835" spans="1:6" x14ac:dyDescent="0.2">
      <c r="A1835" s="3"/>
      <c r="B1835" s="18"/>
      <c r="C1835" s="18" t="s">
        <v>6958</v>
      </c>
      <c r="D1835" s="20"/>
      <c r="E1835" s="173" t="s">
        <v>4555</v>
      </c>
      <c r="F1835"/>
    </row>
    <row r="1836" spans="1:6" x14ac:dyDescent="0.2">
      <c r="A1836" s="3"/>
      <c r="B1836" s="18"/>
      <c r="C1836" s="18" t="s">
        <v>3543</v>
      </c>
      <c r="D1836" s="20"/>
      <c r="E1836" s="173" t="s">
        <v>3545</v>
      </c>
      <c r="F1836"/>
    </row>
    <row r="1837" spans="1:6" x14ac:dyDescent="0.2">
      <c r="A1837" s="3"/>
      <c r="B1837" s="18"/>
      <c r="C1837" s="18" t="s">
        <v>3544</v>
      </c>
      <c r="D1837" s="20"/>
      <c r="E1837" s="263" t="s">
        <v>3546</v>
      </c>
    </row>
    <row r="1838" spans="1:6" ht="25.5" x14ac:dyDescent="0.2">
      <c r="A1838" s="3"/>
      <c r="B1838" s="18"/>
      <c r="C1838" s="18" t="s">
        <v>3137</v>
      </c>
      <c r="D1838" s="20"/>
      <c r="E1838" s="173" t="s">
        <v>2536</v>
      </c>
    </row>
    <row r="1839" spans="1:6" x14ac:dyDescent="0.2">
      <c r="A1839" s="3"/>
      <c r="B1839" s="18"/>
      <c r="C1839" s="18" t="s">
        <v>7185</v>
      </c>
      <c r="D1839" s="20"/>
      <c r="E1839" s="173" t="s">
        <v>7186</v>
      </c>
    </row>
    <row r="1840" spans="1:6" x14ac:dyDescent="0.2">
      <c r="A1840" s="3"/>
      <c r="B1840" s="18"/>
      <c r="C1840" s="18" t="s">
        <v>2</v>
      </c>
      <c r="D1840" s="20"/>
      <c r="E1840" s="4" t="s">
        <v>3274</v>
      </c>
    </row>
    <row r="1841" spans="1:6" x14ac:dyDescent="0.2">
      <c r="A1841" s="3"/>
      <c r="B1841" s="18"/>
      <c r="C1841" s="18" t="s">
        <v>3763</v>
      </c>
      <c r="D1841" s="20"/>
      <c r="E1841" s="4" t="s">
        <v>3764</v>
      </c>
    </row>
    <row r="1842" spans="1:6" ht="25.5" x14ac:dyDescent="0.2">
      <c r="A1842" s="3"/>
      <c r="B1842" s="18"/>
      <c r="C1842" s="18" t="s">
        <v>6179</v>
      </c>
      <c r="D1842" s="20"/>
      <c r="E1842" s="173" t="s">
        <v>6180</v>
      </c>
    </row>
    <row r="1843" spans="1:6" ht="25.5" x14ac:dyDescent="0.2">
      <c r="A1843" s="3"/>
      <c r="B1843" s="18"/>
      <c r="C1843" s="18" t="s">
        <v>7668</v>
      </c>
      <c r="D1843" s="20"/>
      <c r="E1843" s="173" t="s">
        <v>7669</v>
      </c>
    </row>
    <row r="1844" spans="1:6" x14ac:dyDescent="0.2">
      <c r="A1844" s="3"/>
      <c r="B1844" s="18"/>
      <c r="C1844" s="18" t="s">
        <v>7679</v>
      </c>
      <c r="D1844" s="20"/>
      <c r="E1844" s="173" t="s">
        <v>7680</v>
      </c>
    </row>
    <row r="1845" spans="1:6" x14ac:dyDescent="0.2">
      <c r="A1845" s="3"/>
      <c r="B1845" s="18"/>
      <c r="C1845" s="18" t="s">
        <v>7829</v>
      </c>
      <c r="D1845" s="20"/>
      <c r="E1845" s="173" t="s">
        <v>7830</v>
      </c>
    </row>
    <row r="1846" spans="1:6" x14ac:dyDescent="0.2">
      <c r="A1846" s="3"/>
      <c r="B1846" s="18"/>
      <c r="C1846" s="15" t="s">
        <v>8034</v>
      </c>
      <c r="D1846" s="20"/>
      <c r="E1846" s="263" t="s">
        <v>8035</v>
      </c>
    </row>
    <row r="1847" spans="1:6" x14ac:dyDescent="0.2">
      <c r="A1847" s="3"/>
      <c r="B1847" s="18"/>
      <c r="C1847" s="15" t="s">
        <v>8595</v>
      </c>
      <c r="D1847" s="20"/>
      <c r="E1847" s="263" t="s">
        <v>8597</v>
      </c>
    </row>
    <row r="1848" spans="1:6" ht="25.5" x14ac:dyDescent="0.2">
      <c r="A1848" s="3"/>
      <c r="B1848" s="18"/>
      <c r="C1848" s="15" t="s">
        <v>8596</v>
      </c>
      <c r="D1848" s="20"/>
      <c r="E1848" s="263" t="s">
        <v>8598</v>
      </c>
    </row>
    <row r="1849" spans="1:6" x14ac:dyDescent="0.2">
      <c r="A1849" s="3"/>
      <c r="B1849" s="18"/>
      <c r="C1849" s="15" t="s">
        <v>8636</v>
      </c>
      <c r="D1849" s="20"/>
      <c r="E1849" s="263" t="s">
        <v>8637</v>
      </c>
    </row>
    <row r="1850" spans="1:6" x14ac:dyDescent="0.2">
      <c r="A1850" s="3"/>
      <c r="B1850" s="18"/>
      <c r="C1850" s="15" t="s">
        <v>9699</v>
      </c>
      <c r="D1850" s="20"/>
      <c r="E1850" s="263" t="s">
        <v>9826</v>
      </c>
      <c r="F1850" s="613" t="s">
        <v>8048</v>
      </c>
    </row>
    <row r="1851" spans="1:6" ht="25.5" x14ac:dyDescent="0.2">
      <c r="A1851" s="3"/>
      <c r="B1851" s="18"/>
      <c r="C1851" s="15" t="s">
        <v>9825</v>
      </c>
      <c r="D1851" s="20"/>
      <c r="E1851" s="263" t="s">
        <v>9827</v>
      </c>
      <c r="F1851" s="613" t="s">
        <v>5218</v>
      </c>
    </row>
    <row r="1852" spans="1:6" ht="25.5" x14ac:dyDescent="0.2">
      <c r="A1852" s="3"/>
      <c r="B1852" s="18"/>
      <c r="C1852" s="15" t="s">
        <v>9933</v>
      </c>
      <c r="D1852" s="20"/>
      <c r="E1852" s="263" t="s">
        <v>9932</v>
      </c>
      <c r="F1852" s="613" t="s">
        <v>7435</v>
      </c>
    </row>
    <row r="1853" spans="1:6" x14ac:dyDescent="0.2">
      <c r="A1853" s="3"/>
      <c r="B1853" s="18"/>
      <c r="C1853" s="15" t="s">
        <v>9994</v>
      </c>
      <c r="D1853" s="20"/>
      <c r="E1853" s="263" t="s">
        <v>9991</v>
      </c>
      <c r="F1853" s="613" t="s">
        <v>1791</v>
      </c>
    </row>
    <row r="1854" spans="1:6" x14ac:dyDescent="0.2">
      <c r="A1854" s="3"/>
      <c r="B1854" s="18"/>
      <c r="C1854" s="15" t="s">
        <v>9995</v>
      </c>
      <c r="D1854" s="20"/>
      <c r="E1854" s="263" t="s">
        <v>9992</v>
      </c>
      <c r="F1854" s="613" t="s">
        <v>8950</v>
      </c>
    </row>
    <row r="1855" spans="1:6" x14ac:dyDescent="0.2">
      <c r="A1855" s="3"/>
      <c r="B1855" s="18"/>
      <c r="C1855" s="15" t="s">
        <v>9996</v>
      </c>
      <c r="D1855" s="20"/>
      <c r="E1855" s="263" t="s">
        <v>9993</v>
      </c>
      <c r="F1855" s="613" t="s">
        <v>8559</v>
      </c>
    </row>
    <row r="1856" spans="1:6" x14ac:dyDescent="0.2">
      <c r="A1856" s="3"/>
      <c r="B1856" s="18"/>
      <c r="C1856" s="15" t="s">
        <v>10089</v>
      </c>
      <c r="D1856" s="20"/>
      <c r="E1856" s="263" t="s">
        <v>10090</v>
      </c>
      <c r="F1856" s="613"/>
    </row>
    <row r="1857" spans="1:6" x14ac:dyDescent="0.2">
      <c r="A1857" s="3"/>
      <c r="B1857" s="18"/>
      <c r="C1857" s="15" t="s">
        <v>10715</v>
      </c>
      <c r="D1857" s="20"/>
      <c r="E1857" s="263" t="s">
        <v>10716</v>
      </c>
      <c r="F1857" s="613" t="s">
        <v>9926</v>
      </c>
    </row>
    <row r="1858" spans="1:6" x14ac:dyDescent="0.2">
      <c r="A1858" s="3"/>
      <c r="B1858" s="18"/>
      <c r="C1858" s="15" t="s">
        <v>10717</v>
      </c>
      <c r="D1858" s="20"/>
      <c r="E1858" s="263" t="s">
        <v>10718</v>
      </c>
      <c r="F1858" s="613" t="s">
        <v>8050</v>
      </c>
    </row>
    <row r="1859" spans="1:6" x14ac:dyDescent="0.2">
      <c r="A1859" s="3"/>
      <c r="B1859" s="18"/>
      <c r="C1859" s="15" t="s">
        <v>10786</v>
      </c>
      <c r="D1859" s="20"/>
      <c r="E1859" s="263" t="s">
        <v>10790</v>
      </c>
      <c r="F1859" s="613" t="s">
        <v>10789</v>
      </c>
    </row>
    <row r="1860" spans="1:6" x14ac:dyDescent="0.2">
      <c r="A1860" s="3"/>
      <c r="B1860" s="18"/>
      <c r="C1860" s="15" t="s">
        <v>10787</v>
      </c>
      <c r="D1860" s="20"/>
      <c r="E1860" s="263" t="s">
        <v>10788</v>
      </c>
      <c r="F1860" s="613" t="s">
        <v>10599</v>
      </c>
    </row>
    <row r="1861" spans="1:6" x14ac:dyDescent="0.2">
      <c r="A1861" s="3"/>
      <c r="B1861" s="18"/>
      <c r="C1861" s="15" t="s">
        <v>10814</v>
      </c>
      <c r="D1861" s="20"/>
      <c r="E1861" s="263" t="s">
        <v>10815</v>
      </c>
      <c r="F1861" s="613" t="s">
        <v>8048</v>
      </c>
    </row>
    <row r="1862" spans="1:6" ht="25.5" x14ac:dyDescent="0.2">
      <c r="A1862" s="3"/>
      <c r="B1862" s="18"/>
      <c r="C1862" s="15" t="s">
        <v>10885</v>
      </c>
      <c r="D1862" s="20"/>
      <c r="E1862" s="263" t="s">
        <v>10886</v>
      </c>
      <c r="F1862" s="613" t="s">
        <v>7407</v>
      </c>
    </row>
    <row r="1863" spans="1:6" x14ac:dyDescent="0.2">
      <c r="A1863" s="3"/>
      <c r="B1863" s="18"/>
      <c r="C1863" s="15" t="s">
        <v>11268</v>
      </c>
      <c r="D1863" s="20"/>
      <c r="E1863" s="263" t="s">
        <v>11267</v>
      </c>
      <c r="F1863" s="613" t="s">
        <v>8551</v>
      </c>
    </row>
    <row r="1864" spans="1:6" x14ac:dyDescent="0.2">
      <c r="A1864" s="3"/>
      <c r="B1864" s="18"/>
      <c r="C1864" s="15" t="s">
        <v>11377</v>
      </c>
      <c r="D1864" s="20"/>
      <c r="E1864" s="263" t="s">
        <v>11378</v>
      </c>
      <c r="F1864" s="613" t="s">
        <v>8950</v>
      </c>
    </row>
    <row r="1865" spans="1:6" x14ac:dyDescent="0.2">
      <c r="A1865" s="3"/>
      <c r="B1865" s="18"/>
      <c r="C1865" s="15" t="s">
        <v>11394</v>
      </c>
      <c r="D1865" s="20"/>
      <c r="E1865" s="263" t="s">
        <v>11395</v>
      </c>
      <c r="F1865" s="613" t="s">
        <v>7810</v>
      </c>
    </row>
    <row r="1866" spans="1:6" x14ac:dyDescent="0.2">
      <c r="A1866" s="3"/>
      <c r="B1866" s="18"/>
      <c r="C1866" s="18" t="s">
        <v>6474</v>
      </c>
      <c r="D1866" s="20"/>
      <c r="E1866" s="173" t="s">
        <v>1717</v>
      </c>
    </row>
    <row r="1867" spans="1:6" x14ac:dyDescent="0.2">
      <c r="A1867" s="3"/>
      <c r="B1867" s="18"/>
      <c r="C1867" s="18" t="s">
        <v>2813</v>
      </c>
      <c r="D1867" s="20"/>
      <c r="E1867" s="18" t="s">
        <v>2814</v>
      </c>
    </row>
    <row r="1868" spans="1:6" x14ac:dyDescent="0.2">
      <c r="A1868" s="3"/>
      <c r="B1868" s="18"/>
      <c r="C1868" s="18" t="s">
        <v>2071</v>
      </c>
      <c r="D1868" s="20"/>
      <c r="E1868" s="18" t="s">
        <v>2072</v>
      </c>
    </row>
    <row r="1869" spans="1:6" x14ac:dyDescent="0.2">
      <c r="A1869" s="3"/>
      <c r="B1869" s="18"/>
      <c r="C1869" s="18" t="s">
        <v>4867</v>
      </c>
      <c r="D1869" s="20"/>
      <c r="E1869" s="18" t="s">
        <v>4868</v>
      </c>
    </row>
    <row r="1870" spans="1:6" x14ac:dyDescent="0.2">
      <c r="A1870" s="3"/>
      <c r="B1870" s="18"/>
      <c r="C1870" s="18" t="s">
        <v>5447</v>
      </c>
      <c r="D1870" s="20"/>
      <c r="E1870" s="18" t="s">
        <v>4441</v>
      </c>
    </row>
    <row r="1871" spans="1:6" x14ac:dyDescent="0.2">
      <c r="A1871" s="3"/>
      <c r="B1871" s="18"/>
      <c r="C1871" s="18" t="s">
        <v>3949</v>
      </c>
      <c r="D1871" s="20"/>
      <c r="E1871" s="18" t="s">
        <v>3950</v>
      </c>
      <c r="F1871"/>
    </row>
    <row r="1872" spans="1:6" x14ac:dyDescent="0.2">
      <c r="A1872" s="3"/>
      <c r="B1872" s="18"/>
      <c r="C1872" s="18" t="s">
        <v>4872</v>
      </c>
      <c r="D1872" s="20"/>
      <c r="E1872" s="58" t="s">
        <v>4873</v>
      </c>
      <c r="F1872"/>
    </row>
    <row r="1873" spans="1:6" x14ac:dyDescent="0.2">
      <c r="A1873" s="3"/>
      <c r="B1873" s="18"/>
      <c r="C1873" s="18" t="s">
        <v>7404</v>
      </c>
      <c r="D1873" s="20"/>
      <c r="E1873" s="58" t="s">
        <v>650</v>
      </c>
      <c r="F1873"/>
    </row>
    <row r="1874" spans="1:6" ht="25.5" x14ac:dyDescent="0.2">
      <c r="A1874" s="3"/>
      <c r="B1874" s="18"/>
      <c r="C1874" s="18" t="s">
        <v>1235</v>
      </c>
      <c r="D1874" s="20"/>
      <c r="E1874" s="162" t="s">
        <v>7486</v>
      </c>
      <c r="F1874"/>
    </row>
    <row r="1875" spans="1:6" x14ac:dyDescent="0.2">
      <c r="A1875" s="3"/>
      <c r="B1875" s="18"/>
      <c r="C1875" s="18" t="s">
        <v>4297</v>
      </c>
      <c r="D1875" s="20"/>
      <c r="E1875" s="162" t="s">
        <v>2734</v>
      </c>
      <c r="F1875"/>
    </row>
    <row r="1876" spans="1:6" x14ac:dyDescent="0.2">
      <c r="A1876" s="3"/>
      <c r="B1876" s="18"/>
      <c r="C1876" s="18" t="s">
        <v>3085</v>
      </c>
      <c r="D1876" s="20"/>
      <c r="E1876" s="162" t="s">
        <v>3084</v>
      </c>
      <c r="F1876"/>
    </row>
    <row r="1877" spans="1:6" x14ac:dyDescent="0.2">
      <c r="A1877" s="3"/>
      <c r="B1877" s="18"/>
      <c r="C1877" s="18" t="s">
        <v>3135</v>
      </c>
      <c r="D1877" s="20"/>
      <c r="E1877" s="162" t="s">
        <v>4566</v>
      </c>
      <c r="F1877"/>
    </row>
    <row r="1878" spans="1:6" x14ac:dyDescent="0.2">
      <c r="A1878" s="3"/>
      <c r="B1878" s="18"/>
      <c r="C1878" s="18" t="s">
        <v>4604</v>
      </c>
      <c r="D1878" s="20"/>
      <c r="E1878" s="173" t="s">
        <v>3545</v>
      </c>
      <c r="F1878"/>
    </row>
    <row r="1879" spans="1:6" ht="25.5" x14ac:dyDescent="0.2">
      <c r="A1879" s="3"/>
      <c r="B1879" s="18"/>
      <c r="C1879" s="18" t="s">
        <v>3837</v>
      </c>
      <c r="D1879" s="20"/>
      <c r="E1879" s="173" t="s">
        <v>5391</v>
      </c>
      <c r="F1879"/>
    </row>
    <row r="1880" spans="1:6" x14ac:dyDescent="0.2">
      <c r="A1880" s="3"/>
      <c r="B1880" s="18"/>
      <c r="C1880" s="18" t="s">
        <v>7400</v>
      </c>
      <c r="D1880" s="20"/>
      <c r="E1880" s="173" t="s">
        <v>7401</v>
      </c>
      <c r="F1880"/>
    </row>
    <row r="1881" spans="1:6" x14ac:dyDescent="0.2">
      <c r="A1881" s="3"/>
      <c r="B1881" s="18"/>
      <c r="C1881" s="18" t="s">
        <v>6019</v>
      </c>
      <c r="D1881" s="20"/>
      <c r="E1881" s="173" t="s">
        <v>6020</v>
      </c>
      <c r="F1881"/>
    </row>
    <row r="1882" spans="1:6" ht="25.5" x14ac:dyDescent="0.2">
      <c r="A1882" s="3"/>
      <c r="B1882" s="18"/>
      <c r="C1882" s="18" t="s">
        <v>7480</v>
      </c>
      <c r="D1882" s="20"/>
      <c r="E1882" s="173" t="s">
        <v>7481</v>
      </c>
      <c r="F1882"/>
    </row>
    <row r="1883" spans="1:6" x14ac:dyDescent="0.2">
      <c r="A1883" s="3"/>
      <c r="B1883" s="18"/>
      <c r="C1883" s="15" t="s">
        <v>7906</v>
      </c>
      <c r="D1883" s="20"/>
      <c r="E1883" s="263" t="s">
        <v>7907</v>
      </c>
      <c r="F1883"/>
    </row>
    <row r="1884" spans="1:6" x14ac:dyDescent="0.2">
      <c r="A1884" s="3"/>
      <c r="B1884" s="18"/>
      <c r="C1884" s="15" t="s">
        <v>8067</v>
      </c>
      <c r="D1884" s="20"/>
      <c r="E1884" s="263" t="s">
        <v>8066</v>
      </c>
      <c r="F1884"/>
    </row>
    <row r="1885" spans="1:6" x14ac:dyDescent="0.2">
      <c r="A1885" s="3"/>
      <c r="B1885" s="18"/>
      <c r="C1885" s="15" t="s">
        <v>8171</v>
      </c>
      <c r="D1885" s="20"/>
      <c r="E1885" s="360" t="s">
        <v>8172</v>
      </c>
      <c r="F1885"/>
    </row>
    <row r="1886" spans="1:6" x14ac:dyDescent="0.2">
      <c r="A1886" s="3"/>
      <c r="B1886" s="18"/>
      <c r="C1886" s="15" t="s">
        <v>8362</v>
      </c>
      <c r="D1886" s="20"/>
      <c r="E1886" s="360" t="s">
        <v>8363</v>
      </c>
      <c r="F1886"/>
    </row>
    <row r="1887" spans="1:6" x14ac:dyDescent="0.2">
      <c r="A1887" s="3"/>
      <c r="B1887" s="18"/>
      <c r="C1887" s="15" t="s">
        <v>11175</v>
      </c>
      <c r="D1887" s="20"/>
      <c r="E1887" s="360" t="s">
        <v>11176</v>
      </c>
      <c r="F1887" s="613" t="s">
        <v>7919</v>
      </c>
    </row>
    <row r="1888" spans="1:6" x14ac:dyDescent="0.2">
      <c r="A1888" s="3"/>
      <c r="B1888" s="18"/>
      <c r="C1888" s="15" t="s">
        <v>8534</v>
      </c>
      <c r="D1888" s="20"/>
      <c r="E1888" s="360" t="s">
        <v>8535</v>
      </c>
    </row>
    <row r="1889" spans="1:5" x14ac:dyDescent="0.2">
      <c r="A1889" s="3"/>
      <c r="B1889" s="18"/>
      <c r="C1889" s="18" t="s">
        <v>7328</v>
      </c>
      <c r="D1889" s="20"/>
      <c r="E1889" s="4" t="s">
        <v>637</v>
      </c>
    </row>
    <row r="1890" spans="1:5" x14ac:dyDescent="0.2">
      <c r="A1890" s="3"/>
      <c r="B1890" s="18"/>
      <c r="C1890" s="18" t="s">
        <v>2158</v>
      </c>
      <c r="D1890" s="20"/>
      <c r="E1890" s="58" t="s">
        <v>663</v>
      </c>
    </row>
    <row r="1891" spans="1:5" x14ac:dyDescent="0.2">
      <c r="A1891" s="3"/>
      <c r="B1891" s="18"/>
      <c r="C1891" s="18" t="s">
        <v>6898</v>
      </c>
      <c r="D1891" s="20"/>
      <c r="E1891" s="58" t="s">
        <v>6899</v>
      </c>
    </row>
    <row r="1892" spans="1:5" x14ac:dyDescent="0.2">
      <c r="A1892" s="3"/>
      <c r="B1892" s="18"/>
      <c r="C1892" s="18" t="s">
        <v>2664</v>
      </c>
      <c r="D1892" s="20"/>
      <c r="E1892" s="58" t="s">
        <v>5540</v>
      </c>
    </row>
    <row r="1893" spans="1:5" x14ac:dyDescent="0.2">
      <c r="A1893" s="3"/>
      <c r="B1893" s="18"/>
      <c r="C1893" s="18" t="s">
        <v>4860</v>
      </c>
      <c r="D1893" s="20"/>
      <c r="E1893" s="58" t="s">
        <v>4861</v>
      </c>
    </row>
    <row r="1894" spans="1:5" x14ac:dyDescent="0.2">
      <c r="A1894" s="3"/>
      <c r="B1894" s="18"/>
      <c r="C1894" s="15" t="s">
        <v>8526</v>
      </c>
      <c r="D1894" s="20"/>
      <c r="E1894" s="256" t="s">
        <v>9881</v>
      </c>
    </row>
    <row r="1895" spans="1:5" ht="25.5" x14ac:dyDescent="0.2">
      <c r="A1895" s="3"/>
      <c r="B1895" s="18"/>
      <c r="C1895" s="15" t="s">
        <v>9860</v>
      </c>
      <c r="D1895" s="20"/>
      <c r="E1895" s="645" t="s">
        <v>9861</v>
      </c>
    </row>
    <row r="1896" spans="1:5" ht="25.5" x14ac:dyDescent="0.2">
      <c r="A1896" s="3"/>
      <c r="B1896" s="18"/>
      <c r="C1896" s="15" t="s">
        <v>11207</v>
      </c>
      <c r="D1896" s="20"/>
      <c r="E1896" s="803" t="s">
        <v>11208</v>
      </c>
    </row>
    <row r="1897" spans="1:5" x14ac:dyDescent="0.2">
      <c r="A1897" s="3"/>
      <c r="B1897" s="18"/>
      <c r="C1897" s="18" t="s">
        <v>676</v>
      </c>
      <c r="D1897" s="20"/>
      <c r="E1897" s="4" t="s">
        <v>3136</v>
      </c>
    </row>
    <row r="1898" spans="1:5" x14ac:dyDescent="0.2">
      <c r="A1898" s="3"/>
      <c r="B1898" s="18"/>
      <c r="C1898" s="18" t="s">
        <v>1069</v>
      </c>
      <c r="D1898" s="20"/>
      <c r="E1898" s="4" t="s">
        <v>1070</v>
      </c>
    </row>
    <row r="1899" spans="1:5" x14ac:dyDescent="0.2">
      <c r="A1899" s="3"/>
      <c r="B1899" s="18"/>
      <c r="C1899" s="18" t="s">
        <v>3273</v>
      </c>
      <c r="D1899" s="20"/>
      <c r="E1899" s="4" t="s">
        <v>3274</v>
      </c>
    </row>
    <row r="1900" spans="1:5" x14ac:dyDescent="0.2">
      <c r="A1900" s="3"/>
      <c r="B1900" s="18"/>
      <c r="C1900" s="15" t="s">
        <v>11290</v>
      </c>
      <c r="D1900" s="20"/>
      <c r="E1900" s="4" t="s">
        <v>11291</v>
      </c>
    </row>
    <row r="1901" spans="1:5" ht="38.25" x14ac:dyDescent="0.2">
      <c r="A1901" s="3"/>
      <c r="B1901" s="18"/>
      <c r="C1901" s="174" t="s">
        <v>2444</v>
      </c>
      <c r="D1901" s="20"/>
      <c r="E1901" s="8" t="s">
        <v>4318</v>
      </c>
    </row>
    <row r="1902" spans="1:5" ht="38.25" x14ac:dyDescent="0.2">
      <c r="A1902" s="3"/>
      <c r="B1902" s="18"/>
      <c r="C1902" s="174" t="s">
        <v>4317</v>
      </c>
      <c r="D1902" s="20"/>
      <c r="E1902" s="8" t="s">
        <v>4319</v>
      </c>
    </row>
    <row r="1903" spans="1:5" ht="38.25" x14ac:dyDescent="0.2">
      <c r="A1903" s="3"/>
      <c r="B1903" s="18"/>
      <c r="C1903" s="381" t="s">
        <v>8407</v>
      </c>
      <c r="D1903" s="20"/>
      <c r="E1903" s="380" t="s">
        <v>8408</v>
      </c>
    </row>
    <row r="1904" spans="1:5" ht="25.5" x14ac:dyDescent="0.2">
      <c r="A1904" s="3"/>
      <c r="B1904" s="18"/>
      <c r="C1904" s="381" t="s">
        <v>9280</v>
      </c>
      <c r="D1904" s="20"/>
      <c r="E1904" s="509" t="s">
        <v>9282</v>
      </c>
    </row>
    <row r="1905" spans="1:6" x14ac:dyDescent="0.2">
      <c r="A1905" s="3"/>
      <c r="B1905" s="18"/>
      <c r="C1905" s="381" t="s">
        <v>9281</v>
      </c>
      <c r="D1905" s="20"/>
      <c r="E1905" s="509" t="s">
        <v>9283</v>
      </c>
    </row>
    <row r="1906" spans="1:6" ht="25.5" x14ac:dyDescent="0.2">
      <c r="A1906" s="3"/>
      <c r="B1906" s="18"/>
      <c r="C1906" s="381" t="s">
        <v>9797</v>
      </c>
      <c r="D1906" s="20"/>
      <c r="E1906" s="630" t="s">
        <v>9798</v>
      </c>
    </row>
    <row r="1907" spans="1:6" x14ac:dyDescent="0.2">
      <c r="A1907" s="3"/>
      <c r="B1907" s="18"/>
      <c r="C1907" s="381" t="s">
        <v>9919</v>
      </c>
      <c r="D1907" s="20"/>
      <c r="E1907" s="655" t="s">
        <v>9921</v>
      </c>
    </row>
    <row r="1908" spans="1:6" x14ac:dyDescent="0.2">
      <c r="A1908" s="3"/>
      <c r="B1908" s="18"/>
      <c r="C1908" s="381" t="s">
        <v>9920</v>
      </c>
      <c r="D1908" s="20"/>
      <c r="E1908" s="655" t="s">
        <v>9922</v>
      </c>
    </row>
    <row r="1909" spans="1:6" x14ac:dyDescent="0.2">
      <c r="A1909" s="3"/>
      <c r="B1909" s="18"/>
      <c r="C1909" s="381" t="s">
        <v>9856</v>
      </c>
      <c r="D1909" s="20"/>
      <c r="E1909" s="643" t="s">
        <v>9857</v>
      </c>
    </row>
    <row r="1910" spans="1:6" x14ac:dyDescent="0.2">
      <c r="A1910" s="3"/>
      <c r="B1910" s="18"/>
      <c r="C1910" s="18" t="s">
        <v>4373</v>
      </c>
      <c r="D1910" s="20"/>
      <c r="E1910" s="4" t="s">
        <v>989</v>
      </c>
    </row>
    <row r="1911" spans="1:6" ht="25.5" x14ac:dyDescent="0.2">
      <c r="A1911" s="3"/>
      <c r="B1911" s="18"/>
      <c r="C1911" s="18" t="s">
        <v>7110</v>
      </c>
      <c r="D1911" s="20"/>
      <c r="E1911" s="8" t="s">
        <v>507</v>
      </c>
    </row>
    <row r="1912" spans="1:6" x14ac:dyDescent="0.2">
      <c r="A1912" s="3"/>
      <c r="B1912" s="18"/>
      <c r="C1912" s="15" t="s">
        <v>9945</v>
      </c>
      <c r="D1912" s="20"/>
      <c r="E1912" s="657" t="s">
        <v>9946</v>
      </c>
    </row>
    <row r="1913" spans="1:6" ht="25.5" x14ac:dyDescent="0.2">
      <c r="A1913" s="3"/>
      <c r="B1913" s="18"/>
      <c r="C1913" s="15" t="s">
        <v>10291</v>
      </c>
      <c r="D1913" s="20"/>
      <c r="E1913" s="698" t="s">
        <v>10296</v>
      </c>
    </row>
    <row r="1914" spans="1:6" x14ac:dyDescent="0.2">
      <c r="A1914" s="3"/>
      <c r="B1914" s="18"/>
      <c r="C1914" s="15" t="s">
        <v>9939</v>
      </c>
      <c r="D1914" s="20"/>
      <c r="E1914" s="656" t="s">
        <v>9940</v>
      </c>
    </row>
    <row r="1915" spans="1:6" x14ac:dyDescent="0.2">
      <c r="A1915" s="3"/>
      <c r="B1915" s="18"/>
      <c r="C1915" s="15" t="s">
        <v>10756</v>
      </c>
      <c r="D1915" s="20"/>
      <c r="E1915" s="748" t="s">
        <v>10758</v>
      </c>
    </row>
    <row r="1916" spans="1:6" x14ac:dyDescent="0.2">
      <c r="A1916" s="3" t="s">
        <v>3897</v>
      </c>
      <c r="B1916" s="18"/>
      <c r="C1916" s="3" t="s">
        <v>3898</v>
      </c>
      <c r="D1916" s="20"/>
      <c r="E1916" s="4"/>
    </row>
    <row r="1917" spans="1:6" x14ac:dyDescent="0.2">
      <c r="A1917" s="3"/>
      <c r="B1917" s="18" t="s">
        <v>1522</v>
      </c>
      <c r="C1917" s="3"/>
      <c r="D1917" s="878" t="s">
        <v>1679</v>
      </c>
      <c r="E1917" s="870"/>
    </row>
    <row r="1918" spans="1:6" x14ac:dyDescent="0.2">
      <c r="A1918" s="6"/>
      <c r="C1918" s="6" t="s">
        <v>3555</v>
      </c>
      <c r="D1918" s="6"/>
      <c r="E1918" s="6" t="s">
        <v>63</v>
      </c>
      <c r="F1918" s="6" t="s">
        <v>10875</v>
      </c>
    </row>
    <row r="1919" spans="1:6" x14ac:dyDescent="0.2">
      <c r="A1919" s="6"/>
      <c r="C1919" s="6" t="s">
        <v>6834</v>
      </c>
      <c r="D1919" s="6"/>
      <c r="E1919" s="6" t="s">
        <v>2855</v>
      </c>
      <c r="F1919" s="6" t="s">
        <v>10875</v>
      </c>
    </row>
    <row r="1920" spans="1:6" x14ac:dyDescent="0.2">
      <c r="A1920" s="6"/>
      <c r="C1920" s="18" t="s">
        <v>7443</v>
      </c>
      <c r="D1920" s="6"/>
      <c r="E1920" s="6" t="s">
        <v>7444</v>
      </c>
      <c r="F1920" s="6" t="s">
        <v>10875</v>
      </c>
    </row>
    <row r="1921" spans="1:7" ht="25.5" x14ac:dyDescent="0.2">
      <c r="A1921" s="6"/>
      <c r="C1921" s="18" t="s">
        <v>6645</v>
      </c>
      <c r="D1921" s="6"/>
      <c r="E1921" s="158" t="s">
        <v>402</v>
      </c>
      <c r="F1921" s="6" t="s">
        <v>10875</v>
      </c>
    </row>
    <row r="1922" spans="1:7" x14ac:dyDescent="0.2">
      <c r="A1922" s="6"/>
      <c r="C1922" s="18" t="s">
        <v>7320</v>
      </c>
      <c r="D1922" s="6"/>
      <c r="E1922" s="158" t="s">
        <v>7321</v>
      </c>
      <c r="F1922" s="6" t="s">
        <v>10875</v>
      </c>
    </row>
    <row r="1923" spans="1:7" x14ac:dyDescent="0.2">
      <c r="A1923" s="6"/>
      <c r="C1923" s="18" t="s">
        <v>6725</v>
      </c>
      <c r="D1923" s="6"/>
      <c r="E1923" s="158" t="s">
        <v>6726</v>
      </c>
      <c r="F1923" s="6" t="s">
        <v>10875</v>
      </c>
    </row>
    <row r="1924" spans="1:7" x14ac:dyDescent="0.2">
      <c r="A1924" s="6"/>
      <c r="C1924" s="18" t="s">
        <v>7022</v>
      </c>
      <c r="D1924" s="6"/>
      <c r="E1924" s="158" t="s">
        <v>7023</v>
      </c>
      <c r="F1924" s="6" t="s">
        <v>10875</v>
      </c>
    </row>
    <row r="1925" spans="1:7" x14ac:dyDescent="0.2">
      <c r="A1925" s="6"/>
      <c r="C1925" s="18" t="s">
        <v>7024</v>
      </c>
      <c r="D1925" s="6"/>
      <c r="E1925" s="158" t="s">
        <v>7025</v>
      </c>
      <c r="F1925" s="6" t="s">
        <v>10875</v>
      </c>
    </row>
    <row r="1926" spans="1:7" x14ac:dyDescent="0.2">
      <c r="A1926" s="6"/>
      <c r="C1926" s="18" t="s">
        <v>833</v>
      </c>
      <c r="D1926" s="6"/>
      <c r="E1926" s="158" t="s">
        <v>832</v>
      </c>
      <c r="F1926" s="6"/>
    </row>
    <row r="1927" spans="1:7" x14ac:dyDescent="0.2">
      <c r="A1927" s="6"/>
      <c r="C1927" s="18" t="s">
        <v>6201</v>
      </c>
      <c r="D1927" s="6"/>
      <c r="E1927" s="158" t="s">
        <v>6132</v>
      </c>
      <c r="F1927" s="6"/>
    </row>
    <row r="1928" spans="1:7" x14ac:dyDescent="0.2">
      <c r="A1928" s="6"/>
      <c r="C1928" s="18" t="s">
        <v>5112</v>
      </c>
      <c r="D1928" s="6"/>
      <c r="E1928" s="8" t="s">
        <v>1922</v>
      </c>
      <c r="F1928" s="8"/>
      <c r="G1928" s="8"/>
    </row>
    <row r="1929" spans="1:7" ht="25.5" x14ac:dyDescent="0.2">
      <c r="A1929" s="6"/>
      <c r="C1929" s="18" t="s">
        <v>770</v>
      </c>
      <c r="D1929" s="6"/>
      <c r="E1929" s="8" t="s">
        <v>5111</v>
      </c>
      <c r="F1929" s="8"/>
      <c r="G1929" s="8"/>
    </row>
    <row r="1930" spans="1:7" x14ac:dyDescent="0.2">
      <c r="A1930" s="6"/>
      <c r="C1930" s="18" t="s">
        <v>7547</v>
      </c>
      <c r="D1930" s="6"/>
      <c r="E1930" s="8" t="s">
        <v>7546</v>
      </c>
      <c r="F1930" s="8"/>
      <c r="G1930" s="8"/>
    </row>
    <row r="1931" spans="1:7" x14ac:dyDescent="0.2">
      <c r="A1931" s="6"/>
      <c r="C1931" s="18" t="s">
        <v>7555</v>
      </c>
      <c r="D1931" s="6"/>
      <c r="E1931" s="8" t="s">
        <v>7549</v>
      </c>
      <c r="F1931" s="8"/>
      <c r="G1931" s="8"/>
    </row>
    <row r="1932" spans="1:7" x14ac:dyDescent="0.2">
      <c r="A1932" s="6"/>
      <c r="C1932" s="18" t="s">
        <v>7777</v>
      </c>
      <c r="D1932" s="6"/>
      <c r="E1932" s="8" t="s">
        <v>7776</v>
      </c>
      <c r="F1932" s="8"/>
      <c r="G1932" s="8"/>
    </row>
    <row r="1933" spans="1:7" ht="15.75" x14ac:dyDescent="0.25">
      <c r="A1933" s="6"/>
      <c r="C1933" s="15" t="s">
        <v>8516</v>
      </c>
      <c r="D1933" s="6"/>
      <c r="E1933" s="249" t="s">
        <v>8517</v>
      </c>
      <c r="F1933" s="390"/>
      <c r="G1933" s="390"/>
    </row>
    <row r="1934" spans="1:7" ht="15.75" x14ac:dyDescent="0.25">
      <c r="A1934" s="6"/>
      <c r="C1934" s="15" t="s">
        <v>8709</v>
      </c>
      <c r="D1934" s="6"/>
      <c r="E1934" s="249" t="s">
        <v>8714</v>
      </c>
      <c r="F1934" s="427"/>
      <c r="G1934" s="427"/>
    </row>
    <row r="1935" spans="1:7" x14ac:dyDescent="0.2">
      <c r="A1935" s="6"/>
      <c r="C1935" s="15" t="s">
        <v>9917</v>
      </c>
      <c r="D1935" s="6"/>
      <c r="E1935" s="654" t="s">
        <v>9913</v>
      </c>
      <c r="F1935" s="653"/>
      <c r="G1935" s="653"/>
    </row>
    <row r="1936" spans="1:7" x14ac:dyDescent="0.2">
      <c r="A1936" s="6"/>
      <c r="C1936" s="15" t="s">
        <v>9918</v>
      </c>
      <c r="D1936" s="6"/>
      <c r="E1936" s="654" t="s">
        <v>9912</v>
      </c>
      <c r="F1936" s="653"/>
      <c r="G1936" s="653"/>
    </row>
    <row r="1937" spans="1:7" x14ac:dyDescent="0.2">
      <c r="A1937" s="6"/>
      <c r="C1937" s="15" t="s">
        <v>8219</v>
      </c>
      <c r="D1937" s="6"/>
      <c r="E1937" s="365" t="s">
        <v>8220</v>
      </c>
      <c r="F1937" s="365"/>
      <c r="G1937" s="365"/>
    </row>
    <row r="1938" spans="1:7" x14ac:dyDescent="0.2">
      <c r="A1938" s="6"/>
      <c r="C1938" s="18" t="s">
        <v>7533</v>
      </c>
      <c r="D1938" s="6"/>
      <c r="E1938" s="6" t="s">
        <v>3422</v>
      </c>
      <c r="F1938" s="6"/>
    </row>
    <row r="1939" spans="1:7" ht="25.5" x14ac:dyDescent="0.2">
      <c r="A1939" s="6"/>
      <c r="C1939" s="18" t="s">
        <v>7602</v>
      </c>
      <c r="D1939" s="6"/>
      <c r="E1939" s="158" t="s">
        <v>3295</v>
      </c>
      <c r="F1939" s="6"/>
    </row>
    <row r="1940" spans="1:7" x14ac:dyDescent="0.2">
      <c r="A1940" s="6"/>
      <c r="C1940" s="18" t="s">
        <v>3849</v>
      </c>
      <c r="D1940" s="6"/>
      <c r="E1940" s="6" t="s">
        <v>5713</v>
      </c>
      <c r="F1940" s="6"/>
    </row>
    <row r="1941" spans="1:7" ht="25.5" x14ac:dyDescent="0.2">
      <c r="A1941" s="6"/>
      <c r="C1941" s="18" t="s">
        <v>3528</v>
      </c>
      <c r="D1941" s="6"/>
      <c r="E1941" s="158" t="s">
        <v>4174</v>
      </c>
      <c r="F1941" s="6"/>
    </row>
    <row r="1942" spans="1:7" ht="25.5" x14ac:dyDescent="0.2">
      <c r="A1942" s="6"/>
      <c r="C1942" s="18" t="s">
        <v>6716</v>
      </c>
      <c r="D1942" s="6"/>
      <c r="E1942" s="158" t="s">
        <v>6859</v>
      </c>
      <c r="F1942" s="6"/>
    </row>
    <row r="1943" spans="1:7" x14ac:dyDescent="0.2">
      <c r="A1943" s="6"/>
      <c r="C1943" s="18" t="s">
        <v>7789</v>
      </c>
      <c r="D1943" s="6"/>
      <c r="E1943" s="162" t="s">
        <v>7792</v>
      </c>
      <c r="F1943" s="6"/>
    </row>
    <row r="1944" spans="1:7" x14ac:dyDescent="0.2">
      <c r="A1944" s="6"/>
      <c r="C1944" s="18" t="s">
        <v>332</v>
      </c>
      <c r="D1944" s="6"/>
      <c r="E1944" s="158" t="s">
        <v>4381</v>
      </c>
      <c r="F1944" s="6"/>
    </row>
    <row r="1945" spans="1:7" x14ac:dyDescent="0.2">
      <c r="A1945" s="6"/>
      <c r="C1945" s="18" t="s">
        <v>1036</v>
      </c>
      <c r="D1945" s="6"/>
      <c r="E1945" s="158" t="s">
        <v>35</v>
      </c>
      <c r="F1945" s="6"/>
    </row>
    <row r="1946" spans="1:7" x14ac:dyDescent="0.2">
      <c r="A1946" s="6"/>
      <c r="C1946" s="18" t="s">
        <v>1037</v>
      </c>
      <c r="D1946" s="6"/>
      <c r="E1946" s="158" t="s">
        <v>2408</v>
      </c>
      <c r="F1946" s="6"/>
    </row>
    <row r="1947" spans="1:7" ht="38.25" x14ac:dyDescent="0.2">
      <c r="A1947" s="6"/>
      <c r="C1947" s="18" t="s">
        <v>6026</v>
      </c>
      <c r="D1947" s="6"/>
      <c r="E1947" s="8" t="s">
        <v>2329</v>
      </c>
      <c r="F1947" s="6"/>
    </row>
    <row r="1948" spans="1:7" ht="25.5" x14ac:dyDescent="0.2">
      <c r="A1948" s="6"/>
      <c r="C1948" s="18" t="s">
        <v>922</v>
      </c>
      <c r="D1948" s="6"/>
      <c r="E1948" s="8" t="s">
        <v>314</v>
      </c>
      <c r="F1948" s="6"/>
    </row>
    <row r="1949" spans="1:7" x14ac:dyDescent="0.2">
      <c r="A1949" s="6"/>
      <c r="C1949" s="18" t="s">
        <v>690</v>
      </c>
      <c r="D1949" s="6"/>
      <c r="E1949" s="8" t="s">
        <v>1811</v>
      </c>
      <c r="F1949" s="6"/>
    </row>
    <row r="1950" spans="1:7" x14ac:dyDescent="0.2">
      <c r="A1950" s="6"/>
      <c r="C1950" s="18" t="s">
        <v>7790</v>
      </c>
      <c r="D1950" s="6"/>
      <c r="E1950" s="8" t="s">
        <v>7791</v>
      </c>
      <c r="F1950" s="6"/>
    </row>
    <row r="1951" spans="1:7" x14ac:dyDescent="0.2">
      <c r="A1951" s="6"/>
      <c r="C1951" s="15" t="s">
        <v>8252</v>
      </c>
      <c r="D1951" s="6"/>
      <c r="E1951" s="370" t="s">
        <v>8251</v>
      </c>
      <c r="F1951" s="370"/>
      <c r="G1951" s="370"/>
    </row>
    <row r="1952" spans="1:7" ht="25.5" x14ac:dyDescent="0.2">
      <c r="A1952" s="6"/>
      <c r="C1952" s="15" t="s">
        <v>8349</v>
      </c>
      <c r="D1952" s="6"/>
      <c r="E1952" s="379" t="s">
        <v>8348</v>
      </c>
      <c r="F1952" s="6"/>
    </row>
    <row r="1953" spans="1:6" ht="25.5" x14ac:dyDescent="0.2">
      <c r="A1953" s="6"/>
      <c r="C1953" s="15" t="s">
        <v>8650</v>
      </c>
      <c r="D1953" s="6"/>
      <c r="E1953" s="419" t="s">
        <v>8649</v>
      </c>
      <c r="F1953" s="6"/>
    </row>
    <row r="1954" spans="1:6" x14ac:dyDescent="0.2">
      <c r="A1954" s="6"/>
      <c r="C1954" s="15" t="s">
        <v>9267</v>
      </c>
      <c r="D1954" s="6"/>
      <c r="E1954" s="508" t="s">
        <v>9268</v>
      </c>
      <c r="F1954" s="195" t="s">
        <v>1800</v>
      </c>
    </row>
    <row r="1955" spans="1:6" x14ac:dyDescent="0.2">
      <c r="A1955" s="6"/>
      <c r="C1955" s="15" t="s">
        <v>9269</v>
      </c>
      <c r="D1955" s="6"/>
      <c r="E1955" s="508" t="s">
        <v>9270</v>
      </c>
      <c r="F1955" s="195"/>
    </row>
    <row r="1956" spans="1:6" x14ac:dyDescent="0.2">
      <c r="A1956" s="6"/>
      <c r="C1956" s="15" t="s">
        <v>9525</v>
      </c>
      <c r="D1956" s="6"/>
      <c r="E1956" s="540" t="s">
        <v>9526</v>
      </c>
      <c r="F1956" s="195"/>
    </row>
    <row r="1957" spans="1:6" ht="25.5" x14ac:dyDescent="0.2">
      <c r="A1957" s="6"/>
      <c r="C1957" s="15" t="s">
        <v>9671</v>
      </c>
      <c r="D1957" s="6"/>
      <c r="E1957" s="608" t="s">
        <v>9673</v>
      </c>
      <c r="F1957" s="195" t="s">
        <v>9672</v>
      </c>
    </row>
    <row r="1958" spans="1:6" ht="25.5" x14ac:dyDescent="0.2">
      <c r="A1958" s="6"/>
      <c r="C1958" s="15" t="s">
        <v>10251</v>
      </c>
      <c r="D1958" s="6"/>
      <c r="E1958" s="693" t="s">
        <v>10253</v>
      </c>
      <c r="F1958" s="195" t="s">
        <v>10252</v>
      </c>
    </row>
    <row r="1959" spans="1:6" x14ac:dyDescent="0.2">
      <c r="A1959" s="6"/>
      <c r="C1959" s="15" t="s">
        <v>10720</v>
      </c>
      <c r="D1959" s="6"/>
      <c r="E1959" s="746" t="s">
        <v>10721</v>
      </c>
      <c r="F1959" s="195" t="s">
        <v>10722</v>
      </c>
    </row>
    <row r="1960" spans="1:6" ht="25.5" x14ac:dyDescent="0.2">
      <c r="A1960" s="6"/>
      <c r="C1960" s="15" t="s">
        <v>10816</v>
      </c>
      <c r="D1960" s="6"/>
      <c r="E1960" s="751" t="s">
        <v>10817</v>
      </c>
      <c r="F1960" s="195" t="s">
        <v>8985</v>
      </c>
    </row>
    <row r="1961" spans="1:6" x14ac:dyDescent="0.2">
      <c r="A1961" s="6"/>
      <c r="C1961" s="18" t="s">
        <v>5288</v>
      </c>
      <c r="D1961" s="6"/>
      <c r="E1961" s="6" t="s">
        <v>6578</v>
      </c>
      <c r="F1961" s="195"/>
    </row>
    <row r="1962" spans="1:6" x14ac:dyDescent="0.2">
      <c r="A1962" s="6"/>
      <c r="C1962" s="18" t="s">
        <v>3608</v>
      </c>
      <c r="D1962" s="6"/>
      <c r="E1962" s="58" t="s">
        <v>4746</v>
      </c>
      <c r="F1962" s="6"/>
    </row>
    <row r="1963" spans="1:6" x14ac:dyDescent="0.2">
      <c r="A1963" s="6"/>
      <c r="C1963" s="18" t="s">
        <v>1417</v>
      </c>
      <c r="D1963" s="6"/>
      <c r="E1963" s="58" t="s">
        <v>4669</v>
      </c>
      <c r="F1963" s="6"/>
    </row>
    <row r="1964" spans="1:6" x14ac:dyDescent="0.2">
      <c r="A1964" s="6"/>
      <c r="C1964" s="18" t="s">
        <v>6135</v>
      </c>
      <c r="D1964" s="6"/>
      <c r="E1964" s="58" t="s">
        <v>2360</v>
      </c>
      <c r="F1964" s="6"/>
    </row>
    <row r="1965" spans="1:6" ht="15" x14ac:dyDescent="0.25">
      <c r="A1965" s="6"/>
      <c r="C1965" s="15" t="s">
        <v>11074</v>
      </c>
      <c r="D1965" s="6"/>
      <c r="E1965" s="251" t="s">
        <v>11075</v>
      </c>
      <c r="F1965" s="195" t="s">
        <v>7913</v>
      </c>
    </row>
    <row r="1966" spans="1:6" x14ac:dyDescent="0.2">
      <c r="A1966" s="6"/>
      <c r="C1966" s="18" t="s">
        <v>2200</v>
      </c>
      <c r="D1966" s="6"/>
      <c r="E1966" s="58" t="s">
        <v>2360</v>
      </c>
      <c r="F1966" s="6"/>
    </row>
    <row r="1967" spans="1:6" x14ac:dyDescent="0.2">
      <c r="A1967" s="6"/>
      <c r="C1967" s="18" t="s">
        <v>7100</v>
      </c>
      <c r="D1967" s="6"/>
      <c r="E1967" s="58" t="s">
        <v>473</v>
      </c>
      <c r="F1967" s="6"/>
    </row>
    <row r="1968" spans="1:6" x14ac:dyDescent="0.2">
      <c r="A1968" s="6"/>
      <c r="B1968" s="168"/>
      <c r="C1968" s="18" t="s">
        <v>4997</v>
      </c>
      <c r="D1968" s="6"/>
      <c r="E1968" s="162" t="s">
        <v>1646</v>
      </c>
      <c r="F1968" s="6"/>
    </row>
    <row r="1969" spans="1:6" ht="25.5" x14ac:dyDescent="0.2">
      <c r="A1969" s="6"/>
      <c r="B1969" s="168"/>
      <c r="C1969" s="18" t="s">
        <v>4020</v>
      </c>
      <c r="D1969" s="6"/>
      <c r="E1969" s="162" t="s">
        <v>506</v>
      </c>
      <c r="F1969" s="6"/>
    </row>
    <row r="1970" spans="1:6" x14ac:dyDescent="0.2">
      <c r="A1970" s="6"/>
      <c r="B1970" s="168"/>
      <c r="C1970" s="18" t="s">
        <v>3561</v>
      </c>
      <c r="D1970" s="6"/>
      <c r="E1970" s="162" t="s">
        <v>3562</v>
      </c>
      <c r="F1970" s="6"/>
    </row>
    <row r="1971" spans="1:6" ht="25.5" x14ac:dyDescent="0.2">
      <c r="A1971" s="6"/>
      <c r="B1971" s="168"/>
      <c r="C1971" s="18" t="s">
        <v>5357</v>
      </c>
      <c r="D1971" s="6"/>
      <c r="E1971" s="162" t="s">
        <v>2997</v>
      </c>
      <c r="F1971" s="6"/>
    </row>
    <row r="1972" spans="1:6" x14ac:dyDescent="0.2">
      <c r="A1972" s="6"/>
      <c r="B1972" s="168"/>
      <c r="C1972" s="18" t="s">
        <v>1644</v>
      </c>
      <c r="D1972" s="6"/>
      <c r="E1972" s="162" t="s">
        <v>752</v>
      </c>
      <c r="F1972" s="6"/>
    </row>
    <row r="1973" spans="1:6" x14ac:dyDescent="0.2">
      <c r="A1973" s="6"/>
      <c r="B1973" s="168"/>
      <c r="C1973" s="18" t="s">
        <v>1256</v>
      </c>
      <c r="D1973" s="6"/>
      <c r="E1973" s="162" t="s">
        <v>2050</v>
      </c>
      <c r="F1973" s="6"/>
    </row>
    <row r="1974" spans="1:6" x14ac:dyDescent="0.2">
      <c r="A1974" s="6"/>
      <c r="B1974" s="168"/>
      <c r="C1974" s="18" t="s">
        <v>6810</v>
      </c>
      <c r="D1974" s="6"/>
      <c r="E1974" s="162" t="s">
        <v>6811</v>
      </c>
      <c r="F1974" s="6"/>
    </row>
    <row r="1975" spans="1:6" ht="15.75" x14ac:dyDescent="0.25">
      <c r="A1975" s="6"/>
      <c r="B1975" s="168"/>
      <c r="C1975" s="18" t="s">
        <v>7724</v>
      </c>
      <c r="D1975" s="6"/>
      <c r="E1975" s="249" t="s">
        <v>7725</v>
      </c>
      <c r="F1975" s="6"/>
    </row>
    <row r="1976" spans="1:6" x14ac:dyDescent="0.2">
      <c r="A1976" s="6"/>
      <c r="B1976" s="168"/>
      <c r="C1976" s="15" t="s">
        <v>8411</v>
      </c>
      <c r="D1976" s="6"/>
      <c r="E1976" s="382" t="s">
        <v>8469</v>
      </c>
      <c r="F1976" s="6"/>
    </row>
    <row r="1977" spans="1:6" x14ac:dyDescent="0.2">
      <c r="A1977" s="6"/>
      <c r="B1977" s="168"/>
      <c r="C1977" s="15" t="s">
        <v>8482</v>
      </c>
      <c r="D1977" s="6"/>
      <c r="E1977" s="382" t="s">
        <v>8483</v>
      </c>
      <c r="F1977" s="6"/>
    </row>
    <row r="1978" spans="1:6" x14ac:dyDescent="0.2">
      <c r="A1978" s="6"/>
      <c r="B1978" s="168"/>
      <c r="C1978" s="15" t="s">
        <v>11476</v>
      </c>
      <c r="D1978" s="6"/>
      <c r="E1978" s="382" t="s">
        <v>11477</v>
      </c>
      <c r="F1978" s="6"/>
    </row>
    <row r="1979" spans="1:6" x14ac:dyDescent="0.2">
      <c r="A1979" s="6"/>
      <c r="B1979" s="168"/>
      <c r="C1979" s="15" t="s">
        <v>11478</v>
      </c>
      <c r="D1979" s="6"/>
      <c r="E1979" s="382" t="s">
        <v>11479</v>
      </c>
      <c r="F1979" s="6"/>
    </row>
    <row r="1980" spans="1:6" x14ac:dyDescent="0.2">
      <c r="A1980" s="6"/>
      <c r="C1980" s="18" t="s">
        <v>3400</v>
      </c>
      <c r="D1980" s="6"/>
      <c r="E1980" s="6" t="s">
        <v>7165</v>
      </c>
      <c r="F1980" s="6"/>
    </row>
    <row r="1981" spans="1:6" x14ac:dyDescent="0.2">
      <c r="A1981" s="6"/>
      <c r="C1981" s="18" t="s">
        <v>2859</v>
      </c>
      <c r="D1981" s="6"/>
      <c r="E1981" s="6" t="s">
        <v>3824</v>
      </c>
      <c r="F1981" s="6"/>
    </row>
    <row r="1982" spans="1:6" x14ac:dyDescent="0.2">
      <c r="A1982" s="6"/>
      <c r="C1982" s="18" t="s">
        <v>990</v>
      </c>
      <c r="D1982" s="6"/>
      <c r="E1982" s="158" t="s">
        <v>6001</v>
      </c>
      <c r="F1982" s="6"/>
    </row>
    <row r="1983" spans="1:6" x14ac:dyDescent="0.2">
      <c r="A1983" s="6"/>
      <c r="C1983" s="18" t="s">
        <v>2802</v>
      </c>
      <c r="D1983" s="6"/>
      <c r="E1983" s="158" t="s">
        <v>6421</v>
      </c>
      <c r="F1983" s="6"/>
    </row>
    <row r="1984" spans="1:6" x14ac:dyDescent="0.2">
      <c r="A1984" s="6"/>
      <c r="C1984" s="18" t="s">
        <v>6807</v>
      </c>
      <c r="D1984" s="6"/>
      <c r="E1984" s="158" t="s">
        <v>6808</v>
      </c>
      <c r="F1984" s="6"/>
    </row>
    <row r="1985" spans="1:6" ht="25.5" x14ac:dyDescent="0.2">
      <c r="A1985" s="6"/>
      <c r="C1985" s="18" t="s">
        <v>3349</v>
      </c>
      <c r="D1985" s="6"/>
      <c r="E1985" s="158" t="s">
        <v>3350</v>
      </c>
      <c r="F1985" s="6"/>
    </row>
    <row r="1986" spans="1:6" ht="25.5" x14ac:dyDescent="0.2">
      <c r="A1986" s="6"/>
      <c r="C1986" s="15" t="s">
        <v>8245</v>
      </c>
      <c r="D1986" s="6"/>
      <c r="E1986" s="369" t="s">
        <v>8246</v>
      </c>
      <c r="F1986" s="6"/>
    </row>
    <row r="1987" spans="1:6" x14ac:dyDescent="0.2">
      <c r="A1987" s="6"/>
      <c r="C1987" s="15" t="s">
        <v>8676</v>
      </c>
      <c r="D1987" s="6"/>
      <c r="E1987" s="425" t="s">
        <v>8677</v>
      </c>
      <c r="F1987" s="6"/>
    </row>
    <row r="1988" spans="1:6" x14ac:dyDescent="0.2">
      <c r="A1988" s="6"/>
      <c r="C1988" s="18" t="s">
        <v>1680</v>
      </c>
      <c r="D1988" s="6"/>
      <c r="E1988" s="158" t="s">
        <v>1074</v>
      </c>
      <c r="F1988" s="6"/>
    </row>
    <row r="1989" spans="1:6" ht="25.5" x14ac:dyDescent="0.2">
      <c r="A1989" s="6"/>
      <c r="C1989" s="18" t="s">
        <v>455</v>
      </c>
      <c r="D1989" s="6"/>
      <c r="E1989" s="158" t="s">
        <v>6638</v>
      </c>
      <c r="F1989" s="6"/>
    </row>
    <row r="1990" spans="1:6" x14ac:dyDescent="0.2">
      <c r="A1990" s="6"/>
      <c r="C1990" s="18" t="s">
        <v>5930</v>
      </c>
      <c r="D1990" s="6"/>
      <c r="E1990" s="158" t="s">
        <v>5931</v>
      </c>
      <c r="F1990" s="6"/>
    </row>
    <row r="1991" spans="1:6" x14ac:dyDescent="0.2">
      <c r="A1991" s="6"/>
      <c r="C1991" s="15" t="s">
        <v>11326</v>
      </c>
      <c r="D1991" s="6"/>
      <c r="E1991" s="818" t="s">
        <v>11323</v>
      </c>
      <c r="F1991" s="6"/>
    </row>
    <row r="1992" spans="1:6" x14ac:dyDescent="0.2">
      <c r="A1992" s="6"/>
      <c r="C1992" s="15" t="s">
        <v>11327</v>
      </c>
      <c r="D1992" s="6"/>
      <c r="E1992" s="818" t="s">
        <v>11324</v>
      </c>
      <c r="F1992" s="6"/>
    </row>
    <row r="1993" spans="1:6" x14ac:dyDescent="0.2">
      <c r="A1993" s="6"/>
      <c r="C1993" s="15" t="s">
        <v>11328</v>
      </c>
      <c r="D1993" s="6"/>
      <c r="E1993" s="818" t="s">
        <v>11325</v>
      </c>
      <c r="F1993" s="6"/>
    </row>
    <row r="1994" spans="1:6" x14ac:dyDescent="0.2">
      <c r="A1994" s="6"/>
      <c r="C1994" s="18" t="s">
        <v>500</v>
      </c>
      <c r="D1994" s="6"/>
      <c r="E1994" s="158" t="s">
        <v>501</v>
      </c>
      <c r="F1994" s="6"/>
    </row>
    <row r="1995" spans="1:6" x14ac:dyDescent="0.2">
      <c r="A1995" s="6"/>
      <c r="C1995" s="18" t="s">
        <v>4391</v>
      </c>
      <c r="D1995" s="6"/>
      <c r="E1995" s="158" t="s">
        <v>3615</v>
      </c>
      <c r="F1995" s="6"/>
    </row>
    <row r="1996" spans="1:6" x14ac:dyDescent="0.2">
      <c r="A1996" s="6"/>
      <c r="C1996" s="18" t="s">
        <v>4392</v>
      </c>
      <c r="D1996" s="6"/>
      <c r="E1996" s="158" t="s">
        <v>5006</v>
      </c>
      <c r="F1996" s="6"/>
    </row>
    <row r="1997" spans="1:6" x14ac:dyDescent="0.2">
      <c r="A1997" s="6"/>
      <c r="C1997" s="18" t="s">
        <v>4579</v>
      </c>
      <c r="D1997" s="6"/>
      <c r="E1997" s="158" t="s">
        <v>4421</v>
      </c>
      <c r="F1997" s="6"/>
    </row>
    <row r="1998" spans="1:6" ht="25.5" x14ac:dyDescent="0.2">
      <c r="A1998" s="6"/>
      <c r="C1998" s="18" t="s">
        <v>6156</v>
      </c>
      <c r="D1998" s="6"/>
      <c r="E1998" s="158" t="s">
        <v>7266</v>
      </c>
      <c r="F1998" s="6"/>
    </row>
    <row r="1999" spans="1:6" x14ac:dyDescent="0.2">
      <c r="A1999" s="6"/>
      <c r="C1999" s="18" t="s">
        <v>6598</v>
      </c>
      <c r="D1999" s="6"/>
      <c r="E1999" s="158" t="s">
        <v>960</v>
      </c>
      <c r="F1999" s="6"/>
    </row>
    <row r="2000" spans="1:6" x14ac:dyDescent="0.2">
      <c r="A2000" s="6"/>
      <c r="C2000" s="15" t="s">
        <v>8693</v>
      </c>
      <c r="D2000" s="6"/>
      <c r="E2000" s="256" t="s">
        <v>8686</v>
      </c>
      <c r="F2000" s="6"/>
    </row>
    <row r="2001" spans="1:6" x14ac:dyDescent="0.2">
      <c r="A2001" s="6"/>
      <c r="C2001" s="18" t="s">
        <v>2279</v>
      </c>
      <c r="D2001" s="6"/>
      <c r="E2001" s="158" t="s">
        <v>2563</v>
      </c>
      <c r="F2001" s="6"/>
    </row>
    <row r="2002" spans="1:6" x14ac:dyDescent="0.2">
      <c r="A2002" s="6"/>
      <c r="C2002" s="18" t="s">
        <v>4680</v>
      </c>
      <c r="D2002" s="6"/>
      <c r="E2002" s="158" t="s">
        <v>99</v>
      </c>
      <c r="F2002" s="6"/>
    </row>
    <row r="2003" spans="1:6" x14ac:dyDescent="0.2">
      <c r="A2003" s="6"/>
      <c r="C2003" s="18" t="s">
        <v>4681</v>
      </c>
      <c r="D2003" s="6"/>
      <c r="E2003" s="158" t="s">
        <v>4682</v>
      </c>
      <c r="F2003" s="6"/>
    </row>
    <row r="2004" spans="1:6" x14ac:dyDescent="0.2">
      <c r="A2004" s="6"/>
      <c r="C2004" s="18" t="s">
        <v>4684</v>
      </c>
      <c r="D2004" s="6"/>
      <c r="E2004" s="158" t="s">
        <v>4683</v>
      </c>
      <c r="F2004" s="6"/>
    </row>
    <row r="2005" spans="1:6" x14ac:dyDescent="0.2">
      <c r="A2005" s="6"/>
      <c r="C2005" s="18" t="s">
        <v>829</v>
      </c>
      <c r="D2005" s="6"/>
      <c r="E2005" s="6" t="s">
        <v>830</v>
      </c>
      <c r="F2005" s="6"/>
    </row>
    <row r="2006" spans="1:6" x14ac:dyDescent="0.2">
      <c r="A2006" s="6"/>
      <c r="C2006" s="18" t="s">
        <v>1145</v>
      </c>
      <c r="D2006" s="6"/>
      <c r="E2006" s="6" t="s">
        <v>3150</v>
      </c>
      <c r="F2006" s="6"/>
    </row>
    <row r="2007" spans="1:6" x14ac:dyDescent="0.2">
      <c r="A2007" s="6"/>
      <c r="C2007" s="18" t="s">
        <v>4916</v>
      </c>
      <c r="D2007" s="6"/>
      <c r="E2007" s="6" t="s">
        <v>6193</v>
      </c>
      <c r="F2007" s="6"/>
    </row>
    <row r="2008" spans="1:6" x14ac:dyDescent="0.2">
      <c r="A2008" s="6"/>
      <c r="C2008" s="18" t="s">
        <v>7151</v>
      </c>
      <c r="D2008" s="6"/>
      <c r="E2008" s="6" t="s">
        <v>1207</v>
      </c>
      <c r="F2008" s="6"/>
    </row>
    <row r="2009" spans="1:6" x14ac:dyDescent="0.2">
      <c r="A2009" s="6"/>
      <c r="C2009" s="6" t="s">
        <v>7120</v>
      </c>
      <c r="D2009" s="6"/>
      <c r="E2009" s="4" t="s">
        <v>5349</v>
      </c>
      <c r="F2009" s="6"/>
    </row>
    <row r="2010" spans="1:6" x14ac:dyDescent="0.2">
      <c r="A2010" s="6"/>
      <c r="C2010" s="6" t="s">
        <v>2668</v>
      </c>
      <c r="D2010" s="6"/>
      <c r="E2010" s="4" t="s">
        <v>2669</v>
      </c>
      <c r="F2010" s="6"/>
    </row>
    <row r="2011" spans="1:6" x14ac:dyDescent="0.2">
      <c r="A2011" s="6"/>
      <c r="C2011" s="18" t="s">
        <v>6831</v>
      </c>
      <c r="D2011" s="18"/>
      <c r="E2011" s="6" t="s">
        <v>6832</v>
      </c>
      <c r="F2011" s="6"/>
    </row>
    <row r="2012" spans="1:6" x14ac:dyDescent="0.2">
      <c r="A2012" s="6"/>
      <c r="C2012" s="18" t="s">
        <v>6833</v>
      </c>
      <c r="D2012" s="18"/>
      <c r="E2012" s="6" t="s">
        <v>4092</v>
      </c>
      <c r="F2012" s="6"/>
    </row>
    <row r="2013" spans="1:6" x14ac:dyDescent="0.2">
      <c r="A2013" s="6"/>
      <c r="C2013" s="18" t="s">
        <v>4093</v>
      </c>
      <c r="D2013" s="18"/>
      <c r="E2013" s="6" t="s">
        <v>1072</v>
      </c>
      <c r="F2013" s="6"/>
    </row>
    <row r="2014" spans="1:6" x14ac:dyDescent="0.2">
      <c r="A2014" s="6"/>
      <c r="C2014" s="18" t="s">
        <v>1073</v>
      </c>
      <c r="D2014" s="18"/>
      <c r="E2014" s="6" t="s">
        <v>344</v>
      </c>
      <c r="F2014" s="6"/>
    </row>
    <row r="2015" spans="1:6" x14ac:dyDescent="0.2">
      <c r="A2015" s="6"/>
      <c r="C2015" s="18" t="s">
        <v>7826</v>
      </c>
      <c r="D2015" s="6"/>
      <c r="E2015" s="4" t="s">
        <v>7825</v>
      </c>
      <c r="F2015" s="6"/>
    </row>
    <row r="2016" spans="1:6" x14ac:dyDescent="0.2">
      <c r="A2016" s="6"/>
      <c r="C2016" s="15" t="s">
        <v>11329</v>
      </c>
      <c r="D2016" s="6"/>
      <c r="E2016" s="4" t="s">
        <v>11330</v>
      </c>
      <c r="F2016" s="6"/>
    </row>
    <row r="2017" spans="1:6" x14ac:dyDescent="0.2">
      <c r="A2017" s="6"/>
      <c r="C2017" s="18" t="s">
        <v>6194</v>
      </c>
      <c r="D2017" s="6"/>
      <c r="E2017" s="6" t="s">
        <v>3183</v>
      </c>
      <c r="F2017" s="6"/>
    </row>
    <row r="2018" spans="1:6" x14ac:dyDescent="0.2">
      <c r="A2018" s="6"/>
      <c r="C2018" s="18" t="s">
        <v>3184</v>
      </c>
      <c r="D2018" s="6"/>
      <c r="E2018" s="6" t="s">
        <v>1681</v>
      </c>
      <c r="F2018" s="6"/>
    </row>
    <row r="2019" spans="1:6" x14ac:dyDescent="0.2">
      <c r="A2019" s="6"/>
      <c r="C2019" s="18" t="s">
        <v>1521</v>
      </c>
      <c r="D2019" s="6"/>
      <c r="E2019" s="6" t="s">
        <v>2917</v>
      </c>
      <c r="F2019" s="6"/>
    </row>
    <row r="2020" spans="1:6" x14ac:dyDescent="0.2">
      <c r="A2020" s="6"/>
      <c r="C2020" s="18" t="s">
        <v>7485</v>
      </c>
      <c r="D2020" s="6"/>
      <c r="E2020" s="158" t="s">
        <v>454</v>
      </c>
      <c r="F2020" s="6"/>
    </row>
    <row r="2021" spans="1:6" x14ac:dyDescent="0.2">
      <c r="A2021" s="6"/>
      <c r="C2021" s="18" t="s">
        <v>6648</v>
      </c>
      <c r="D2021" s="6"/>
      <c r="E2021" s="158" t="s">
        <v>6649</v>
      </c>
      <c r="F2021" s="6"/>
    </row>
    <row r="2022" spans="1:6" x14ac:dyDescent="0.2">
      <c r="A2022" s="6"/>
      <c r="C2022" s="18" t="s">
        <v>6650</v>
      </c>
      <c r="D2022" s="6"/>
      <c r="E2022" s="9" t="s">
        <v>6651</v>
      </c>
      <c r="F2022" s="6"/>
    </row>
    <row r="2023" spans="1:6" x14ac:dyDescent="0.2">
      <c r="A2023" s="3"/>
      <c r="B2023" s="18"/>
      <c r="C2023" s="4" t="s">
        <v>3614</v>
      </c>
      <c r="E2023" s="4" t="s">
        <v>5007</v>
      </c>
    </row>
    <row r="2024" spans="1:6" x14ac:dyDescent="0.2">
      <c r="A2024" s="3"/>
      <c r="B2024" s="18"/>
      <c r="C2024" s="4" t="s">
        <v>5749</v>
      </c>
      <c r="E2024" s="4" t="s">
        <v>5750</v>
      </c>
    </row>
    <row r="2025" spans="1:6" x14ac:dyDescent="0.2">
      <c r="A2025" s="3"/>
      <c r="B2025" s="18"/>
      <c r="C2025" s="4" t="s">
        <v>6486</v>
      </c>
      <c r="E2025" s="4" t="s">
        <v>7505</v>
      </c>
    </row>
    <row r="2026" spans="1:6" x14ac:dyDescent="0.2">
      <c r="A2026" s="3"/>
      <c r="B2026" s="18"/>
      <c r="C2026" s="4" t="s">
        <v>3235</v>
      </c>
      <c r="E2026" s="58" t="s">
        <v>7335</v>
      </c>
    </row>
    <row r="2027" spans="1:6" x14ac:dyDescent="0.2">
      <c r="A2027" s="3"/>
      <c r="B2027" s="18"/>
      <c r="C2027" s="4" t="s">
        <v>961</v>
      </c>
      <c r="E2027" s="58" t="s">
        <v>962</v>
      </c>
    </row>
    <row r="2028" spans="1:6" x14ac:dyDescent="0.2">
      <c r="A2028" s="3"/>
      <c r="B2028" s="18"/>
      <c r="C2028" s="4" t="s">
        <v>965</v>
      </c>
      <c r="E2028" s="58" t="s">
        <v>966</v>
      </c>
    </row>
    <row r="2029" spans="1:6" x14ac:dyDescent="0.2">
      <c r="A2029" s="3"/>
      <c r="B2029" s="18"/>
      <c r="C2029" s="4" t="s">
        <v>7785</v>
      </c>
      <c r="E2029" s="256" t="s">
        <v>7784</v>
      </c>
    </row>
    <row r="2030" spans="1:6" x14ac:dyDescent="0.2">
      <c r="A2030" s="3"/>
      <c r="B2030" s="18"/>
      <c r="C2030" s="4" t="s">
        <v>11088</v>
      </c>
      <c r="E2030" s="256" t="s">
        <v>11089</v>
      </c>
    </row>
    <row r="2031" spans="1:6" x14ac:dyDescent="0.2">
      <c r="A2031" s="3"/>
      <c r="B2031" s="18"/>
      <c r="C2031" s="4" t="s">
        <v>7267</v>
      </c>
      <c r="E2031" s="158" t="s">
        <v>7268</v>
      </c>
    </row>
    <row r="2032" spans="1:6" x14ac:dyDescent="0.2">
      <c r="A2032" s="3"/>
      <c r="B2032" s="18"/>
      <c r="C2032" s="4" t="s">
        <v>1496</v>
      </c>
      <c r="E2032" s="162" t="s">
        <v>1497</v>
      </c>
    </row>
    <row r="2033" spans="1:6" x14ac:dyDescent="0.2">
      <c r="A2033" s="6"/>
      <c r="C2033" s="18" t="s">
        <v>64</v>
      </c>
      <c r="D2033" s="6"/>
      <c r="E2033" s="6" t="s">
        <v>3123</v>
      </c>
      <c r="F2033" s="6"/>
    </row>
    <row r="2034" spans="1:6" x14ac:dyDescent="0.2">
      <c r="A2034" s="6"/>
      <c r="C2034" s="18" t="s">
        <v>4917</v>
      </c>
      <c r="D2034" s="6"/>
      <c r="E2034" s="6" t="s">
        <v>828</v>
      </c>
      <c r="F2034" s="6"/>
    </row>
    <row r="2035" spans="1:6" x14ac:dyDescent="0.2">
      <c r="A2035" s="6"/>
      <c r="C2035" s="18" t="s">
        <v>2060</v>
      </c>
      <c r="D2035" s="6"/>
      <c r="E2035" s="6" t="s">
        <v>1909</v>
      </c>
      <c r="F2035" s="6"/>
    </row>
    <row r="2036" spans="1:6" x14ac:dyDescent="0.2">
      <c r="A2036" s="6"/>
      <c r="C2036" s="18" t="s">
        <v>3605</v>
      </c>
      <c r="D2036" s="6"/>
      <c r="E2036" s="6" t="s">
        <v>1999</v>
      </c>
      <c r="F2036" s="6"/>
    </row>
    <row r="2037" spans="1:6" ht="25.5" x14ac:dyDescent="0.2">
      <c r="A2037" s="6"/>
      <c r="C2037" s="18" t="s">
        <v>2327</v>
      </c>
      <c r="D2037" s="6"/>
      <c r="E2037" s="158" t="s">
        <v>2328</v>
      </c>
      <c r="F2037" s="6"/>
    </row>
    <row r="2038" spans="1:6" ht="25.5" x14ac:dyDescent="0.2">
      <c r="A2038" s="6"/>
      <c r="C2038" s="18" t="s">
        <v>5211</v>
      </c>
      <c r="D2038" s="6"/>
      <c r="E2038" s="158" t="s">
        <v>5956</v>
      </c>
      <c r="F2038" s="6"/>
    </row>
    <row r="2039" spans="1:6" x14ac:dyDescent="0.2">
      <c r="A2039" s="6"/>
      <c r="C2039" s="18" t="s">
        <v>1494</v>
      </c>
      <c r="D2039" s="6"/>
      <c r="E2039" s="158" t="s">
        <v>2397</v>
      </c>
      <c r="F2039" s="6"/>
    </row>
    <row r="2040" spans="1:6" ht="25.5" x14ac:dyDescent="0.2">
      <c r="A2040" s="6"/>
      <c r="C2040" s="18" t="s">
        <v>1941</v>
      </c>
      <c r="D2040" s="6"/>
      <c r="E2040" s="158" t="s">
        <v>1942</v>
      </c>
      <c r="F2040" s="6"/>
    </row>
    <row r="2041" spans="1:6" x14ac:dyDescent="0.2">
      <c r="A2041" s="6"/>
      <c r="B2041" s="9" t="s">
        <v>1523</v>
      </c>
      <c r="C2041" s="18"/>
      <c r="D2041" s="6" t="s">
        <v>7565</v>
      </c>
      <c r="E2041" s="6"/>
      <c r="F2041" s="6"/>
    </row>
    <row r="2042" spans="1:6" x14ac:dyDescent="0.2">
      <c r="A2042" s="6"/>
      <c r="C2042" s="18" t="s">
        <v>7566</v>
      </c>
      <c r="D2042" s="6"/>
      <c r="E2042" s="6" t="s">
        <v>2051</v>
      </c>
      <c r="F2042" s="6"/>
    </row>
    <row r="2043" spans="1:6" x14ac:dyDescent="0.2">
      <c r="A2043" s="6"/>
      <c r="C2043" s="18" t="s">
        <v>221</v>
      </c>
      <c r="D2043" s="6"/>
      <c r="E2043" s="6" t="s">
        <v>222</v>
      </c>
      <c r="F2043" s="6"/>
    </row>
    <row r="2044" spans="1:6" x14ac:dyDescent="0.2">
      <c r="A2044" s="6"/>
      <c r="B2044" s="9" t="s">
        <v>2457</v>
      </c>
      <c r="C2044" s="18"/>
      <c r="D2044" s="6" t="s">
        <v>6641</v>
      </c>
      <c r="E2044" s="6"/>
      <c r="F2044" s="6"/>
    </row>
    <row r="2045" spans="1:6" x14ac:dyDescent="0.2">
      <c r="A2045" s="6"/>
      <c r="C2045" s="15" t="s">
        <v>10769</v>
      </c>
      <c r="D2045" s="6"/>
      <c r="E2045" s="6" t="s">
        <v>63</v>
      </c>
      <c r="F2045" s="6" t="s">
        <v>10875</v>
      </c>
    </row>
    <row r="2046" spans="1:6" x14ac:dyDescent="0.2">
      <c r="A2046" s="6"/>
      <c r="C2046" s="15" t="s">
        <v>10874</v>
      </c>
      <c r="D2046" s="6"/>
      <c r="E2046" s="6" t="s">
        <v>2855</v>
      </c>
      <c r="F2046" s="6" t="s">
        <v>10875</v>
      </c>
    </row>
    <row r="2047" spans="1:6" x14ac:dyDescent="0.2">
      <c r="A2047" s="6"/>
      <c r="C2047" s="15" t="s">
        <v>5655</v>
      </c>
      <c r="D2047" s="6"/>
      <c r="E2047" s="6" t="s">
        <v>5654</v>
      </c>
      <c r="F2047" s="6" t="s">
        <v>10875</v>
      </c>
    </row>
    <row r="2048" spans="1:6" x14ac:dyDescent="0.2">
      <c r="A2048" s="6"/>
      <c r="C2048" s="15" t="s">
        <v>6365</v>
      </c>
      <c r="D2048" s="6"/>
      <c r="E2048" s="6" t="s">
        <v>5231</v>
      </c>
      <c r="F2048" s="6" t="s">
        <v>10875</v>
      </c>
    </row>
    <row r="2049" spans="1:6" x14ac:dyDescent="0.2">
      <c r="A2049" s="6"/>
      <c r="C2049" s="15" t="s">
        <v>10876</v>
      </c>
      <c r="D2049" s="6"/>
      <c r="E2049" s="6" t="s">
        <v>10770</v>
      </c>
      <c r="F2049" s="6"/>
    </row>
    <row r="2050" spans="1:6" ht="25.5" x14ac:dyDescent="0.2">
      <c r="A2050" s="6"/>
      <c r="B2050" s="18"/>
      <c r="C2050" s="18" t="s">
        <v>7766</v>
      </c>
      <c r="D2050" s="6"/>
      <c r="E2050" s="162" t="s">
        <v>7767</v>
      </c>
    </row>
    <row r="2051" spans="1:6" x14ac:dyDescent="0.2">
      <c r="A2051" s="6"/>
      <c r="C2051" s="18" t="s">
        <v>6423</v>
      </c>
      <c r="D2051" s="6"/>
      <c r="E2051" s="158" t="s">
        <v>6424</v>
      </c>
      <c r="F2051" s="6"/>
    </row>
    <row r="2052" spans="1:6" x14ac:dyDescent="0.2">
      <c r="A2052" s="6"/>
      <c r="B2052" s="18"/>
      <c r="C2052" s="18" t="s">
        <v>6475</v>
      </c>
      <c r="D2052" s="6"/>
      <c r="E2052" s="158" t="s">
        <v>7355</v>
      </c>
      <c r="F2052" s="6"/>
    </row>
    <row r="2053" spans="1:6" x14ac:dyDescent="0.2">
      <c r="A2053" s="6"/>
      <c r="B2053" s="18"/>
      <c r="C2053" s="18" t="s">
        <v>7531</v>
      </c>
      <c r="D2053" s="6"/>
      <c r="E2053" s="158" t="s">
        <v>7532</v>
      </c>
      <c r="F2053" s="6"/>
    </row>
    <row r="2054" spans="1:6" ht="25.5" x14ac:dyDescent="0.2">
      <c r="A2054" s="6"/>
      <c r="B2054" s="18"/>
      <c r="C2054" s="18" t="s">
        <v>4712</v>
      </c>
      <c r="D2054" s="6"/>
      <c r="E2054" s="158" t="s">
        <v>7167</v>
      </c>
      <c r="F2054" s="6"/>
    </row>
    <row r="2055" spans="1:6" x14ac:dyDescent="0.2">
      <c r="A2055" s="6"/>
      <c r="B2055" s="18"/>
      <c r="C2055" s="18" t="s">
        <v>2445</v>
      </c>
      <c r="D2055" s="6"/>
      <c r="E2055" s="158" t="s">
        <v>4829</v>
      </c>
      <c r="F2055" s="6"/>
    </row>
    <row r="2056" spans="1:6" x14ac:dyDescent="0.2">
      <c r="A2056" s="6"/>
      <c r="B2056" s="18"/>
      <c r="C2056" s="18" t="s">
        <v>330</v>
      </c>
      <c r="D2056" s="6"/>
      <c r="E2056" s="158" t="s">
        <v>329</v>
      </c>
      <c r="F2056" s="6"/>
    </row>
    <row r="2057" spans="1:6" x14ac:dyDescent="0.2">
      <c r="A2057" s="6"/>
      <c r="B2057" s="18"/>
      <c r="C2057" s="15" t="s">
        <v>8199</v>
      </c>
      <c r="D2057" s="6"/>
      <c r="E2057" s="259" t="s">
        <v>8200</v>
      </c>
      <c r="F2057" s="6"/>
    </row>
    <row r="2058" spans="1:6" x14ac:dyDescent="0.2">
      <c r="A2058" s="6"/>
      <c r="B2058" s="18"/>
      <c r="C2058" s="15" t="s">
        <v>9544</v>
      </c>
      <c r="D2058" s="6"/>
      <c r="E2058" s="542" t="s">
        <v>9545</v>
      </c>
      <c r="F2058" s="195" t="s">
        <v>7913</v>
      </c>
    </row>
    <row r="2059" spans="1:6" ht="51" x14ac:dyDescent="0.2">
      <c r="A2059" s="6"/>
      <c r="B2059" s="18"/>
      <c r="C2059" s="15" t="s">
        <v>10126</v>
      </c>
      <c r="D2059" s="6"/>
      <c r="E2059" s="673" t="s">
        <v>10128</v>
      </c>
      <c r="F2059" s="195" t="s">
        <v>10127</v>
      </c>
    </row>
    <row r="2060" spans="1:6" x14ac:dyDescent="0.2">
      <c r="A2060" s="6"/>
      <c r="B2060" s="18"/>
      <c r="C2060" s="15" t="s">
        <v>10978</v>
      </c>
      <c r="D2060" s="6"/>
      <c r="E2060" s="760" t="s">
        <v>10979</v>
      </c>
      <c r="F2060" s="195" t="s">
        <v>7913</v>
      </c>
    </row>
    <row r="2061" spans="1:6" x14ac:dyDescent="0.2">
      <c r="A2061" s="6"/>
      <c r="B2061" s="18"/>
      <c r="C2061" s="15" t="s">
        <v>11266</v>
      </c>
      <c r="D2061" s="6"/>
      <c r="E2061" s="809" t="s">
        <v>11265</v>
      </c>
      <c r="F2061" s="195" t="s">
        <v>7919</v>
      </c>
    </row>
    <row r="2062" spans="1:6" x14ac:dyDescent="0.2">
      <c r="A2062" s="6"/>
      <c r="B2062" s="18"/>
      <c r="C2062" s="18" t="s">
        <v>3438</v>
      </c>
      <c r="D2062" s="6"/>
      <c r="E2062" s="158" t="s">
        <v>4829</v>
      </c>
      <c r="F2062" s="6"/>
    </row>
    <row r="2063" spans="1:6" x14ac:dyDescent="0.2">
      <c r="A2063" s="6"/>
      <c r="B2063" s="18"/>
      <c r="C2063" s="18" t="s">
        <v>5721</v>
      </c>
      <c r="D2063" s="6"/>
      <c r="E2063" s="158" t="s">
        <v>5722</v>
      </c>
      <c r="F2063" s="6"/>
    </row>
    <row r="2064" spans="1:6" x14ac:dyDescent="0.2">
      <c r="A2064" s="6"/>
      <c r="B2064" s="18"/>
      <c r="C2064" s="18" t="s">
        <v>1138</v>
      </c>
      <c r="D2064" s="6"/>
      <c r="E2064" s="158" t="s">
        <v>2352</v>
      </c>
      <c r="F2064" s="6"/>
    </row>
    <row r="2065" spans="1:7" x14ac:dyDescent="0.2">
      <c r="A2065" s="6"/>
      <c r="B2065" s="18"/>
      <c r="C2065" s="18" t="s">
        <v>4461</v>
      </c>
      <c r="D2065" s="6"/>
      <c r="E2065" s="158" t="s">
        <v>4584</v>
      </c>
      <c r="F2065" s="6"/>
    </row>
    <row r="2066" spans="1:7" x14ac:dyDescent="0.2">
      <c r="A2066" s="6"/>
      <c r="B2066" s="18"/>
      <c r="C2066" s="18" t="s">
        <v>5779</v>
      </c>
      <c r="D2066" s="6"/>
      <c r="E2066" s="158" t="s">
        <v>5780</v>
      </c>
      <c r="F2066" s="6"/>
    </row>
    <row r="2067" spans="1:7" x14ac:dyDescent="0.2">
      <c r="A2067" s="6"/>
      <c r="B2067" s="18"/>
      <c r="C2067" s="18" t="s">
        <v>5809</v>
      </c>
      <c r="D2067" s="6"/>
      <c r="E2067" s="158" t="s">
        <v>4275</v>
      </c>
      <c r="F2067" s="6"/>
    </row>
    <row r="2068" spans="1:7" x14ac:dyDescent="0.2">
      <c r="A2068" s="6"/>
      <c r="B2068" s="18"/>
      <c r="C2068" s="18" t="s">
        <v>5810</v>
      </c>
      <c r="D2068" s="6"/>
      <c r="E2068" s="158" t="s">
        <v>329</v>
      </c>
      <c r="F2068" s="6"/>
    </row>
    <row r="2069" spans="1:7" ht="25.5" x14ac:dyDescent="0.2">
      <c r="A2069" s="6"/>
      <c r="B2069" s="18"/>
      <c r="C2069" s="18" t="s">
        <v>3475</v>
      </c>
      <c r="D2069" s="6"/>
      <c r="E2069" s="158" t="s">
        <v>3616</v>
      </c>
      <c r="F2069" s="6"/>
    </row>
    <row r="2070" spans="1:7" ht="51" x14ac:dyDescent="0.2">
      <c r="A2070" s="6"/>
      <c r="B2070" s="18"/>
      <c r="C2070" s="18" t="s">
        <v>6181</v>
      </c>
      <c r="D2070" s="6"/>
      <c r="E2070" s="158" t="s">
        <v>6134</v>
      </c>
      <c r="F2070" s="6"/>
    </row>
    <row r="2071" spans="1:7" x14ac:dyDescent="0.2">
      <c r="A2071" s="6"/>
      <c r="B2071" s="18"/>
      <c r="C2071" s="18" t="s">
        <v>4256</v>
      </c>
      <c r="D2071" s="6"/>
      <c r="E2071" s="158" t="s">
        <v>4257</v>
      </c>
      <c r="F2071" s="6"/>
    </row>
    <row r="2072" spans="1:7" x14ac:dyDescent="0.2">
      <c r="A2072" s="6"/>
      <c r="B2072" s="18"/>
      <c r="C2072" s="18" t="s">
        <v>102</v>
      </c>
      <c r="D2072" s="6"/>
      <c r="E2072" s="158" t="s">
        <v>7854</v>
      </c>
      <c r="F2072" s="6"/>
    </row>
    <row r="2073" spans="1:7" x14ac:dyDescent="0.2">
      <c r="A2073" s="6"/>
      <c r="B2073" s="18"/>
      <c r="C2073" s="15" t="s">
        <v>7855</v>
      </c>
      <c r="D2073" s="6"/>
      <c r="E2073" s="260" t="s">
        <v>7856</v>
      </c>
      <c r="F2073" s="6"/>
    </row>
    <row r="2074" spans="1:7" x14ac:dyDescent="0.2">
      <c r="A2074" s="6"/>
      <c r="B2074" s="18"/>
      <c r="C2074" s="15" t="s">
        <v>7858</v>
      </c>
      <c r="D2074" s="6"/>
      <c r="E2074" s="259" t="s">
        <v>7857</v>
      </c>
      <c r="F2074" s="6"/>
    </row>
    <row r="2075" spans="1:7" x14ac:dyDescent="0.2">
      <c r="A2075" s="6"/>
      <c r="B2075" s="18"/>
      <c r="C2075" s="15" t="s">
        <v>8992</v>
      </c>
      <c r="D2075" s="6"/>
      <c r="E2075" s="273" t="s">
        <v>8991</v>
      </c>
      <c r="F2075" s="6"/>
    </row>
    <row r="2076" spans="1:7" x14ac:dyDescent="0.2">
      <c r="A2076" s="6"/>
      <c r="B2076" s="18"/>
      <c r="C2076" s="15" t="s">
        <v>10103</v>
      </c>
      <c r="D2076" s="6"/>
      <c r="E2076" t="s">
        <v>10104</v>
      </c>
      <c r="F2076" s="6"/>
    </row>
    <row r="2077" spans="1:7" x14ac:dyDescent="0.2">
      <c r="A2077" s="6"/>
      <c r="B2077" s="18"/>
      <c r="C2077" s="15" t="s">
        <v>10792</v>
      </c>
      <c r="D2077" s="6"/>
      <c r="E2077" s="750" t="s">
        <v>10793</v>
      </c>
      <c r="F2077" s="195" t="s">
        <v>10702</v>
      </c>
    </row>
    <row r="2078" spans="1:7" ht="25.5" x14ac:dyDescent="0.2">
      <c r="A2078" s="6"/>
      <c r="B2078" s="18"/>
      <c r="C2078" s="15" t="s">
        <v>11116</v>
      </c>
      <c r="D2078" s="6"/>
      <c r="E2078" s="786" t="s">
        <v>11117</v>
      </c>
      <c r="F2078" s="195" t="s">
        <v>9204</v>
      </c>
      <c r="G2078" s="195"/>
    </row>
    <row r="2079" spans="1:7" x14ac:dyDescent="0.2">
      <c r="A2079" s="6"/>
      <c r="B2079" s="18"/>
      <c r="C2079" s="18" t="s">
        <v>1674</v>
      </c>
      <c r="D2079" s="6"/>
      <c r="E2079" s="158" t="s">
        <v>329</v>
      </c>
      <c r="F2079" s="6"/>
    </row>
    <row r="2080" spans="1:7" x14ac:dyDescent="0.2">
      <c r="A2080" s="6"/>
      <c r="B2080" s="18"/>
      <c r="C2080" s="18" t="s">
        <v>3372</v>
      </c>
      <c r="D2080" s="6"/>
      <c r="E2080" s="158" t="s">
        <v>3374</v>
      </c>
      <c r="F2080" s="6"/>
    </row>
    <row r="2081" spans="1:7" ht="25.5" x14ac:dyDescent="0.2">
      <c r="A2081" s="6"/>
      <c r="B2081" s="18"/>
      <c r="C2081" s="18" t="s">
        <v>3373</v>
      </c>
      <c r="D2081" s="6"/>
      <c r="E2081" s="158" t="s">
        <v>9336</v>
      </c>
      <c r="F2081" s="6"/>
    </row>
    <row r="2082" spans="1:7" x14ac:dyDescent="0.2">
      <c r="A2082" s="6"/>
      <c r="B2082" s="18"/>
      <c r="C2082" s="18" t="s">
        <v>918</v>
      </c>
      <c r="D2082" s="6"/>
      <c r="E2082" s="158" t="s">
        <v>6352</v>
      </c>
      <c r="F2082" s="6"/>
    </row>
    <row r="2083" spans="1:7" x14ac:dyDescent="0.2">
      <c r="A2083" s="6"/>
      <c r="B2083" s="18"/>
      <c r="C2083" s="15" t="s">
        <v>7861</v>
      </c>
      <c r="D2083" s="6"/>
      <c r="E2083" s="869" t="s">
        <v>7860</v>
      </c>
      <c r="F2083" s="870"/>
      <c r="G2083" s="870"/>
    </row>
    <row r="2084" spans="1:7" ht="25.5" x14ac:dyDescent="0.2">
      <c r="A2084" s="6"/>
      <c r="B2084" s="18"/>
      <c r="C2084" s="18" t="s">
        <v>160</v>
      </c>
      <c r="D2084" s="6"/>
      <c r="E2084" s="158" t="s">
        <v>297</v>
      </c>
      <c r="F2084" s="6"/>
    </row>
    <row r="2085" spans="1:7" x14ac:dyDescent="0.2">
      <c r="A2085" s="6"/>
      <c r="B2085" s="18"/>
      <c r="C2085" s="18" t="s">
        <v>7612</v>
      </c>
      <c r="D2085" s="6"/>
      <c r="E2085" s="158" t="s">
        <v>7611</v>
      </c>
      <c r="F2085" s="6"/>
    </row>
    <row r="2086" spans="1:7" x14ac:dyDescent="0.2">
      <c r="A2086" s="6"/>
      <c r="B2086" s="18"/>
      <c r="C2086" s="18" t="s">
        <v>916</v>
      </c>
      <c r="D2086" s="6"/>
      <c r="E2086" s="158" t="s">
        <v>917</v>
      </c>
      <c r="F2086" s="6"/>
    </row>
    <row r="2087" spans="1:7" x14ac:dyDescent="0.2">
      <c r="A2087" s="6"/>
      <c r="B2087" s="18"/>
      <c r="C2087" s="18" t="s">
        <v>5655</v>
      </c>
      <c r="D2087" s="6"/>
      <c r="E2087" s="158" t="s">
        <v>5654</v>
      </c>
      <c r="F2087" s="6"/>
    </row>
    <row r="2088" spans="1:7" x14ac:dyDescent="0.2">
      <c r="A2088" s="6"/>
      <c r="B2088" s="18"/>
      <c r="C2088" s="18" t="s">
        <v>6365</v>
      </c>
      <c r="D2088" s="6"/>
      <c r="E2088" s="158" t="s">
        <v>5231</v>
      </c>
      <c r="F2088" s="6"/>
    </row>
    <row r="2089" spans="1:7" x14ac:dyDescent="0.2">
      <c r="A2089" s="6"/>
      <c r="B2089" s="18"/>
      <c r="C2089" s="15" t="s">
        <v>9117</v>
      </c>
      <c r="D2089" s="6"/>
      <c r="E2089" s="486" t="s">
        <v>9118</v>
      </c>
      <c r="F2089" s="6"/>
    </row>
    <row r="2090" spans="1:7" x14ac:dyDescent="0.2">
      <c r="A2090" s="6"/>
      <c r="B2090" s="18"/>
      <c r="C2090" s="18" t="s">
        <v>4019</v>
      </c>
      <c r="D2090" s="6"/>
      <c r="E2090" s="158" t="s">
        <v>6466</v>
      </c>
    </row>
    <row r="2091" spans="1:7" x14ac:dyDescent="0.2">
      <c r="A2091" s="6"/>
      <c r="B2091" s="18"/>
      <c r="C2091" s="15" t="s">
        <v>9195</v>
      </c>
      <c r="D2091" s="6"/>
      <c r="E2091" s="502" t="s">
        <v>9196</v>
      </c>
    </row>
    <row r="2092" spans="1:7" ht="25.5" x14ac:dyDescent="0.2">
      <c r="A2092" s="6"/>
      <c r="B2092" s="18"/>
      <c r="C2092" s="15" t="s">
        <v>9663</v>
      </c>
      <c r="D2092" s="6"/>
      <c r="E2092" s="607" t="s">
        <v>9664</v>
      </c>
    </row>
    <row r="2093" spans="1:7" ht="38.25" x14ac:dyDescent="0.2">
      <c r="A2093" s="6"/>
      <c r="B2093" s="18"/>
      <c r="C2093" s="18" t="s">
        <v>3909</v>
      </c>
      <c r="D2093" s="6"/>
      <c r="E2093" s="162" t="s">
        <v>2390</v>
      </c>
    </row>
    <row r="2094" spans="1:7" x14ac:dyDescent="0.2">
      <c r="A2094" s="4"/>
      <c r="B2094" s="18"/>
      <c r="C2094" s="4"/>
      <c r="D2094" s="4"/>
      <c r="E2094" s="4"/>
    </row>
    <row r="2095" spans="1:7" x14ac:dyDescent="0.2">
      <c r="A2095" s="3" t="s">
        <v>4025</v>
      </c>
      <c r="B2095" s="18"/>
      <c r="C2095" s="3" t="s">
        <v>581</v>
      </c>
      <c r="D2095" s="4"/>
      <c r="E2095" s="4"/>
    </row>
    <row r="2096" spans="1:7" x14ac:dyDescent="0.2">
      <c r="A2096" s="4" t="s">
        <v>2968</v>
      </c>
      <c r="B2096" s="4"/>
      <c r="C2096" s="4" t="s">
        <v>2969</v>
      </c>
      <c r="D2096" s="4"/>
      <c r="E2096" s="4"/>
      <c r="F2096" s="4" t="s">
        <v>3748</v>
      </c>
    </row>
    <row r="2097" spans="1:7" x14ac:dyDescent="0.2">
      <c r="A2097" s="4"/>
      <c r="B2097" s="4" t="s">
        <v>5817</v>
      </c>
      <c r="C2097" s="4"/>
      <c r="D2097" s="4" t="s">
        <v>3501</v>
      </c>
      <c r="E2097" s="4"/>
    </row>
    <row r="2098" spans="1:7" x14ac:dyDescent="0.2">
      <c r="A2098" s="4"/>
      <c r="B2098" s="4" t="s">
        <v>7900</v>
      </c>
      <c r="C2098" s="4"/>
      <c r="D2098" s="4" t="s">
        <v>7901</v>
      </c>
      <c r="E2098" s="4"/>
    </row>
    <row r="2099" spans="1:7" x14ac:dyDescent="0.2">
      <c r="A2099" s="4" t="s">
        <v>6508</v>
      </c>
      <c r="B2099" s="4"/>
      <c r="C2099" s="4" t="s">
        <v>248</v>
      </c>
      <c r="D2099" s="4"/>
      <c r="E2099" s="4"/>
    </row>
    <row r="2100" spans="1:7" x14ac:dyDescent="0.2">
      <c r="A2100" s="4"/>
      <c r="B2100" s="4" t="s">
        <v>6509</v>
      </c>
      <c r="C2100" s="4"/>
      <c r="D2100" s="4" t="s">
        <v>247</v>
      </c>
      <c r="E2100" s="4"/>
    </row>
    <row r="2101" spans="1:7" x14ac:dyDescent="0.2">
      <c r="A2101" s="4" t="s">
        <v>51</v>
      </c>
      <c r="B2101" s="4"/>
      <c r="C2101" s="4" t="s">
        <v>3747</v>
      </c>
      <c r="D2101" s="4"/>
      <c r="E2101" s="4"/>
    </row>
    <row r="2102" spans="1:7" x14ac:dyDescent="0.2">
      <c r="A2102" s="4"/>
      <c r="B2102" s="4" t="s">
        <v>3749</v>
      </c>
      <c r="C2102" s="4"/>
      <c r="D2102" s="4" t="s">
        <v>6438</v>
      </c>
      <c r="E2102" s="4"/>
    </row>
    <row r="2104" spans="1:7" x14ac:dyDescent="0.2">
      <c r="A2104" s="4" t="s">
        <v>11161</v>
      </c>
      <c r="B2104" s="4"/>
      <c r="C2104" s="4" t="s">
        <v>2923</v>
      </c>
      <c r="D2104" s="4"/>
      <c r="E2104" s="4"/>
      <c r="G2104" t="str">
        <f>IF(VALUE(F2104)=0,"",VLOOKUP(VALUE(F2104),Kohustusühikud!$A$8:$C$878,3,FALSE))</f>
        <v/>
      </c>
    </row>
    <row r="2105" spans="1:7" x14ac:dyDescent="0.2">
      <c r="A2105" s="4"/>
      <c r="B2105" s="4" t="s">
        <v>11162</v>
      </c>
      <c r="C2105" s="4"/>
      <c r="D2105" s="4" t="s">
        <v>3607</v>
      </c>
      <c r="E2105" s="4"/>
      <c r="G2105" t="str">
        <f>IF(VALUE(F2105)=0,"",VLOOKUP(VALUE(F2105),Kohustusühikud!$A$8:$C$878,3,FALSE))</f>
        <v/>
      </c>
    </row>
    <row r="2107" spans="1:7" x14ac:dyDescent="0.2">
      <c r="F2107" s="158"/>
    </row>
    <row r="2108" spans="1:7" ht="331.5" x14ac:dyDescent="0.2">
      <c r="A2108" s="53" t="s">
        <v>3912</v>
      </c>
      <c r="B2108" s="158"/>
      <c r="C2108" s="158"/>
      <c r="D2108" s="158"/>
      <c r="E2108" s="158"/>
    </row>
    <row r="2109" spans="1:7" ht="25.5" x14ac:dyDescent="0.2">
      <c r="A2109" s="21" t="s">
        <v>3904</v>
      </c>
      <c r="B2109" s="22" t="s">
        <v>3520</v>
      </c>
      <c r="C2109" s="22" t="s">
        <v>3521</v>
      </c>
      <c r="D2109" s="9" t="s">
        <v>3522</v>
      </c>
    </row>
    <row r="2110" spans="1:7" x14ac:dyDescent="0.2">
      <c r="A2110" s="21">
        <v>12</v>
      </c>
      <c r="E2110" s="9" t="s">
        <v>5342</v>
      </c>
    </row>
    <row r="2111" spans="1:7" x14ac:dyDescent="0.2">
      <c r="B2111" s="19" t="s">
        <v>6728</v>
      </c>
      <c r="E2111" s="9" t="s">
        <v>1761</v>
      </c>
    </row>
    <row r="2112" spans="1:7" x14ac:dyDescent="0.2">
      <c r="B2112" s="21" t="s">
        <v>538</v>
      </c>
      <c r="E2112" s="9" t="s">
        <v>526</v>
      </c>
    </row>
    <row r="2113" spans="1:6" x14ac:dyDescent="0.2">
      <c r="B2113" s="21" t="s">
        <v>4834</v>
      </c>
      <c r="E2113" s="9" t="s">
        <v>972</v>
      </c>
    </row>
    <row r="2114" spans="1:6" x14ac:dyDescent="0.2">
      <c r="B2114" s="21" t="s">
        <v>4835</v>
      </c>
      <c r="E2114" s="9" t="s">
        <v>479</v>
      </c>
    </row>
    <row r="2115" spans="1:6" x14ac:dyDescent="0.2">
      <c r="A2115"/>
      <c r="B2115" s="21" t="s">
        <v>4836</v>
      </c>
      <c r="E2115" s="9" t="s">
        <v>3492</v>
      </c>
      <c r="F2115"/>
    </row>
    <row r="2116" spans="1:6" x14ac:dyDescent="0.2">
      <c r="A2116"/>
      <c r="B2116" s="21" t="s">
        <v>4837</v>
      </c>
      <c r="E2116" s="9" t="s">
        <v>5823</v>
      </c>
      <c r="F2116"/>
    </row>
    <row r="2117" spans="1:6" x14ac:dyDescent="0.2">
      <c r="A2117"/>
      <c r="B2117" s="21"/>
      <c r="C2117" s="23" t="s">
        <v>6932</v>
      </c>
      <c r="E2117" s="9" t="s">
        <v>6933</v>
      </c>
      <c r="F2117"/>
    </row>
    <row r="2118" spans="1:6" x14ac:dyDescent="0.2">
      <c r="A2118"/>
      <c r="B2118" s="21"/>
      <c r="C2118" s="23" t="s">
        <v>3493</v>
      </c>
      <c r="E2118" s="9" t="s">
        <v>5290</v>
      </c>
      <c r="F2118"/>
    </row>
    <row r="2119" spans="1:6" x14ac:dyDescent="0.2">
      <c r="A2119"/>
      <c r="B2119" s="21"/>
      <c r="C2119" s="21">
        <v>20</v>
      </c>
      <c r="E2119" s="9" t="s">
        <v>5291</v>
      </c>
      <c r="F2119"/>
    </row>
    <row r="2120" spans="1:6" x14ac:dyDescent="0.2">
      <c r="A2120"/>
      <c r="B2120" s="21"/>
      <c r="C2120" s="21">
        <v>22</v>
      </c>
      <c r="E2120" s="9" t="s">
        <v>7059</v>
      </c>
      <c r="F2120"/>
    </row>
    <row r="2121" spans="1:6" x14ac:dyDescent="0.2">
      <c r="A2121"/>
      <c r="B2121" s="21"/>
      <c r="C2121" s="21">
        <v>23</v>
      </c>
      <c r="E2121" s="9" t="s">
        <v>7060</v>
      </c>
      <c r="F2121"/>
    </row>
    <row r="2122" spans="1:6" x14ac:dyDescent="0.2">
      <c r="A2122"/>
      <c r="B2122" s="21"/>
      <c r="C2122" s="21">
        <v>25</v>
      </c>
      <c r="E2122" s="9" t="s">
        <v>7061</v>
      </c>
      <c r="F2122"/>
    </row>
    <row r="2123" spans="1:6" x14ac:dyDescent="0.2">
      <c r="A2123"/>
      <c r="B2123" s="21"/>
      <c r="C2123" s="21">
        <v>26</v>
      </c>
      <c r="E2123" s="9" t="s">
        <v>4779</v>
      </c>
      <c r="F2123"/>
    </row>
    <row r="2124" spans="1:6" x14ac:dyDescent="0.2">
      <c r="A2124"/>
      <c r="B2124" s="21"/>
      <c r="C2124" s="21">
        <v>27</v>
      </c>
      <c r="E2124" s="9" t="s">
        <v>3951</v>
      </c>
      <c r="F2124"/>
    </row>
    <row r="2125" spans="1:6" x14ac:dyDescent="0.2">
      <c r="A2125"/>
      <c r="B2125" s="21"/>
      <c r="C2125" s="21">
        <v>28</v>
      </c>
      <c r="E2125" s="9" t="s">
        <v>774</v>
      </c>
      <c r="F2125"/>
    </row>
    <row r="2126" spans="1:6" x14ac:dyDescent="0.2">
      <c r="A2126"/>
      <c r="B2126" s="21"/>
      <c r="C2126" s="21">
        <v>30</v>
      </c>
      <c r="E2126" s="9" t="s">
        <v>3731</v>
      </c>
      <c r="F2126"/>
    </row>
    <row r="2127" spans="1:6" x14ac:dyDescent="0.2">
      <c r="A2127"/>
      <c r="B2127" s="21"/>
      <c r="C2127" s="21">
        <v>31</v>
      </c>
      <c r="E2127" s="9" t="s">
        <v>3732</v>
      </c>
      <c r="F2127"/>
    </row>
    <row r="2128" spans="1:6" x14ac:dyDescent="0.2">
      <c r="A2128"/>
      <c r="B2128" s="21"/>
      <c r="C2128" s="21">
        <v>32</v>
      </c>
      <c r="E2128" s="9" t="s">
        <v>3733</v>
      </c>
      <c r="F2128"/>
    </row>
    <row r="2129" spans="1:6" x14ac:dyDescent="0.2">
      <c r="A2129"/>
      <c r="B2129" s="21"/>
      <c r="C2129" s="21">
        <v>33</v>
      </c>
      <c r="E2129" s="9" t="s">
        <v>6303</v>
      </c>
      <c r="F2129"/>
    </row>
    <row r="2130" spans="1:6" x14ac:dyDescent="0.2">
      <c r="A2130"/>
      <c r="B2130" s="21"/>
      <c r="C2130" s="21">
        <v>39</v>
      </c>
      <c r="E2130" s="9" t="s">
        <v>6304</v>
      </c>
      <c r="F2130"/>
    </row>
    <row r="2131" spans="1:6" x14ac:dyDescent="0.2">
      <c r="A2131"/>
      <c r="B2131" s="21"/>
      <c r="C2131" s="21">
        <v>42</v>
      </c>
      <c r="E2131" s="9" t="s">
        <v>6305</v>
      </c>
      <c r="F2131"/>
    </row>
    <row r="2132" spans="1:6" x14ac:dyDescent="0.2">
      <c r="A2132"/>
      <c r="B2132" s="21"/>
      <c r="C2132" s="21">
        <v>45</v>
      </c>
      <c r="E2132" s="9" t="s">
        <v>6306</v>
      </c>
      <c r="F2132"/>
    </row>
    <row r="2133" spans="1:6" x14ac:dyDescent="0.2">
      <c r="A2133"/>
      <c r="B2133" s="21"/>
      <c r="C2133" s="21">
        <v>47</v>
      </c>
      <c r="E2133" s="9" t="s">
        <v>1353</v>
      </c>
      <c r="F2133"/>
    </row>
    <row r="2134" spans="1:6" x14ac:dyDescent="0.2">
      <c r="A2134"/>
      <c r="B2134" s="21"/>
      <c r="C2134" s="21">
        <v>48</v>
      </c>
      <c r="E2134" s="9" t="s">
        <v>55</v>
      </c>
      <c r="F2134"/>
    </row>
    <row r="2135" spans="1:6" x14ac:dyDescent="0.2">
      <c r="A2135"/>
      <c r="B2135" s="21"/>
      <c r="C2135" s="21">
        <v>77</v>
      </c>
      <c r="E2135" s="9" t="s">
        <v>2875</v>
      </c>
      <c r="F2135"/>
    </row>
    <row r="2136" spans="1:6" x14ac:dyDescent="0.2">
      <c r="A2136"/>
      <c r="B2136" s="21"/>
      <c r="C2136" s="21">
        <v>82</v>
      </c>
      <c r="E2136" s="9" t="s">
        <v>2876</v>
      </c>
      <c r="F2136"/>
    </row>
    <row r="2137" spans="1:6" x14ac:dyDescent="0.2">
      <c r="A2137"/>
      <c r="B2137" s="21"/>
      <c r="D2137" s="23" t="s">
        <v>3494</v>
      </c>
      <c r="E2137" s="9" t="s">
        <v>5289</v>
      </c>
      <c r="F2137"/>
    </row>
  </sheetData>
  <mergeCells count="36">
    <mergeCell ref="D208:E208"/>
    <mergeCell ref="C864:D864"/>
    <mergeCell ref="D425:E425"/>
    <mergeCell ref="D1917:E1917"/>
    <mergeCell ref="D1800:E1800"/>
    <mergeCell ref="D1242:E1242"/>
    <mergeCell ref="D948:E948"/>
    <mergeCell ref="D1247:E1247"/>
    <mergeCell ref="D423:E423"/>
    <mergeCell ref="D424:E424"/>
    <mergeCell ref="D385:E385"/>
    <mergeCell ref="D313:E313"/>
    <mergeCell ref="D388:E388"/>
    <mergeCell ref="D371:E371"/>
    <mergeCell ref="D370:E370"/>
    <mergeCell ref="D87:E87"/>
    <mergeCell ref="D99:E99"/>
    <mergeCell ref="D89:E89"/>
    <mergeCell ref="D85:E85"/>
    <mergeCell ref="D182:E182"/>
    <mergeCell ref="E2083:G2083"/>
    <mergeCell ref="A4:E4"/>
    <mergeCell ref="D31:E31"/>
    <mergeCell ref="D35:E35"/>
    <mergeCell ref="C45:E45"/>
    <mergeCell ref="D271:E271"/>
    <mergeCell ref="D207:E207"/>
    <mergeCell ref="D71:E71"/>
    <mergeCell ref="D59:E59"/>
    <mergeCell ref="D47:E47"/>
    <mergeCell ref="D49:E49"/>
    <mergeCell ref="C70:E70"/>
    <mergeCell ref="D205:E205"/>
    <mergeCell ref="C88:E88"/>
    <mergeCell ref="D206:E206"/>
    <mergeCell ref="C84:E84"/>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1929"/>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F38"/>
  <sheetViews>
    <sheetView workbookViewId="0"/>
  </sheetViews>
  <sheetFormatPr defaultRowHeight="12.75" x14ac:dyDescent="0.2"/>
  <cols>
    <col min="5" max="5" width="48.5703125" customWidth="1"/>
  </cols>
  <sheetData>
    <row r="2" spans="1:6" ht="15.75" x14ac:dyDescent="0.25">
      <c r="E2" s="13"/>
    </row>
    <row r="3" spans="1:6" ht="15.75" x14ac:dyDescent="0.25">
      <c r="E3" s="13"/>
    </row>
    <row r="4" spans="1:6" ht="15.75" x14ac:dyDescent="0.25">
      <c r="E4" s="13"/>
    </row>
    <row r="5" spans="1:6" ht="23.25" customHeight="1" x14ac:dyDescent="0.2">
      <c r="B5" s="871" t="s">
        <v>10972</v>
      </c>
      <c r="C5" s="875"/>
      <c r="D5" s="875"/>
      <c r="E5" s="875"/>
    </row>
    <row r="6" spans="1:6" x14ac:dyDescent="0.2">
      <c r="A6" s="871" t="s">
        <v>4047</v>
      </c>
      <c r="B6" s="920"/>
      <c r="C6" s="920"/>
      <c r="D6" s="920"/>
      <c r="E6" s="920"/>
    </row>
    <row r="8" spans="1:6" x14ac:dyDescent="0.2">
      <c r="A8" s="16" t="s">
        <v>1578</v>
      </c>
      <c r="B8" s="16"/>
      <c r="C8" s="16"/>
      <c r="D8" s="16" t="s">
        <v>6353</v>
      </c>
      <c r="E8" s="16"/>
    </row>
    <row r="10" spans="1:6" x14ac:dyDescent="0.2">
      <c r="A10" t="s">
        <v>6354</v>
      </c>
      <c r="D10" t="s">
        <v>6355</v>
      </c>
    </row>
    <row r="11" spans="1:6" x14ac:dyDescent="0.2">
      <c r="B11" t="s">
        <v>929</v>
      </c>
      <c r="E11" t="s">
        <v>6855</v>
      </c>
      <c r="F11" t="s">
        <v>7202</v>
      </c>
    </row>
    <row r="12" spans="1:6" x14ac:dyDescent="0.2">
      <c r="B12" t="s">
        <v>6856</v>
      </c>
      <c r="E12" t="s">
        <v>5239</v>
      </c>
      <c r="F12" s="52" t="s">
        <v>7204</v>
      </c>
    </row>
    <row r="13" spans="1:6" x14ac:dyDescent="0.2">
      <c r="B13" t="s">
        <v>5240</v>
      </c>
      <c r="E13" t="s">
        <v>3004</v>
      </c>
      <c r="F13" t="s">
        <v>7205</v>
      </c>
    </row>
    <row r="14" spans="1:6" x14ac:dyDescent="0.2">
      <c r="A14" t="s">
        <v>757</v>
      </c>
      <c r="D14" t="s">
        <v>3210</v>
      </c>
    </row>
    <row r="15" spans="1:6" x14ac:dyDescent="0.2">
      <c r="B15" t="s">
        <v>3211</v>
      </c>
      <c r="E15" t="s">
        <v>56</v>
      </c>
      <c r="F15" t="s">
        <v>7206</v>
      </c>
    </row>
    <row r="16" spans="1:6" x14ac:dyDescent="0.2">
      <c r="B16" t="s">
        <v>57</v>
      </c>
      <c r="E16" t="s">
        <v>58</v>
      </c>
      <c r="F16" s="52" t="s">
        <v>7207</v>
      </c>
    </row>
    <row r="17" spans="1:6" x14ac:dyDescent="0.2">
      <c r="B17" t="s">
        <v>2074</v>
      </c>
      <c r="E17" t="s">
        <v>2958</v>
      </c>
      <c r="F17" t="s">
        <v>7208</v>
      </c>
    </row>
    <row r="18" spans="1:6" x14ac:dyDescent="0.2">
      <c r="A18" t="s">
        <v>2959</v>
      </c>
      <c r="D18" t="s">
        <v>2960</v>
      </c>
    </row>
    <row r="19" spans="1:6" x14ac:dyDescent="0.2">
      <c r="B19" t="s">
        <v>2961</v>
      </c>
      <c r="E19" t="s">
        <v>941</v>
      </c>
      <c r="F19" t="s">
        <v>7209</v>
      </c>
    </row>
    <row r="20" spans="1:6" x14ac:dyDescent="0.2">
      <c r="B20" t="s">
        <v>942</v>
      </c>
      <c r="E20" t="s">
        <v>4525</v>
      </c>
      <c r="F20" t="s">
        <v>7210</v>
      </c>
    </row>
    <row r="21" spans="1:6" x14ac:dyDescent="0.2">
      <c r="B21" t="s">
        <v>2422</v>
      </c>
      <c r="E21" t="s">
        <v>2423</v>
      </c>
      <c r="F21" t="s">
        <v>349</v>
      </c>
    </row>
    <row r="22" spans="1:6" x14ac:dyDescent="0.2">
      <c r="A22" t="s">
        <v>1016</v>
      </c>
      <c r="D22" t="s">
        <v>3229</v>
      </c>
    </row>
    <row r="23" spans="1:6" x14ac:dyDescent="0.2">
      <c r="B23" t="s">
        <v>7594</v>
      </c>
      <c r="E23" t="s">
        <v>7599</v>
      </c>
      <c r="F23" t="s">
        <v>1803</v>
      </c>
    </row>
    <row r="24" spans="1:6" x14ac:dyDescent="0.2">
      <c r="B24" t="s">
        <v>7425</v>
      </c>
      <c r="E24" t="s">
        <v>6345</v>
      </c>
      <c r="F24" t="s">
        <v>1988</v>
      </c>
    </row>
    <row r="25" spans="1:6" x14ac:dyDescent="0.2">
      <c r="B25" t="s">
        <v>6346</v>
      </c>
      <c r="E25" t="s">
        <v>5113</v>
      </c>
      <c r="F25" t="s">
        <v>1989</v>
      </c>
    </row>
    <row r="26" spans="1:6" x14ac:dyDescent="0.2">
      <c r="A26" s="6" t="s">
        <v>3986</v>
      </c>
      <c r="B26" s="6"/>
      <c r="C26" s="6"/>
      <c r="D26" s="6" t="s">
        <v>3987</v>
      </c>
      <c r="E26" s="6"/>
      <c r="F26" s="6"/>
    </row>
    <row r="27" spans="1:6" x14ac:dyDescent="0.2">
      <c r="A27" s="6"/>
      <c r="B27" s="6" t="s">
        <v>2507</v>
      </c>
      <c r="C27" s="6"/>
      <c r="D27" s="6"/>
      <c r="E27" s="6" t="s">
        <v>2508</v>
      </c>
      <c r="F27" s="6"/>
    </row>
    <row r="28" spans="1:6" x14ac:dyDescent="0.2">
      <c r="A28" s="6"/>
      <c r="B28" s="6"/>
      <c r="C28" s="6" t="s">
        <v>2509</v>
      </c>
      <c r="D28" s="6"/>
      <c r="E28" s="59" t="s">
        <v>2510</v>
      </c>
      <c r="F28" s="6"/>
    </row>
    <row r="29" spans="1:6" x14ac:dyDescent="0.2">
      <c r="A29" s="6"/>
      <c r="B29" s="6"/>
      <c r="C29" s="6" t="s">
        <v>4316</v>
      </c>
      <c r="D29" s="6"/>
      <c r="E29" s="59" t="s">
        <v>3133</v>
      </c>
      <c r="F29" s="6"/>
    </row>
    <row r="30" spans="1:6" x14ac:dyDescent="0.2">
      <c r="A30" t="s">
        <v>5114</v>
      </c>
      <c r="D30" t="s">
        <v>5115</v>
      </c>
    </row>
    <row r="31" spans="1:6" x14ac:dyDescent="0.2">
      <c r="B31" t="s">
        <v>1814</v>
      </c>
      <c r="E31" t="s">
        <v>935</v>
      </c>
      <c r="F31" t="s">
        <v>7203</v>
      </c>
    </row>
    <row r="32" spans="1:6" x14ac:dyDescent="0.2">
      <c r="E32" t="s">
        <v>1815</v>
      </c>
      <c r="F32" t="s">
        <v>1816</v>
      </c>
    </row>
    <row r="33" spans="1:6" x14ac:dyDescent="0.2">
      <c r="A33" t="s">
        <v>2673</v>
      </c>
      <c r="D33" t="s">
        <v>888</v>
      </c>
    </row>
    <row r="34" spans="1:6" x14ac:dyDescent="0.2">
      <c r="B34" t="s">
        <v>623</v>
      </c>
      <c r="E34" t="s">
        <v>4342</v>
      </c>
      <c r="F34" t="s">
        <v>4426</v>
      </c>
    </row>
    <row r="35" spans="1:6" x14ac:dyDescent="0.2">
      <c r="E35" t="s">
        <v>1815</v>
      </c>
      <c r="F35" t="s">
        <v>4425</v>
      </c>
    </row>
    <row r="36" spans="1:6" x14ac:dyDescent="0.2">
      <c r="A36" s="6" t="s">
        <v>2418</v>
      </c>
      <c r="B36" s="6"/>
      <c r="C36" s="6"/>
      <c r="D36" s="6" t="s">
        <v>2421</v>
      </c>
      <c r="E36" s="6"/>
      <c r="F36" s="6"/>
    </row>
    <row r="37" spans="1:6" x14ac:dyDescent="0.2">
      <c r="A37" s="6"/>
      <c r="B37" s="6" t="s">
        <v>2419</v>
      </c>
      <c r="C37" s="6"/>
      <c r="D37" s="6"/>
      <c r="E37" s="6" t="s">
        <v>6277</v>
      </c>
      <c r="F37" s="6"/>
    </row>
    <row r="38" spans="1:6" x14ac:dyDescent="0.2">
      <c r="A38" s="6"/>
      <c r="B38" s="6" t="s">
        <v>2420</v>
      </c>
      <c r="C38" s="6"/>
      <c r="D38" s="6"/>
      <c r="E38" s="6" t="s">
        <v>4483</v>
      </c>
      <c r="F38"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x14ac:dyDescent="0.2"/>
  <cols>
    <col min="1" max="1" width="11" bestFit="1" customWidth="1"/>
    <col min="2" max="2" width="25.7109375" bestFit="1" customWidth="1"/>
  </cols>
  <sheetData>
    <row r="6" spans="1:1" x14ac:dyDescent="0.2">
      <c r="A6" t="s">
        <v>6652</v>
      </c>
    </row>
    <row r="7" spans="1:1" x14ac:dyDescent="0.2">
      <c r="A7" t="s">
        <v>998</v>
      </c>
    </row>
    <row r="8" spans="1:1" x14ac:dyDescent="0.2">
      <c r="A8" t="s">
        <v>999</v>
      </c>
    </row>
    <row r="9" spans="1:1" x14ac:dyDescent="0.2">
      <c r="A9" t="s">
        <v>1000</v>
      </c>
    </row>
    <row r="11" spans="1:1" x14ac:dyDescent="0.2">
      <c r="A11" t="s">
        <v>5348</v>
      </c>
    </row>
    <row r="12" spans="1:1" x14ac:dyDescent="0.2">
      <c r="A12" t="s">
        <v>1706</v>
      </c>
    </row>
    <row r="13" spans="1:1" x14ac:dyDescent="0.2">
      <c r="A13" t="s">
        <v>6320</v>
      </c>
    </row>
    <row r="14" spans="1:1" x14ac:dyDescent="0.2">
      <c r="A14" t="s">
        <v>6321</v>
      </c>
    </row>
    <row r="15" spans="1:1" x14ac:dyDescent="0.2">
      <c r="A15" t="s">
        <v>4718</v>
      </c>
    </row>
    <row r="16" spans="1:1" x14ac:dyDescent="0.2">
      <c r="A16" t="s">
        <v>5939</v>
      </c>
    </row>
    <row r="17" spans="1:1" x14ac:dyDescent="0.2">
      <c r="A17" t="s">
        <v>5940</v>
      </c>
    </row>
  </sheetData>
  <phoneticPr fontId="5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O195"/>
  <sheetViews>
    <sheetView workbookViewId="0">
      <selection activeCell="A2" sqref="A2"/>
    </sheetView>
  </sheetViews>
  <sheetFormatPr defaultRowHeight="12.75" x14ac:dyDescent="0.2"/>
  <cols>
    <col min="1" max="1" width="13.42578125" customWidth="1"/>
    <col min="2" max="2" width="6.85546875" customWidth="1"/>
    <col min="3" max="3" width="13.140625" customWidth="1"/>
    <col min="4" max="4" width="15.140625" customWidth="1"/>
    <col min="5" max="5" width="13.5703125" customWidth="1"/>
    <col min="6" max="6" width="16.28515625" customWidth="1"/>
  </cols>
  <sheetData>
    <row r="2" spans="1:10" x14ac:dyDescent="0.2">
      <c r="A2" s="65" t="s">
        <v>1213</v>
      </c>
      <c r="B2" s="65"/>
      <c r="C2" s="65"/>
      <c r="D2" s="65" t="s">
        <v>1974</v>
      </c>
      <c r="E2" s="65"/>
      <c r="F2" s="65"/>
      <c r="G2" s="65"/>
      <c r="I2" s="65"/>
      <c r="J2" s="65"/>
    </row>
    <row r="3" spans="1:10" x14ac:dyDescent="0.2">
      <c r="A3" s="65"/>
      <c r="E3" s="65"/>
    </row>
    <row r="4" spans="1:10" x14ac:dyDescent="0.2">
      <c r="B4" t="s">
        <v>4382</v>
      </c>
      <c r="E4" t="s">
        <v>4383</v>
      </c>
    </row>
    <row r="5" spans="1:10" x14ac:dyDescent="0.2">
      <c r="C5" t="s">
        <v>6333</v>
      </c>
      <c r="F5" t="s">
        <v>6334</v>
      </c>
    </row>
    <row r="6" spans="1:10" x14ac:dyDescent="0.2">
      <c r="C6" t="s">
        <v>8523</v>
      </c>
      <c r="F6" t="s">
        <v>8525</v>
      </c>
    </row>
    <row r="7" spans="1:10" ht="15" x14ac:dyDescent="0.25">
      <c r="D7" t="s">
        <v>8524</v>
      </c>
      <c r="G7" s="251" t="s">
        <v>8522</v>
      </c>
    </row>
    <row r="8" spans="1:10" ht="15" x14ac:dyDescent="0.25">
      <c r="C8" s="273" t="s">
        <v>10210</v>
      </c>
      <c r="F8" s="273" t="s">
        <v>10212</v>
      </c>
      <c r="G8" s="251"/>
    </row>
    <row r="9" spans="1:10" ht="15" x14ac:dyDescent="0.25">
      <c r="D9" s="273" t="s">
        <v>10211</v>
      </c>
      <c r="G9" s="251" t="s">
        <v>10209</v>
      </c>
    </row>
    <row r="10" spans="1:10" x14ac:dyDescent="0.2">
      <c r="C10" t="s">
        <v>6335</v>
      </c>
      <c r="F10" t="s">
        <v>6336</v>
      </c>
    </row>
    <row r="11" spans="1:10" x14ac:dyDescent="0.2">
      <c r="D11" t="s">
        <v>6337</v>
      </c>
      <c r="G11" t="s">
        <v>723</v>
      </c>
    </row>
    <row r="12" spans="1:10" x14ac:dyDescent="0.2">
      <c r="D12" t="s">
        <v>5724</v>
      </c>
      <c r="G12" t="s">
        <v>5725</v>
      </c>
    </row>
    <row r="13" spans="1:10" x14ac:dyDescent="0.2">
      <c r="D13" t="s">
        <v>5726</v>
      </c>
      <c r="G13" t="s">
        <v>3246</v>
      </c>
    </row>
    <row r="14" spans="1:10" x14ac:dyDescent="0.2">
      <c r="C14" t="s">
        <v>5727</v>
      </c>
      <c r="F14" t="s">
        <v>5728</v>
      </c>
    </row>
    <row r="16" spans="1:10" x14ac:dyDescent="0.2">
      <c r="A16" s="65"/>
      <c r="E16" s="65"/>
    </row>
    <row r="17" spans="1:8" x14ac:dyDescent="0.2">
      <c r="A17" s="65"/>
      <c r="B17" t="s">
        <v>5729</v>
      </c>
      <c r="E17" t="s">
        <v>4386</v>
      </c>
    </row>
    <row r="18" spans="1:8" x14ac:dyDescent="0.2">
      <c r="A18" s="65"/>
      <c r="B18" t="s">
        <v>5730</v>
      </c>
      <c r="E18" t="s">
        <v>5731</v>
      </c>
    </row>
    <row r="19" spans="1:8" x14ac:dyDescent="0.2">
      <c r="A19" s="392"/>
      <c r="C19" t="s">
        <v>8521</v>
      </c>
      <c r="F19" t="s">
        <v>8522</v>
      </c>
    </row>
    <row r="20" spans="1:8" x14ac:dyDescent="0.2">
      <c r="A20" s="65"/>
      <c r="C20" t="s">
        <v>5785</v>
      </c>
      <c r="F20" t="s">
        <v>5786</v>
      </c>
    </row>
    <row r="21" spans="1:8" x14ac:dyDescent="0.2">
      <c r="A21" s="689"/>
      <c r="B21" s="273" t="s">
        <v>10206</v>
      </c>
      <c r="E21" s="273" t="s">
        <v>10207</v>
      </c>
    </row>
    <row r="22" spans="1:8" x14ac:dyDescent="0.2">
      <c r="A22" s="689"/>
      <c r="C22" s="273" t="s">
        <v>10208</v>
      </c>
      <c r="F22" s="273" t="s">
        <v>10209</v>
      </c>
    </row>
    <row r="23" spans="1:8" x14ac:dyDescent="0.2">
      <c r="B23" t="s">
        <v>1214</v>
      </c>
      <c r="E23" t="s">
        <v>5851</v>
      </c>
    </row>
    <row r="24" spans="1:8" x14ac:dyDescent="0.2">
      <c r="C24" t="s">
        <v>1975</v>
      </c>
      <c r="F24" t="s">
        <v>1976</v>
      </c>
    </row>
    <row r="27" spans="1:8" x14ac:dyDescent="0.2">
      <c r="A27" s="60" t="s">
        <v>1068</v>
      </c>
      <c r="B27" s="6"/>
      <c r="C27" s="6"/>
      <c r="D27" s="60" t="s">
        <v>3804</v>
      </c>
      <c r="E27" s="6"/>
      <c r="F27" s="6"/>
      <c r="G27" s="6"/>
      <c r="H27" s="6"/>
    </row>
    <row r="28" spans="1:8" x14ac:dyDescent="0.2">
      <c r="A28" s="6"/>
      <c r="B28" s="6"/>
      <c r="C28" s="6" t="s">
        <v>6873</v>
      </c>
      <c r="D28" s="6"/>
      <c r="E28" s="6" t="s">
        <v>6874</v>
      </c>
      <c r="F28" s="6"/>
      <c r="G28" s="6"/>
      <c r="H28" s="6"/>
    </row>
    <row r="29" spans="1:8" x14ac:dyDescent="0.2">
      <c r="A29" s="6"/>
      <c r="B29" s="6"/>
      <c r="C29" s="6"/>
      <c r="D29" s="6" t="s">
        <v>145</v>
      </c>
      <c r="E29" s="6"/>
      <c r="F29" s="6" t="s">
        <v>146</v>
      </c>
      <c r="G29" s="6"/>
      <c r="H29" s="6"/>
    </row>
    <row r="30" spans="1:8" x14ac:dyDescent="0.2">
      <c r="A30" s="6"/>
      <c r="B30" s="6"/>
      <c r="C30" s="6"/>
      <c r="D30" s="6" t="s">
        <v>141</v>
      </c>
      <c r="E30" s="6"/>
      <c r="F30" s="6" t="s">
        <v>142</v>
      </c>
      <c r="G30" s="6"/>
      <c r="H30" s="6"/>
    </row>
    <row r="31" spans="1:8" x14ac:dyDescent="0.2">
      <c r="A31" s="6"/>
      <c r="B31" s="6"/>
      <c r="C31" s="6"/>
      <c r="D31" s="6" t="s">
        <v>143</v>
      </c>
      <c r="E31" s="6"/>
      <c r="F31" s="6" t="s">
        <v>144</v>
      </c>
      <c r="G31" s="6"/>
      <c r="H31" s="6"/>
    </row>
    <row r="32" spans="1:8" x14ac:dyDescent="0.2">
      <c r="A32" s="6"/>
      <c r="B32" s="6"/>
      <c r="C32" s="6" t="s">
        <v>6857</v>
      </c>
      <c r="D32" s="6"/>
      <c r="E32" s="6" t="s">
        <v>5851</v>
      </c>
      <c r="F32" s="6"/>
      <c r="G32" s="6"/>
      <c r="H32" s="6"/>
    </row>
    <row r="33" spans="1:8" x14ac:dyDescent="0.2">
      <c r="A33" s="6"/>
      <c r="B33" s="6"/>
      <c r="C33" s="6"/>
      <c r="D33" s="6" t="s">
        <v>7331</v>
      </c>
      <c r="E33" s="6"/>
      <c r="F33" s="6" t="s">
        <v>1976</v>
      </c>
      <c r="H33" s="14" t="s">
        <v>3473</v>
      </c>
    </row>
    <row r="36" spans="1:8" x14ac:dyDescent="0.2">
      <c r="A36" s="65" t="s">
        <v>1215</v>
      </c>
      <c r="D36" s="65" t="s">
        <v>2007</v>
      </c>
    </row>
    <row r="37" spans="1:8" x14ac:dyDescent="0.2">
      <c r="C37" t="s">
        <v>156</v>
      </c>
      <c r="E37" t="s">
        <v>1211</v>
      </c>
    </row>
    <row r="38" spans="1:8" x14ac:dyDescent="0.2">
      <c r="C38" s="876" t="s">
        <v>1212</v>
      </c>
      <c r="D38" s="876"/>
      <c r="E38" s="58" t="s">
        <v>5851</v>
      </c>
    </row>
    <row r="39" spans="1:8" x14ac:dyDescent="0.2">
      <c r="A39" s="63"/>
      <c r="B39" s="63"/>
      <c r="C39" s="63"/>
      <c r="D39" s="63" t="s">
        <v>157</v>
      </c>
      <c r="E39" s="63"/>
      <c r="F39" s="63" t="s">
        <v>1976</v>
      </c>
      <c r="H39" s="150" t="s">
        <v>933</v>
      </c>
    </row>
    <row r="40" spans="1:8" x14ac:dyDescent="0.2">
      <c r="A40" s="63"/>
      <c r="B40" s="63"/>
      <c r="C40" s="63"/>
      <c r="D40" s="63"/>
      <c r="E40" s="63"/>
      <c r="F40" s="63"/>
      <c r="H40" s="150"/>
    </row>
    <row r="41" spans="1:8" x14ac:dyDescent="0.2">
      <c r="A41" s="63"/>
      <c r="B41" s="63"/>
      <c r="C41" s="63"/>
      <c r="D41" s="63"/>
      <c r="E41" s="63"/>
      <c r="F41" s="63"/>
      <c r="H41" s="150"/>
    </row>
    <row r="42" spans="1:8" x14ac:dyDescent="0.2">
      <c r="A42" s="65" t="s">
        <v>570</v>
      </c>
      <c r="D42" s="65" t="s">
        <v>569</v>
      </c>
    </row>
    <row r="43" spans="1:8" x14ac:dyDescent="0.2">
      <c r="C43" t="s">
        <v>571</v>
      </c>
      <c r="E43" t="s">
        <v>572</v>
      </c>
    </row>
    <row r="44" spans="1:8" x14ac:dyDescent="0.2">
      <c r="C44" s="876" t="s">
        <v>573</v>
      </c>
      <c r="D44" s="876"/>
      <c r="E44" s="58" t="s">
        <v>5851</v>
      </c>
      <c r="H44" s="622" t="s">
        <v>7102</v>
      </c>
    </row>
    <row r="45" spans="1:8" x14ac:dyDescent="0.2">
      <c r="A45" s="63"/>
      <c r="B45" s="63"/>
      <c r="C45" s="63"/>
      <c r="D45" s="63"/>
      <c r="E45" s="63"/>
      <c r="F45" s="63"/>
      <c r="H45" s="150"/>
    </row>
    <row r="46" spans="1:8" x14ac:dyDescent="0.2">
      <c r="A46" s="63"/>
      <c r="B46" s="63"/>
      <c r="C46" s="63"/>
      <c r="D46" s="63"/>
      <c r="E46" s="63"/>
      <c r="F46" s="63"/>
      <c r="H46" s="150"/>
    </row>
    <row r="47" spans="1:8" x14ac:dyDescent="0.2">
      <c r="A47" s="152" t="s">
        <v>1066</v>
      </c>
      <c r="B47" s="151"/>
      <c r="C47" s="151"/>
      <c r="D47" s="152" t="s">
        <v>2711</v>
      </c>
      <c r="E47" s="63"/>
      <c r="F47" s="63"/>
      <c r="H47" s="150"/>
    </row>
    <row r="48" spans="1:8" x14ac:dyDescent="0.2">
      <c r="C48" s="151" t="s">
        <v>2712</v>
      </c>
      <c r="D48" s="151"/>
      <c r="E48" s="151" t="s">
        <v>2713</v>
      </c>
      <c r="F48" s="151"/>
      <c r="H48" s="150"/>
    </row>
    <row r="49" spans="1:8" x14ac:dyDescent="0.2">
      <c r="A49" s="151"/>
      <c r="B49" s="151"/>
      <c r="C49" s="63" t="s">
        <v>305</v>
      </c>
      <c r="D49" s="151"/>
      <c r="E49" s="63" t="s">
        <v>306</v>
      </c>
      <c r="F49" s="63"/>
      <c r="H49" s="150" t="s">
        <v>226</v>
      </c>
    </row>
    <row r="50" spans="1:8" x14ac:dyDescent="0.2">
      <c r="C50" s="151" t="s">
        <v>2714</v>
      </c>
      <c r="D50" s="151"/>
      <c r="E50" s="151" t="s">
        <v>5851</v>
      </c>
      <c r="F50" s="151"/>
      <c r="H50" s="150"/>
    </row>
    <row r="51" spans="1:8" x14ac:dyDescent="0.2">
      <c r="C51" s="151"/>
      <c r="D51" s="151" t="s">
        <v>2715</v>
      </c>
      <c r="E51" s="151"/>
      <c r="F51" s="151" t="s">
        <v>1976</v>
      </c>
      <c r="H51" s="150" t="s">
        <v>226</v>
      </c>
    </row>
    <row r="52" spans="1:8" x14ac:dyDescent="0.2">
      <c r="A52" s="151"/>
      <c r="B52" s="151"/>
      <c r="C52" s="151"/>
      <c r="D52" s="151"/>
      <c r="E52" s="63"/>
      <c r="F52" s="63"/>
      <c r="H52" s="150"/>
    </row>
    <row r="53" spans="1:8" x14ac:dyDescent="0.2">
      <c r="A53" s="152" t="s">
        <v>1067</v>
      </c>
      <c r="B53" s="151"/>
      <c r="C53" s="151"/>
      <c r="D53" s="152" t="s">
        <v>4254</v>
      </c>
      <c r="E53" s="63"/>
      <c r="F53" s="63"/>
      <c r="H53" s="150"/>
    </row>
    <row r="54" spans="1:8" x14ac:dyDescent="0.2">
      <c r="C54" s="151" t="s">
        <v>4255</v>
      </c>
      <c r="D54" s="151"/>
      <c r="E54" s="151" t="s">
        <v>1063</v>
      </c>
      <c r="F54" s="151"/>
      <c r="H54" s="150"/>
    </row>
    <row r="55" spans="1:8" x14ac:dyDescent="0.2">
      <c r="C55" s="151" t="s">
        <v>1064</v>
      </c>
      <c r="D55" s="151"/>
      <c r="E55" s="151" t="s">
        <v>5851</v>
      </c>
      <c r="F55" s="151"/>
      <c r="H55" s="150"/>
    </row>
    <row r="56" spans="1:8" x14ac:dyDescent="0.2">
      <c r="C56" s="151"/>
      <c r="D56" s="151" t="s">
        <v>1065</v>
      </c>
      <c r="E56" s="151"/>
      <c r="F56" s="151" t="s">
        <v>1976</v>
      </c>
      <c r="H56" s="150" t="s">
        <v>6294</v>
      </c>
    </row>
    <row r="57" spans="1:8" x14ac:dyDescent="0.2">
      <c r="C57" s="151"/>
      <c r="D57" s="151"/>
      <c r="E57" s="151"/>
      <c r="F57" s="151"/>
      <c r="H57" s="150"/>
    </row>
    <row r="58" spans="1:8" x14ac:dyDescent="0.2">
      <c r="A58" s="152" t="s">
        <v>2179</v>
      </c>
      <c r="B58" s="151"/>
      <c r="C58" s="151"/>
      <c r="D58" s="152" t="s">
        <v>2180</v>
      </c>
      <c r="E58" s="63"/>
      <c r="F58" s="63"/>
      <c r="H58" s="150"/>
    </row>
    <row r="59" spans="1:8" x14ac:dyDescent="0.2">
      <c r="C59" s="151" t="s">
        <v>2181</v>
      </c>
      <c r="D59" s="151"/>
      <c r="E59" s="151" t="s">
        <v>2182</v>
      </c>
      <c r="F59" s="151"/>
      <c r="H59" s="150"/>
    </row>
    <row r="60" spans="1:8" x14ac:dyDescent="0.2">
      <c r="C60" s="151" t="s">
        <v>2183</v>
      </c>
      <c r="D60" s="151"/>
      <c r="E60" s="151" t="s">
        <v>5851</v>
      </c>
      <c r="F60" s="151"/>
      <c r="H60" s="150"/>
    </row>
    <row r="61" spans="1:8" x14ac:dyDescent="0.2">
      <c r="C61" s="151"/>
      <c r="D61" s="151" t="s">
        <v>2184</v>
      </c>
      <c r="E61" s="151"/>
      <c r="F61" s="151" t="s">
        <v>1976</v>
      </c>
      <c r="H61" s="1" t="s">
        <v>6946</v>
      </c>
    </row>
    <row r="62" spans="1:8" x14ac:dyDescent="0.2">
      <c r="C62" s="151"/>
      <c r="D62" s="151"/>
      <c r="E62" s="151"/>
      <c r="F62" s="151"/>
      <c r="H62" s="1"/>
    </row>
    <row r="63" spans="1:8" x14ac:dyDescent="0.2">
      <c r="A63" s="634" t="s">
        <v>9821</v>
      </c>
      <c r="B63" s="151"/>
      <c r="C63" s="151"/>
      <c r="D63" s="634" t="s">
        <v>9820</v>
      </c>
      <c r="E63" s="633"/>
      <c r="F63" s="633"/>
      <c r="H63" s="150"/>
    </row>
    <row r="64" spans="1:8" x14ac:dyDescent="0.2">
      <c r="C64" s="635" t="s">
        <v>9822</v>
      </c>
      <c r="D64" s="151"/>
      <c r="E64" s="151" t="s">
        <v>9820</v>
      </c>
      <c r="F64" s="151"/>
      <c r="H64" s="150"/>
    </row>
    <row r="65" spans="1:12" x14ac:dyDescent="0.2">
      <c r="C65" s="635" t="s">
        <v>9823</v>
      </c>
      <c r="D65" s="151"/>
      <c r="E65" s="151" t="s">
        <v>5851</v>
      </c>
      <c r="F65" s="151"/>
      <c r="H65" s="150"/>
    </row>
    <row r="66" spans="1:12" x14ac:dyDescent="0.2">
      <c r="C66" s="151"/>
      <c r="D66" s="635" t="s">
        <v>9824</v>
      </c>
      <c r="E66" s="151"/>
      <c r="F66" s="151" t="s">
        <v>1976</v>
      </c>
      <c r="H66" s="471" t="s">
        <v>3736</v>
      </c>
    </row>
    <row r="67" spans="1:12" x14ac:dyDescent="0.2">
      <c r="A67" s="487"/>
      <c r="B67" s="487"/>
      <c r="C67" s="487"/>
      <c r="D67" s="487"/>
      <c r="E67" s="487"/>
      <c r="F67" s="487"/>
    </row>
    <row r="68" spans="1:12" x14ac:dyDescent="0.2">
      <c r="A68" s="487"/>
      <c r="B68" s="487"/>
      <c r="C68" s="487"/>
      <c r="D68" s="487"/>
      <c r="E68" s="487"/>
      <c r="F68" s="487"/>
    </row>
    <row r="69" spans="1:12" ht="15" x14ac:dyDescent="0.25">
      <c r="A69" s="491" t="s">
        <v>4384</v>
      </c>
      <c r="B69" s="491"/>
      <c r="C69" s="491"/>
      <c r="D69" s="491" t="s">
        <v>9119</v>
      </c>
      <c r="E69" s="491"/>
      <c r="F69" s="492"/>
      <c r="G69" s="58"/>
      <c r="H69" s="471" t="s">
        <v>3469</v>
      </c>
      <c r="I69" s="58"/>
      <c r="J69" s="58"/>
    </row>
    <row r="70" spans="1:12" ht="15" x14ac:dyDescent="0.25">
      <c r="A70" s="454"/>
      <c r="B70" s="492"/>
      <c r="C70" s="492"/>
      <c r="D70" s="492"/>
      <c r="E70" s="492"/>
      <c r="F70" s="492"/>
      <c r="G70" s="454"/>
      <c r="H70" s="454"/>
      <c r="I70" s="454"/>
      <c r="J70" s="454"/>
      <c r="K70" s="455"/>
      <c r="L70" s="455"/>
    </row>
    <row r="71" spans="1:12" ht="15" x14ac:dyDescent="0.25">
      <c r="A71" s="454"/>
      <c r="B71" s="492" t="s">
        <v>4385</v>
      </c>
      <c r="C71" s="492"/>
      <c r="D71" s="492" t="s">
        <v>4386</v>
      </c>
      <c r="E71" s="492"/>
      <c r="F71" s="492"/>
      <c r="G71" s="454"/>
      <c r="H71" s="454"/>
      <c r="I71" s="454"/>
      <c r="J71" s="454"/>
      <c r="K71" s="455"/>
      <c r="L71" s="455"/>
    </row>
    <row r="72" spans="1:12" ht="15" x14ac:dyDescent="0.25">
      <c r="A72" s="454"/>
      <c r="B72" s="492"/>
      <c r="C72" s="492" t="s">
        <v>1098</v>
      </c>
      <c r="D72" s="492"/>
      <c r="E72" s="492" t="s">
        <v>9120</v>
      </c>
      <c r="F72" s="492"/>
      <c r="G72" s="454"/>
      <c r="H72" s="454"/>
      <c r="I72" s="454"/>
      <c r="J72" s="454"/>
      <c r="K72" s="455"/>
      <c r="L72" s="455"/>
    </row>
    <row r="73" spans="1:12" ht="15" x14ac:dyDescent="0.25">
      <c r="A73" s="454"/>
      <c r="B73" s="492"/>
      <c r="C73" s="492" t="s">
        <v>4387</v>
      </c>
      <c r="D73" s="492"/>
      <c r="E73" s="492" t="s">
        <v>9121</v>
      </c>
      <c r="F73" s="492"/>
      <c r="G73" s="454"/>
      <c r="H73" s="454"/>
      <c r="I73" s="454"/>
      <c r="J73" s="454"/>
      <c r="K73" s="455"/>
      <c r="L73" s="455"/>
    </row>
    <row r="74" spans="1:12" ht="15" x14ac:dyDescent="0.25">
      <c r="A74" s="454"/>
      <c r="B74" s="492"/>
      <c r="C74" s="492"/>
      <c r="D74" s="492"/>
      <c r="E74" s="492"/>
      <c r="F74" s="492"/>
      <c r="G74" s="454"/>
      <c r="H74" s="454"/>
      <c r="I74" s="454"/>
      <c r="J74" s="454"/>
      <c r="K74" s="455"/>
      <c r="L74" s="455"/>
    </row>
    <row r="75" spans="1:12" ht="15" x14ac:dyDescent="0.25">
      <c r="A75" s="454"/>
      <c r="B75" s="492" t="s">
        <v>4178</v>
      </c>
      <c r="C75" s="492"/>
      <c r="D75" s="492" t="s">
        <v>3118</v>
      </c>
      <c r="E75" s="454"/>
      <c r="F75" s="454"/>
      <c r="G75" s="454"/>
      <c r="H75" s="454"/>
      <c r="I75" s="454"/>
      <c r="J75" s="454"/>
      <c r="K75" s="455"/>
      <c r="L75" s="455"/>
    </row>
    <row r="76" spans="1:12" ht="15" x14ac:dyDescent="0.25">
      <c r="A76" s="454"/>
      <c r="B76" s="454"/>
      <c r="C76" s="492" t="s">
        <v>3919</v>
      </c>
      <c r="D76" s="492"/>
      <c r="E76" s="492" t="s">
        <v>6875</v>
      </c>
      <c r="F76" s="492"/>
      <c r="G76" s="454"/>
      <c r="H76" s="454"/>
      <c r="I76" s="454"/>
      <c r="J76" s="454"/>
      <c r="K76" s="455"/>
      <c r="L76" s="455"/>
    </row>
    <row r="77" spans="1:12" ht="15" x14ac:dyDescent="0.25">
      <c r="A77" s="454"/>
      <c r="B77" s="454"/>
      <c r="C77" s="492" t="s">
        <v>3244</v>
      </c>
      <c r="D77" s="492"/>
      <c r="E77" s="492" t="s">
        <v>3245</v>
      </c>
      <c r="F77" s="492"/>
      <c r="G77" s="492"/>
      <c r="H77" s="454"/>
      <c r="I77" s="454"/>
      <c r="J77" s="454"/>
      <c r="K77" s="455"/>
      <c r="L77" s="455"/>
    </row>
    <row r="78" spans="1:12" ht="15" x14ac:dyDescent="0.25">
      <c r="A78" s="454"/>
      <c r="B78" s="454"/>
      <c r="C78" s="454"/>
      <c r="D78" s="454"/>
      <c r="E78" s="454"/>
      <c r="F78" s="454"/>
      <c r="G78" s="454"/>
      <c r="H78" s="454"/>
      <c r="I78" s="454"/>
      <c r="J78" s="454"/>
      <c r="K78" s="455"/>
      <c r="L78" s="455"/>
    </row>
    <row r="79" spans="1:12" ht="15" x14ac:dyDescent="0.25">
      <c r="A79" s="454"/>
      <c r="B79" s="492" t="s">
        <v>6236</v>
      </c>
      <c r="C79" s="492"/>
      <c r="D79" s="492" t="s">
        <v>853</v>
      </c>
      <c r="E79" s="454"/>
      <c r="F79" s="454"/>
      <c r="G79" s="454"/>
      <c r="H79" s="454"/>
      <c r="I79" s="454"/>
      <c r="J79" s="454"/>
      <c r="K79" s="455"/>
      <c r="L79" s="455"/>
    </row>
    <row r="80" spans="1:12" ht="15" x14ac:dyDescent="0.25">
      <c r="A80" s="454"/>
      <c r="B80" s="454"/>
      <c r="C80" s="492" t="s">
        <v>928</v>
      </c>
      <c r="D80" s="492"/>
      <c r="E80" s="492" t="s">
        <v>9157</v>
      </c>
      <c r="F80" s="492"/>
      <c r="G80" s="454"/>
      <c r="H80" s="454"/>
      <c r="I80" s="454"/>
      <c r="J80" s="454"/>
      <c r="K80" s="455"/>
      <c r="L80" s="455"/>
    </row>
    <row r="81" spans="1:15" ht="15" x14ac:dyDescent="0.25">
      <c r="A81" s="454"/>
      <c r="B81" s="454"/>
      <c r="C81" s="492" t="s">
        <v>8515</v>
      </c>
      <c r="D81" s="492"/>
      <c r="E81" s="492" t="s">
        <v>9158</v>
      </c>
      <c r="F81" s="492"/>
      <c r="G81" s="454"/>
      <c r="H81" s="454"/>
      <c r="I81" s="454"/>
      <c r="J81" s="454"/>
      <c r="K81" s="455"/>
      <c r="L81" s="455"/>
    </row>
    <row r="82" spans="1:15" ht="15" x14ac:dyDescent="0.25">
      <c r="A82" s="454"/>
      <c r="B82" s="454"/>
      <c r="C82" s="454"/>
      <c r="D82" s="454"/>
      <c r="E82" s="454"/>
      <c r="F82" s="454"/>
      <c r="G82" s="454"/>
      <c r="H82" s="454"/>
      <c r="I82" s="454"/>
      <c r="J82" s="454"/>
      <c r="K82" s="455"/>
      <c r="L82" s="455"/>
    </row>
    <row r="83" spans="1:15" ht="15" x14ac:dyDescent="0.25">
      <c r="A83" s="454"/>
      <c r="B83" s="492" t="s">
        <v>9122</v>
      </c>
      <c r="C83" s="492"/>
      <c r="D83" s="492" t="s">
        <v>7384</v>
      </c>
      <c r="E83" s="454"/>
      <c r="F83" s="454"/>
      <c r="G83" s="454"/>
      <c r="H83" s="454"/>
      <c r="I83" s="454"/>
      <c r="J83" s="454"/>
      <c r="K83" s="455"/>
      <c r="L83" s="455"/>
    </row>
    <row r="84" spans="1:15" ht="15" x14ac:dyDescent="0.25">
      <c r="A84" s="454"/>
      <c r="B84" s="454"/>
      <c r="C84" s="492" t="s">
        <v>1997</v>
      </c>
      <c r="D84" s="492"/>
      <c r="E84" s="492" t="s">
        <v>1998</v>
      </c>
      <c r="F84" s="454"/>
      <c r="G84" s="454"/>
      <c r="H84" s="454"/>
      <c r="I84" s="454"/>
      <c r="J84" s="454"/>
      <c r="K84" s="455"/>
      <c r="L84" s="455"/>
    </row>
    <row r="85" spans="1:15" ht="15" x14ac:dyDescent="0.25">
      <c r="A85" s="454"/>
      <c r="B85" s="454"/>
      <c r="C85" s="492" t="s">
        <v>667</v>
      </c>
      <c r="D85" s="492"/>
      <c r="E85" s="492" t="s">
        <v>9123</v>
      </c>
      <c r="F85" s="454"/>
      <c r="G85" s="454" t="s">
        <v>640</v>
      </c>
      <c r="H85" s="454" t="s">
        <v>640</v>
      </c>
      <c r="I85" s="454"/>
      <c r="J85" s="454"/>
      <c r="K85" s="455"/>
      <c r="L85" s="455"/>
    </row>
    <row r="86" spans="1:15" ht="15" x14ac:dyDescent="0.25">
      <c r="A86" s="454"/>
      <c r="B86" s="454"/>
      <c r="C86" s="492" t="s">
        <v>9124</v>
      </c>
      <c r="D86" s="492"/>
      <c r="E86" s="492" t="s">
        <v>9159</v>
      </c>
      <c r="F86" s="454"/>
      <c r="G86" s="454"/>
      <c r="H86" s="454"/>
      <c r="I86" s="454"/>
      <c r="J86" s="454"/>
      <c r="K86" s="455"/>
      <c r="L86" s="455"/>
    </row>
    <row r="87" spans="1:15" ht="15" x14ac:dyDescent="0.25">
      <c r="A87" s="454"/>
      <c r="B87" s="454"/>
      <c r="C87" s="454"/>
      <c r="D87" s="492"/>
      <c r="E87" s="492"/>
      <c r="F87" s="492"/>
      <c r="G87" s="454"/>
      <c r="H87" s="454"/>
      <c r="I87" s="454"/>
      <c r="J87" s="454"/>
      <c r="K87" s="455"/>
      <c r="L87" s="455"/>
    </row>
    <row r="88" spans="1:15" ht="15" x14ac:dyDescent="0.25">
      <c r="A88" s="454"/>
      <c r="B88" s="492" t="s">
        <v>9128</v>
      </c>
      <c r="C88" s="492"/>
      <c r="D88" s="492" t="s">
        <v>9144</v>
      </c>
      <c r="E88" s="492"/>
      <c r="F88" s="454"/>
      <c r="G88" s="454"/>
      <c r="H88" s="454"/>
      <c r="I88" s="454"/>
      <c r="J88" s="454"/>
      <c r="K88" s="455"/>
      <c r="L88" s="455"/>
    </row>
    <row r="89" spans="1:15" ht="15" x14ac:dyDescent="0.25">
      <c r="A89" s="454"/>
      <c r="B89" s="454"/>
      <c r="C89" s="492" t="s">
        <v>5567</v>
      </c>
      <c r="D89" s="492"/>
      <c r="E89" s="492" t="s">
        <v>9129</v>
      </c>
      <c r="F89" s="454"/>
      <c r="G89" s="454"/>
      <c r="H89" s="454"/>
      <c r="I89" s="454"/>
      <c r="J89" s="454"/>
      <c r="K89" s="455"/>
      <c r="L89" s="455"/>
    </row>
    <row r="90" spans="1:15" ht="15" x14ac:dyDescent="0.25">
      <c r="A90" s="454"/>
      <c r="B90" s="454"/>
      <c r="C90" s="492" t="s">
        <v>9130</v>
      </c>
      <c r="D90" s="492"/>
      <c r="E90" s="492" t="s">
        <v>9949</v>
      </c>
      <c r="F90" s="454"/>
      <c r="G90" s="454"/>
      <c r="H90" s="454"/>
      <c r="I90" s="454"/>
      <c r="J90" s="454"/>
      <c r="K90" s="455"/>
      <c r="L90" s="455"/>
    </row>
    <row r="91" spans="1:15" ht="15" x14ac:dyDescent="0.25">
      <c r="A91" s="454"/>
      <c r="B91" s="454"/>
      <c r="C91" s="492"/>
      <c r="D91" s="492" t="s">
        <v>9951</v>
      </c>
      <c r="E91" s="492"/>
      <c r="F91" s="492" t="s">
        <v>10012</v>
      </c>
      <c r="G91" s="454"/>
      <c r="H91" s="454"/>
      <c r="I91" s="454"/>
      <c r="J91" s="454"/>
      <c r="K91" s="455"/>
      <c r="L91" s="455"/>
    </row>
    <row r="92" spans="1:15" s="585" customFormat="1" ht="15" x14ac:dyDescent="0.25">
      <c r="A92" s="492"/>
      <c r="B92" s="492"/>
      <c r="C92" s="492" t="s">
        <v>8680</v>
      </c>
      <c r="D92" s="492"/>
      <c r="E92" s="492" t="s">
        <v>8681</v>
      </c>
      <c r="F92" s="492"/>
      <c r="G92" s="491"/>
      <c r="H92" s="491"/>
      <c r="I92" s="492"/>
      <c r="J92" s="492"/>
      <c r="K92" s="492"/>
    </row>
    <row r="93" spans="1:15" s="585" customFormat="1" ht="15" x14ac:dyDescent="0.25">
      <c r="A93" s="492"/>
      <c r="B93" s="492"/>
      <c r="C93" s="492"/>
      <c r="D93" s="492" t="s">
        <v>666</v>
      </c>
      <c r="E93" s="492"/>
      <c r="F93" s="492" t="s">
        <v>9952</v>
      </c>
      <c r="G93" s="491"/>
      <c r="H93" s="491"/>
      <c r="I93" s="492"/>
      <c r="J93" s="492"/>
      <c r="K93" s="492"/>
      <c r="L93" s="659"/>
      <c r="M93" s="659"/>
      <c r="N93" s="659"/>
      <c r="O93" s="659"/>
    </row>
    <row r="94" spans="1:15" s="585" customFormat="1" ht="15" x14ac:dyDescent="0.25">
      <c r="A94" s="492"/>
      <c r="B94" s="492"/>
      <c r="C94" s="492"/>
      <c r="D94" s="492" t="s">
        <v>4150</v>
      </c>
      <c r="E94" s="492"/>
      <c r="F94" s="492" t="s">
        <v>9953</v>
      </c>
      <c r="G94" s="491"/>
      <c r="H94" s="492"/>
      <c r="I94" s="492"/>
      <c r="J94" s="492"/>
      <c r="K94" s="492"/>
      <c r="L94" s="659"/>
      <c r="M94" s="659"/>
      <c r="N94" s="659"/>
      <c r="O94" s="659"/>
    </row>
    <row r="95" spans="1:15" s="585" customFormat="1" ht="15" x14ac:dyDescent="0.25">
      <c r="A95" s="492"/>
      <c r="B95" s="492"/>
      <c r="C95" s="492"/>
      <c r="D95" s="492" t="s">
        <v>4151</v>
      </c>
      <c r="E95" s="492"/>
      <c r="F95" s="492" t="s">
        <v>9125</v>
      </c>
      <c r="G95" s="491"/>
      <c r="H95" s="492"/>
      <c r="I95" s="492"/>
      <c r="J95" s="492"/>
      <c r="K95" s="492"/>
      <c r="L95" s="659"/>
      <c r="M95" s="659"/>
      <c r="N95" s="659"/>
      <c r="O95" s="659"/>
    </row>
    <row r="96" spans="1:15" s="273" customFormat="1" ht="15" x14ac:dyDescent="0.25">
      <c r="A96" s="492"/>
      <c r="B96" s="492"/>
      <c r="C96" s="492" t="s">
        <v>11457</v>
      </c>
      <c r="D96" s="492"/>
      <c r="E96" s="492" t="s">
        <v>11456</v>
      </c>
      <c r="F96" s="492"/>
      <c r="G96" s="491"/>
      <c r="H96" s="492"/>
      <c r="I96" s="492"/>
      <c r="J96" s="492"/>
      <c r="K96" s="492"/>
      <c r="L96" s="659"/>
      <c r="M96" s="659"/>
      <c r="N96" s="659"/>
      <c r="O96" s="659"/>
    </row>
    <row r="97" spans="1:15" s="855" customFormat="1" ht="15" x14ac:dyDescent="0.25">
      <c r="A97" s="853"/>
      <c r="B97" s="853"/>
      <c r="C97" s="492"/>
      <c r="D97" s="492" t="s">
        <v>11458</v>
      </c>
      <c r="E97" s="492"/>
      <c r="F97" s="492" t="s">
        <v>11460</v>
      </c>
      <c r="G97" s="491"/>
      <c r="H97" s="853"/>
      <c r="I97" s="853"/>
      <c r="J97" s="853"/>
      <c r="K97" s="853"/>
      <c r="L97" s="854"/>
      <c r="M97" s="854"/>
      <c r="N97" s="854"/>
      <c r="O97" s="854"/>
    </row>
    <row r="98" spans="1:15" s="585" customFormat="1" ht="15" x14ac:dyDescent="0.25">
      <c r="A98" s="492"/>
      <c r="B98" s="492"/>
      <c r="C98" s="492" t="s">
        <v>9542</v>
      </c>
      <c r="D98" s="492"/>
      <c r="E98" s="492" t="s">
        <v>9954</v>
      </c>
      <c r="F98" s="492"/>
      <c r="G98" s="491"/>
      <c r="H98" s="492"/>
      <c r="I98" s="492"/>
      <c r="J98" s="492"/>
      <c r="K98" s="492"/>
    </row>
    <row r="99" spans="1:15" s="585" customFormat="1" ht="15" x14ac:dyDescent="0.25">
      <c r="A99" s="492"/>
      <c r="B99" s="492"/>
      <c r="C99" s="492"/>
      <c r="D99" s="492" t="s">
        <v>10011</v>
      </c>
      <c r="E99" s="492"/>
      <c r="F99" s="492" t="s">
        <v>10006</v>
      </c>
      <c r="G99" s="491"/>
      <c r="H99" s="492"/>
      <c r="I99" s="492"/>
      <c r="J99" s="492"/>
      <c r="K99" s="492"/>
    </row>
    <row r="100" spans="1:15" s="585" customFormat="1" ht="15" x14ac:dyDescent="0.25">
      <c r="A100" s="492"/>
      <c r="B100" s="492"/>
      <c r="C100" s="492" t="s">
        <v>9955</v>
      </c>
      <c r="D100" s="492"/>
      <c r="E100" s="492" t="s">
        <v>9147</v>
      </c>
      <c r="F100" s="492"/>
      <c r="G100" s="491"/>
      <c r="H100" s="492"/>
      <c r="I100" s="492"/>
      <c r="J100" s="492"/>
      <c r="K100" s="492"/>
    </row>
    <row r="101" spans="1:15" s="585" customFormat="1" ht="15" x14ac:dyDescent="0.25">
      <c r="A101" s="492"/>
      <c r="B101" s="492"/>
      <c r="C101" s="492"/>
      <c r="D101" s="492"/>
      <c r="E101" s="492" t="s">
        <v>9956</v>
      </c>
      <c r="F101" s="492"/>
      <c r="G101" s="491"/>
      <c r="H101" s="492"/>
      <c r="I101" s="492"/>
      <c r="J101" s="492"/>
      <c r="K101" s="492"/>
    </row>
    <row r="102" spans="1:15" s="585" customFormat="1" ht="15" x14ac:dyDescent="0.25">
      <c r="A102" s="492"/>
      <c r="B102" s="492"/>
      <c r="C102" s="492"/>
      <c r="D102" s="492"/>
      <c r="E102" s="492" t="s">
        <v>9957</v>
      </c>
      <c r="F102" s="492"/>
      <c r="G102" s="491"/>
      <c r="H102" s="492"/>
      <c r="I102" s="492"/>
      <c r="J102" s="492"/>
      <c r="K102" s="492"/>
    </row>
    <row r="103" spans="1:15" s="585" customFormat="1" ht="15" x14ac:dyDescent="0.25">
      <c r="A103" s="492"/>
      <c r="B103" s="492"/>
      <c r="C103" s="492" t="s">
        <v>9145</v>
      </c>
      <c r="D103" s="492"/>
      <c r="E103" s="492" t="s">
        <v>9146</v>
      </c>
      <c r="F103" s="492"/>
      <c r="G103" s="492"/>
      <c r="H103" s="492"/>
      <c r="I103" s="492"/>
      <c r="J103" s="492"/>
      <c r="K103" s="492"/>
      <c r="L103" s="658"/>
      <c r="M103" s="659"/>
      <c r="N103" s="658"/>
      <c r="O103" s="659"/>
    </row>
    <row r="104" spans="1:15" ht="15" x14ac:dyDescent="0.25">
      <c r="A104" s="454"/>
      <c r="B104" s="454"/>
      <c r="C104" s="492"/>
      <c r="D104" s="492"/>
      <c r="E104" s="492"/>
      <c r="F104" s="454"/>
      <c r="G104" s="454"/>
      <c r="H104" s="454"/>
      <c r="I104" s="454"/>
      <c r="J104" s="454"/>
      <c r="K104" s="455"/>
      <c r="L104" s="455"/>
    </row>
    <row r="105" spans="1:15" ht="15" x14ac:dyDescent="0.25">
      <c r="A105" s="454"/>
      <c r="B105" s="492" t="s">
        <v>9155</v>
      </c>
      <c r="C105" s="492"/>
      <c r="D105" s="492" t="s">
        <v>9148</v>
      </c>
      <c r="E105" s="492"/>
      <c r="F105" s="454"/>
      <c r="G105" s="454"/>
      <c r="H105" s="454"/>
      <c r="I105" s="454"/>
      <c r="J105" s="454"/>
      <c r="K105" s="455"/>
      <c r="L105" s="455"/>
    </row>
    <row r="106" spans="1:15" s="585" customFormat="1" ht="15" x14ac:dyDescent="0.25">
      <c r="A106" s="492"/>
      <c r="B106" s="492"/>
      <c r="C106" s="492" t="s">
        <v>9149</v>
      </c>
      <c r="D106" s="492"/>
      <c r="E106" s="492" t="s">
        <v>9139</v>
      </c>
      <c r="F106" s="492"/>
      <c r="G106" s="492"/>
      <c r="H106" s="492"/>
      <c r="I106" s="492"/>
      <c r="J106" s="492"/>
      <c r="K106" s="492"/>
      <c r="L106" s="659"/>
      <c r="M106" s="659"/>
      <c r="N106" s="659"/>
      <c r="O106" s="659"/>
    </row>
    <row r="107" spans="1:15" s="585" customFormat="1" ht="15" x14ac:dyDescent="0.25">
      <c r="A107" s="492"/>
      <c r="B107" s="492"/>
      <c r="C107" s="492" t="s">
        <v>9151</v>
      </c>
      <c r="D107" s="492"/>
      <c r="E107" s="492" t="s">
        <v>9958</v>
      </c>
      <c r="F107" s="492"/>
      <c r="G107" s="492"/>
      <c r="H107" s="492"/>
      <c r="I107" s="492"/>
      <c r="J107" s="492"/>
      <c r="K107" s="492"/>
      <c r="L107" s="659"/>
      <c r="M107" s="659"/>
      <c r="N107" s="659"/>
      <c r="O107" s="659"/>
    </row>
    <row r="108" spans="1:15" s="585" customFormat="1" ht="15" x14ac:dyDescent="0.25">
      <c r="A108" s="492"/>
      <c r="B108" s="492"/>
      <c r="C108" s="492" t="s">
        <v>9152</v>
      </c>
      <c r="D108" s="492"/>
      <c r="E108" s="492" t="s">
        <v>9959</v>
      </c>
      <c r="F108" s="492"/>
      <c r="G108" s="492"/>
      <c r="H108" s="492"/>
      <c r="I108" s="492"/>
      <c r="J108" s="492"/>
      <c r="K108" s="492"/>
    </row>
    <row r="109" spans="1:15" s="585" customFormat="1" ht="15" x14ac:dyDescent="0.25">
      <c r="A109" s="492"/>
      <c r="B109" s="492"/>
      <c r="C109" s="492"/>
      <c r="D109" s="492" t="s">
        <v>8618</v>
      </c>
      <c r="E109" s="492"/>
      <c r="F109" s="492" t="s">
        <v>9960</v>
      </c>
      <c r="G109" s="492"/>
      <c r="H109" s="492"/>
      <c r="I109" s="660"/>
      <c r="J109" s="660"/>
      <c r="K109" s="660"/>
      <c r="L109" s="658"/>
      <c r="M109" s="659"/>
      <c r="N109" s="658"/>
      <c r="O109" s="659"/>
    </row>
    <row r="110" spans="1:15" s="585" customFormat="1" ht="15" x14ac:dyDescent="0.25">
      <c r="A110" s="492"/>
      <c r="B110" s="492"/>
      <c r="C110" s="492"/>
      <c r="D110" s="492" t="s">
        <v>9126</v>
      </c>
      <c r="E110" s="492"/>
      <c r="F110" s="492" t="s">
        <v>9127</v>
      </c>
      <c r="G110" s="492"/>
      <c r="H110" s="492"/>
      <c r="I110" s="492"/>
      <c r="J110" s="492"/>
      <c r="K110" s="492"/>
    </row>
    <row r="111" spans="1:15" s="585" customFormat="1" ht="15" x14ac:dyDescent="0.25">
      <c r="A111" s="492"/>
      <c r="B111" s="492"/>
      <c r="C111" s="492"/>
      <c r="D111" s="492"/>
      <c r="E111" s="492" t="s">
        <v>9961</v>
      </c>
      <c r="F111" s="492"/>
      <c r="G111" s="492"/>
      <c r="H111" s="492"/>
      <c r="I111" s="492"/>
      <c r="J111" s="492"/>
      <c r="K111" s="492"/>
      <c r="L111" s="659"/>
      <c r="M111" s="659"/>
      <c r="N111" s="659"/>
      <c r="O111" s="659"/>
    </row>
    <row r="112" spans="1:15" s="585" customFormat="1" ht="15" x14ac:dyDescent="0.25">
      <c r="A112" s="492"/>
      <c r="B112" s="492"/>
      <c r="C112" s="492"/>
      <c r="D112" s="492" t="s">
        <v>9150</v>
      </c>
      <c r="E112" s="492"/>
      <c r="F112" s="492" t="s">
        <v>9142</v>
      </c>
      <c r="G112" s="492"/>
      <c r="H112" s="492"/>
      <c r="I112" s="492"/>
      <c r="J112" s="492"/>
      <c r="K112" s="492"/>
    </row>
    <row r="113" spans="1:12" s="585" customFormat="1" ht="15" x14ac:dyDescent="0.25">
      <c r="A113" s="492"/>
      <c r="B113" s="492"/>
      <c r="C113" s="492" t="s">
        <v>9153</v>
      </c>
      <c r="D113" s="492"/>
      <c r="E113" s="492" t="s">
        <v>9154</v>
      </c>
      <c r="F113" s="492"/>
      <c r="G113" s="492"/>
      <c r="H113" s="492"/>
      <c r="I113" s="660"/>
      <c r="J113" s="660"/>
      <c r="K113" s="660"/>
    </row>
    <row r="114" spans="1:12" s="585" customFormat="1" ht="15" x14ac:dyDescent="0.25">
      <c r="A114" s="492"/>
      <c r="B114" s="492"/>
      <c r="C114" s="492"/>
      <c r="D114" s="492"/>
      <c r="E114" s="492"/>
      <c r="F114" s="492"/>
      <c r="G114" s="492"/>
      <c r="H114" s="492"/>
      <c r="I114" s="492"/>
      <c r="J114" s="492"/>
      <c r="K114" s="492"/>
    </row>
    <row r="115" spans="1:12" s="585" customFormat="1" ht="15" x14ac:dyDescent="0.25">
      <c r="A115" s="492"/>
      <c r="B115" s="492" t="s">
        <v>9156</v>
      </c>
      <c r="C115" s="492"/>
      <c r="D115" s="492" t="s">
        <v>4351</v>
      </c>
      <c r="E115" s="492"/>
      <c r="F115" s="492"/>
      <c r="G115" s="492"/>
      <c r="H115" s="492"/>
      <c r="I115" s="492"/>
      <c r="J115" s="492"/>
      <c r="K115" s="492"/>
    </row>
    <row r="116" spans="1:12" s="585" customFormat="1" ht="15" x14ac:dyDescent="0.25">
      <c r="A116" s="492"/>
      <c r="B116" s="492"/>
      <c r="C116" s="492"/>
      <c r="D116" s="492"/>
      <c r="E116" s="492"/>
      <c r="F116" s="492"/>
      <c r="G116" s="492"/>
      <c r="H116" s="492"/>
      <c r="I116" s="492"/>
      <c r="J116" s="492"/>
      <c r="K116" s="492"/>
    </row>
    <row r="117" spans="1:12" ht="15" x14ac:dyDescent="0.25">
      <c r="A117" s="454"/>
      <c r="B117" s="492"/>
      <c r="C117" s="492"/>
      <c r="D117" s="492"/>
      <c r="E117" s="492"/>
      <c r="F117" s="454"/>
      <c r="G117" s="454"/>
      <c r="H117" s="454"/>
      <c r="I117" s="454"/>
      <c r="J117" s="454"/>
      <c r="K117" s="455"/>
      <c r="L117" s="455"/>
    </row>
    <row r="118" spans="1:12" ht="15" x14ac:dyDescent="0.25">
      <c r="A118" s="454"/>
      <c r="B118" s="454"/>
      <c r="C118" s="454"/>
      <c r="D118" s="492" t="s">
        <v>9132</v>
      </c>
      <c r="E118" s="454"/>
      <c r="F118" s="454"/>
      <c r="G118" s="454"/>
      <c r="H118" s="454"/>
      <c r="I118" s="454"/>
      <c r="J118" s="454"/>
      <c r="K118" s="455"/>
      <c r="L118" s="455"/>
    </row>
    <row r="119" spans="1:12" ht="15" x14ac:dyDescent="0.25">
      <c r="A119" s="454"/>
      <c r="B119" s="454"/>
      <c r="C119" s="492" t="s">
        <v>5568</v>
      </c>
      <c r="D119" s="492"/>
      <c r="E119" s="492" t="s">
        <v>5569</v>
      </c>
      <c r="F119" s="454"/>
      <c r="G119" s="454"/>
      <c r="H119" s="454"/>
      <c r="I119" s="454"/>
      <c r="J119" s="454"/>
      <c r="K119" s="455"/>
      <c r="L119" s="455"/>
    </row>
    <row r="120" spans="1:12" ht="15" x14ac:dyDescent="0.25">
      <c r="A120" s="454"/>
      <c r="B120" s="454"/>
      <c r="C120" s="492"/>
      <c r="D120" s="492"/>
      <c r="E120" s="492"/>
      <c r="F120" s="454"/>
      <c r="G120" s="454"/>
      <c r="H120" s="454"/>
      <c r="I120" s="454"/>
      <c r="J120" s="454"/>
      <c r="K120" s="455"/>
      <c r="L120" s="455"/>
    </row>
    <row r="121" spans="1:12" ht="15" x14ac:dyDescent="0.25">
      <c r="A121" s="454"/>
      <c r="B121" s="454"/>
      <c r="C121" s="454"/>
      <c r="D121" s="492"/>
      <c r="E121" s="492"/>
      <c r="F121" s="492"/>
      <c r="G121" s="454"/>
      <c r="H121" s="454"/>
      <c r="I121" s="454"/>
      <c r="J121" s="454"/>
      <c r="K121" s="455"/>
      <c r="L121" s="455"/>
    </row>
    <row r="122" spans="1:12" ht="15" x14ac:dyDescent="0.25">
      <c r="A122" s="454"/>
      <c r="B122" s="454"/>
      <c r="C122" s="454"/>
      <c r="D122" s="492"/>
      <c r="E122" s="492"/>
      <c r="F122" s="492"/>
      <c r="G122" s="454"/>
      <c r="H122" s="454"/>
      <c r="I122" s="454"/>
      <c r="J122" s="454"/>
      <c r="K122" s="455"/>
      <c r="L122" s="455"/>
    </row>
    <row r="123" spans="1:12" ht="15" x14ac:dyDescent="0.25">
      <c r="A123" s="493" t="s">
        <v>5550</v>
      </c>
      <c r="B123" s="493"/>
      <c r="C123" s="455"/>
      <c r="D123" s="493" t="s">
        <v>5555</v>
      </c>
      <c r="E123" s="455"/>
      <c r="F123" s="455"/>
      <c r="G123" s="455"/>
      <c r="H123" s="455"/>
      <c r="I123" s="455"/>
      <c r="J123" s="455"/>
      <c r="K123" s="455"/>
      <c r="L123" s="455"/>
    </row>
    <row r="124" spans="1:12" ht="15" x14ac:dyDescent="0.25">
      <c r="A124" s="493"/>
      <c r="B124" s="493"/>
      <c r="C124" s="455"/>
      <c r="D124" s="493"/>
      <c r="E124" s="455"/>
      <c r="F124" s="455"/>
      <c r="G124" s="455"/>
      <c r="H124" s="455"/>
      <c r="I124" s="455"/>
      <c r="J124" s="455"/>
      <c r="K124" s="455"/>
      <c r="L124" s="455"/>
    </row>
    <row r="125" spans="1:12" ht="15" x14ac:dyDescent="0.25">
      <c r="A125" s="493"/>
      <c r="B125" s="493"/>
      <c r="C125" s="455" t="s">
        <v>5551</v>
      </c>
      <c r="D125" s="493"/>
      <c r="E125" s="455" t="s">
        <v>5556</v>
      </c>
      <c r="F125" s="455"/>
      <c r="G125" s="455"/>
      <c r="H125" s="455"/>
      <c r="I125" s="455"/>
      <c r="J125" s="455"/>
      <c r="K125" s="455"/>
      <c r="L125" s="455"/>
    </row>
    <row r="126" spans="1:12" ht="15" x14ac:dyDescent="0.25">
      <c r="A126" s="493"/>
      <c r="B126" s="493"/>
      <c r="C126" s="455" t="s">
        <v>5552</v>
      </c>
      <c r="D126" s="493"/>
      <c r="E126" s="455" t="s">
        <v>5557</v>
      </c>
      <c r="F126" s="455"/>
      <c r="G126" s="455"/>
      <c r="H126" s="455"/>
      <c r="I126" s="455"/>
      <c r="J126" s="455"/>
      <c r="K126" s="455"/>
      <c r="L126" s="455"/>
    </row>
    <row r="127" spans="1:12" ht="15" x14ac:dyDescent="0.25">
      <c r="A127" s="493"/>
      <c r="B127" s="493"/>
      <c r="C127" s="455"/>
      <c r="D127" s="455" t="s">
        <v>3480</v>
      </c>
      <c r="E127" s="455" t="s">
        <v>3481</v>
      </c>
      <c r="F127" s="455"/>
      <c r="G127" s="455"/>
      <c r="H127" s="455"/>
      <c r="I127" s="455"/>
      <c r="J127" s="455"/>
      <c r="K127" s="455"/>
      <c r="L127" s="455"/>
    </row>
    <row r="128" spans="1:12" ht="15" x14ac:dyDescent="0.25">
      <c r="A128" s="493"/>
      <c r="B128" s="493"/>
      <c r="C128" s="455"/>
      <c r="D128" s="455" t="s">
        <v>3482</v>
      </c>
      <c r="E128" s="455" t="s">
        <v>4945</v>
      </c>
      <c r="F128" s="455"/>
      <c r="G128" s="455"/>
      <c r="H128" s="455"/>
      <c r="I128" s="455"/>
      <c r="J128" s="455"/>
      <c r="K128" s="455"/>
      <c r="L128" s="455"/>
    </row>
    <row r="129" spans="1:12" ht="15" x14ac:dyDescent="0.25">
      <c r="A129" s="493"/>
      <c r="B129" s="493"/>
      <c r="C129" s="455" t="s">
        <v>5553</v>
      </c>
      <c r="D129" s="493"/>
      <c r="E129" s="455" t="s">
        <v>5558</v>
      </c>
      <c r="F129" s="455"/>
      <c r="G129" s="455"/>
      <c r="H129" s="455"/>
      <c r="I129" s="455"/>
      <c r="J129" s="455"/>
      <c r="K129" s="455"/>
      <c r="L129" s="455"/>
    </row>
    <row r="130" spans="1:12" ht="15" x14ac:dyDescent="0.25">
      <c r="A130" s="493"/>
      <c r="B130" s="493"/>
      <c r="C130" s="455"/>
      <c r="D130" s="455" t="s">
        <v>3483</v>
      </c>
      <c r="E130" s="455" t="s">
        <v>3481</v>
      </c>
      <c r="F130" s="455"/>
      <c r="G130" s="455"/>
      <c r="H130" s="455"/>
      <c r="I130" s="455"/>
      <c r="J130" s="455"/>
      <c r="K130" s="455"/>
      <c r="L130" s="455"/>
    </row>
    <row r="131" spans="1:12" ht="15" x14ac:dyDescent="0.25">
      <c r="A131" s="493"/>
      <c r="B131" s="493"/>
      <c r="C131" s="455"/>
      <c r="D131" s="455" t="s">
        <v>3484</v>
      </c>
      <c r="E131" s="455" t="s">
        <v>4945</v>
      </c>
      <c r="F131" s="455"/>
      <c r="G131" s="455"/>
      <c r="H131" s="455"/>
      <c r="I131" s="455"/>
      <c r="J131" s="455"/>
      <c r="K131" s="455"/>
      <c r="L131" s="455"/>
    </row>
    <row r="132" spans="1:12" ht="15" x14ac:dyDescent="0.25">
      <c r="A132" s="493"/>
      <c r="B132" s="493"/>
      <c r="C132" s="455" t="s">
        <v>5554</v>
      </c>
      <c r="D132" s="493"/>
      <c r="E132" s="455" t="s">
        <v>5559</v>
      </c>
      <c r="F132" s="455"/>
      <c r="G132" s="455"/>
      <c r="H132" s="455"/>
      <c r="I132" s="455"/>
      <c r="J132" s="455"/>
      <c r="K132" s="455"/>
      <c r="L132" s="455"/>
    </row>
    <row r="133" spans="1:12" ht="15" x14ac:dyDescent="0.25">
      <c r="A133" s="493"/>
      <c r="B133" s="493"/>
      <c r="C133" s="455"/>
      <c r="D133" s="493"/>
      <c r="E133" s="455"/>
      <c r="F133" s="455"/>
      <c r="G133" s="455"/>
      <c r="H133" s="455"/>
      <c r="I133" s="455"/>
      <c r="J133" s="455"/>
      <c r="K133" s="455"/>
      <c r="L133" s="455"/>
    </row>
    <row r="134" spans="1:12" ht="15" x14ac:dyDescent="0.25">
      <c r="A134" s="493"/>
      <c r="B134" s="493"/>
      <c r="C134" s="455"/>
      <c r="D134" s="493"/>
      <c r="E134" s="455"/>
      <c r="F134" s="455"/>
      <c r="G134" s="455"/>
      <c r="H134" s="455"/>
      <c r="I134" s="455"/>
      <c r="J134" s="455"/>
      <c r="K134" s="455"/>
      <c r="L134" s="455"/>
    </row>
    <row r="135" spans="1:12" ht="15" x14ac:dyDescent="0.25">
      <c r="A135" s="494" t="s">
        <v>1977</v>
      </c>
      <c r="B135" s="494"/>
      <c r="C135" s="492"/>
      <c r="D135" s="491" t="s">
        <v>5564</v>
      </c>
      <c r="E135" s="492"/>
      <c r="F135" s="454"/>
      <c r="G135" s="454"/>
      <c r="H135" s="454"/>
      <c r="I135" s="454"/>
      <c r="J135" s="454"/>
      <c r="K135" s="455"/>
      <c r="L135" s="455"/>
    </row>
    <row r="136" spans="1:12" ht="15" x14ac:dyDescent="0.25">
      <c r="A136" s="454"/>
      <c r="B136" s="454"/>
      <c r="C136" s="492"/>
      <c r="D136" s="492"/>
      <c r="E136" s="492"/>
      <c r="F136" s="454"/>
      <c r="G136" s="454"/>
      <c r="H136" s="454"/>
      <c r="I136" s="454"/>
      <c r="J136" s="454"/>
      <c r="K136" s="455"/>
      <c r="L136" s="455"/>
    </row>
    <row r="137" spans="1:12" ht="15" x14ac:dyDescent="0.25">
      <c r="A137" s="454"/>
      <c r="B137" s="454"/>
      <c r="C137" s="492" t="s">
        <v>6040</v>
      </c>
      <c r="D137" s="492"/>
      <c r="E137" s="492" t="s">
        <v>9133</v>
      </c>
      <c r="F137" s="454"/>
      <c r="G137" s="454"/>
      <c r="H137" s="454"/>
      <c r="I137" s="454"/>
      <c r="J137" s="454"/>
      <c r="K137" s="455"/>
      <c r="L137" s="455"/>
    </row>
    <row r="138" spans="1:12" ht="15" x14ac:dyDescent="0.25">
      <c r="A138" s="454"/>
      <c r="B138" s="454"/>
      <c r="C138" s="454"/>
      <c r="D138" s="454"/>
      <c r="E138" s="454"/>
      <c r="F138" s="454"/>
      <c r="G138" s="454"/>
      <c r="H138" s="454"/>
      <c r="I138" s="454"/>
      <c r="J138" s="454"/>
      <c r="K138" s="455"/>
      <c r="L138" s="455"/>
    </row>
    <row r="139" spans="1:12" ht="15" x14ac:dyDescent="0.25">
      <c r="A139" s="494"/>
      <c r="B139" s="494"/>
      <c r="C139" s="454" t="s">
        <v>5560</v>
      </c>
      <c r="D139" s="494"/>
      <c r="E139" s="454" t="s">
        <v>5556</v>
      </c>
      <c r="F139" s="454"/>
      <c r="G139" s="454"/>
      <c r="H139" s="454"/>
      <c r="I139" s="454"/>
      <c r="J139" s="454"/>
      <c r="K139" s="455"/>
      <c r="L139" s="455"/>
    </row>
    <row r="140" spans="1:12" ht="15" x14ac:dyDescent="0.25">
      <c r="A140" s="494"/>
      <c r="B140" s="494"/>
      <c r="C140" s="454" t="s">
        <v>2868</v>
      </c>
      <c r="D140" s="494"/>
      <c r="E140" s="454" t="s">
        <v>2870</v>
      </c>
      <c r="F140" s="454"/>
      <c r="G140" s="454"/>
      <c r="H140" s="454"/>
      <c r="I140" s="454"/>
      <c r="J140" s="454"/>
      <c r="K140" s="455"/>
      <c r="L140" s="455"/>
    </row>
    <row r="141" spans="1:12" ht="15" x14ac:dyDescent="0.25">
      <c r="A141" s="494"/>
      <c r="B141" s="494"/>
      <c r="C141" s="454" t="s">
        <v>2869</v>
      </c>
      <c r="D141" s="494"/>
      <c r="E141" s="454" t="s">
        <v>2913</v>
      </c>
      <c r="F141" s="454"/>
      <c r="G141" s="454"/>
      <c r="H141" s="454"/>
      <c r="I141" s="454"/>
      <c r="J141" s="454"/>
      <c r="K141" s="455"/>
      <c r="L141" s="455"/>
    </row>
    <row r="142" spans="1:12" ht="15" x14ac:dyDescent="0.25">
      <c r="A142" s="454"/>
      <c r="B142" s="454"/>
      <c r="C142" s="454"/>
      <c r="D142" s="454"/>
      <c r="E142" s="454"/>
      <c r="F142" s="454"/>
      <c r="G142" s="454"/>
      <c r="H142" s="454"/>
      <c r="I142" s="454"/>
      <c r="J142" s="454"/>
      <c r="K142" s="455"/>
      <c r="L142" s="455"/>
    </row>
    <row r="143" spans="1:12" ht="15" x14ac:dyDescent="0.25">
      <c r="A143" s="454"/>
      <c r="B143" s="454"/>
      <c r="C143" s="454" t="s">
        <v>3451</v>
      </c>
      <c r="D143" s="454"/>
      <c r="E143" s="454" t="s">
        <v>3452</v>
      </c>
      <c r="F143" s="454"/>
      <c r="G143" s="454"/>
      <c r="H143" s="454"/>
      <c r="I143" s="454"/>
      <c r="J143" s="454"/>
      <c r="K143" s="455"/>
      <c r="L143" s="455"/>
    </row>
    <row r="144" spans="1:12" ht="15" x14ac:dyDescent="0.25">
      <c r="A144" s="454"/>
      <c r="B144" s="454"/>
      <c r="C144" s="454"/>
      <c r="D144" s="492" t="s">
        <v>5565</v>
      </c>
      <c r="E144" s="492"/>
      <c r="F144" s="492" t="s">
        <v>5566</v>
      </c>
      <c r="G144" s="454"/>
      <c r="H144" s="454"/>
      <c r="I144" s="454"/>
      <c r="J144" s="454"/>
      <c r="K144" s="455"/>
      <c r="L144" s="455"/>
    </row>
    <row r="145" spans="1:12" ht="15" x14ac:dyDescent="0.25">
      <c r="A145" s="454"/>
      <c r="B145" s="454"/>
      <c r="C145" s="454"/>
      <c r="D145" s="492" t="s">
        <v>5563</v>
      </c>
      <c r="E145" s="491"/>
      <c r="F145" s="492" t="s">
        <v>5559</v>
      </c>
      <c r="G145" s="454"/>
      <c r="H145" s="454"/>
      <c r="I145" s="454"/>
      <c r="J145" s="454"/>
      <c r="K145" s="455"/>
      <c r="L145" s="455"/>
    </row>
    <row r="146" spans="1:12" ht="15" x14ac:dyDescent="0.25">
      <c r="A146" s="454"/>
      <c r="B146" s="454"/>
      <c r="C146" s="454"/>
      <c r="D146" s="492" t="s">
        <v>5561</v>
      </c>
      <c r="E146" s="491"/>
      <c r="F146" s="492" t="s">
        <v>5557</v>
      </c>
      <c r="G146" s="454"/>
      <c r="H146" s="454"/>
      <c r="I146" s="454"/>
      <c r="J146" s="454"/>
      <c r="K146" s="455"/>
      <c r="L146" s="455"/>
    </row>
    <row r="147" spans="1:12" ht="15" x14ac:dyDescent="0.25">
      <c r="A147" s="454"/>
      <c r="B147" s="454"/>
      <c r="C147" s="454"/>
      <c r="D147" s="492" t="s">
        <v>5562</v>
      </c>
      <c r="E147" s="491"/>
      <c r="F147" s="492" t="s">
        <v>5558</v>
      </c>
      <c r="G147" s="454"/>
      <c r="H147" s="454"/>
      <c r="I147" s="454"/>
      <c r="J147" s="454"/>
      <c r="K147" s="455"/>
      <c r="L147" s="455"/>
    </row>
    <row r="148" spans="1:12" ht="15" x14ac:dyDescent="0.25">
      <c r="A148" s="454"/>
      <c r="B148" s="454"/>
      <c r="C148" s="454"/>
      <c r="D148" s="660" t="s">
        <v>10009</v>
      </c>
      <c r="E148" s="660"/>
      <c r="F148" s="492" t="s">
        <v>9950</v>
      </c>
      <c r="G148" s="454"/>
      <c r="H148" s="454"/>
      <c r="I148" s="454"/>
      <c r="J148" s="454"/>
      <c r="K148" s="455"/>
      <c r="L148" s="455"/>
    </row>
    <row r="149" spans="1:12" ht="15" x14ac:dyDescent="0.25">
      <c r="A149" s="494"/>
      <c r="B149" s="494"/>
      <c r="C149" s="494"/>
      <c r="D149" s="492" t="s">
        <v>4193</v>
      </c>
      <c r="E149" s="492"/>
      <c r="F149" s="492" t="s">
        <v>9136</v>
      </c>
      <c r="G149" s="454"/>
      <c r="H149" s="454"/>
      <c r="I149" s="454"/>
      <c r="J149" s="454"/>
      <c r="K149" s="455"/>
      <c r="L149" s="455"/>
    </row>
    <row r="150" spans="1:12" ht="15" x14ac:dyDescent="0.25">
      <c r="A150" s="494"/>
      <c r="B150" s="494"/>
      <c r="C150" s="494"/>
      <c r="D150" s="492" t="s">
        <v>4149</v>
      </c>
      <c r="E150" s="492"/>
      <c r="F150" s="492" t="s">
        <v>9134</v>
      </c>
      <c r="G150" s="454"/>
      <c r="H150" s="454"/>
      <c r="I150" s="454"/>
      <c r="J150" s="454"/>
      <c r="K150" s="455"/>
      <c r="L150" s="455"/>
    </row>
    <row r="151" spans="1:12" ht="15" x14ac:dyDescent="0.25">
      <c r="A151" s="494"/>
      <c r="B151" s="494"/>
      <c r="C151" s="494"/>
      <c r="D151" s="492" t="s">
        <v>8617</v>
      </c>
      <c r="E151" s="492"/>
      <c r="F151" s="492" t="s">
        <v>9135</v>
      </c>
      <c r="G151" s="454"/>
      <c r="H151" s="454"/>
      <c r="I151" s="454"/>
      <c r="J151" s="454"/>
      <c r="K151" s="455"/>
      <c r="L151" s="455"/>
    </row>
    <row r="152" spans="1:12" ht="15" x14ac:dyDescent="0.25">
      <c r="A152" s="494"/>
      <c r="B152" s="494"/>
      <c r="C152" s="494"/>
      <c r="D152" s="492"/>
      <c r="E152" s="492"/>
      <c r="F152" s="492"/>
      <c r="G152" s="454"/>
      <c r="H152" s="454"/>
      <c r="I152" s="454"/>
      <c r="J152" s="454"/>
      <c r="K152" s="455"/>
      <c r="L152" s="455"/>
    </row>
    <row r="153" spans="1:12" ht="15" x14ac:dyDescent="0.25">
      <c r="A153" s="494"/>
      <c r="B153" s="494"/>
      <c r="C153" s="494" t="s">
        <v>10003</v>
      </c>
      <c r="D153" s="492"/>
      <c r="E153" s="492" t="s">
        <v>10004</v>
      </c>
      <c r="F153" s="492"/>
      <c r="G153" s="454"/>
      <c r="H153" s="454"/>
      <c r="I153" s="454"/>
      <c r="J153" s="454"/>
      <c r="K153" s="455"/>
      <c r="L153" s="455"/>
    </row>
    <row r="154" spans="1:12" ht="15" x14ac:dyDescent="0.25">
      <c r="A154" s="494"/>
      <c r="B154" s="494"/>
      <c r="C154" s="494"/>
      <c r="D154" s="492" t="s">
        <v>10005</v>
      </c>
      <c r="E154" s="492"/>
      <c r="F154" s="492" t="s">
        <v>10010</v>
      </c>
      <c r="G154" s="454"/>
      <c r="H154" s="454"/>
      <c r="I154" s="454"/>
      <c r="J154" s="454"/>
      <c r="K154" s="455"/>
      <c r="L154" s="455"/>
    </row>
    <row r="155" spans="1:12" ht="15" x14ac:dyDescent="0.25">
      <c r="A155" s="494"/>
      <c r="B155" s="494"/>
      <c r="C155" s="494"/>
      <c r="D155" s="492" t="s">
        <v>11461</v>
      </c>
      <c r="E155" s="492"/>
      <c r="F155" s="492" t="s">
        <v>11464</v>
      </c>
      <c r="G155" s="454"/>
      <c r="H155" s="454"/>
      <c r="I155" s="454"/>
      <c r="J155" s="454"/>
      <c r="K155" s="455"/>
      <c r="L155" s="455"/>
    </row>
    <row r="156" spans="1:12" ht="15" x14ac:dyDescent="0.25">
      <c r="A156" s="494"/>
      <c r="B156" s="494"/>
      <c r="C156" s="494"/>
      <c r="D156" s="492" t="s">
        <v>11463</v>
      </c>
      <c r="E156" s="492"/>
      <c r="F156" s="492" t="s">
        <v>11462</v>
      </c>
      <c r="G156" s="454"/>
      <c r="H156" s="454"/>
      <c r="I156" s="454"/>
      <c r="J156" s="454"/>
      <c r="K156" s="455"/>
      <c r="L156" s="455"/>
    </row>
    <row r="157" spans="1:12" ht="15" x14ac:dyDescent="0.25">
      <c r="A157" s="494"/>
      <c r="B157" s="494"/>
      <c r="C157" s="494"/>
      <c r="D157" s="492" t="s">
        <v>10007</v>
      </c>
      <c r="E157" s="492"/>
      <c r="F157" s="492" t="s">
        <v>10008</v>
      </c>
      <c r="G157" s="454"/>
      <c r="H157" s="454"/>
      <c r="I157" s="454"/>
      <c r="J157" s="454"/>
      <c r="K157" s="455"/>
      <c r="L157" s="455"/>
    </row>
    <row r="158" spans="1:12" ht="15" x14ac:dyDescent="0.25">
      <c r="A158" s="494"/>
      <c r="B158" s="494"/>
      <c r="C158" s="494"/>
      <c r="D158" s="492"/>
      <c r="E158" s="492"/>
      <c r="F158" s="492"/>
      <c r="G158" s="454"/>
      <c r="H158" s="454"/>
      <c r="I158" s="454"/>
      <c r="J158" s="454"/>
      <c r="K158" s="455"/>
      <c r="L158" s="455"/>
    </row>
    <row r="159" spans="1:12" ht="15" x14ac:dyDescent="0.25">
      <c r="A159" s="454"/>
      <c r="B159" s="454"/>
      <c r="C159" s="454" t="s">
        <v>2911</v>
      </c>
      <c r="D159" s="454"/>
      <c r="E159" s="454" t="s">
        <v>6199</v>
      </c>
      <c r="F159" s="454"/>
      <c r="G159" s="454"/>
      <c r="H159" s="454"/>
      <c r="I159" s="454"/>
      <c r="J159" s="454"/>
      <c r="K159" s="455"/>
      <c r="L159" s="455"/>
    </row>
    <row r="160" spans="1:12" ht="15" x14ac:dyDescent="0.25">
      <c r="A160" s="454"/>
      <c r="B160" s="454"/>
      <c r="C160" s="454"/>
      <c r="D160" s="454" t="s">
        <v>2912</v>
      </c>
      <c r="E160" s="454"/>
      <c r="F160" s="454" t="s">
        <v>992</v>
      </c>
      <c r="G160" s="454"/>
      <c r="H160" s="454"/>
      <c r="I160" s="454"/>
      <c r="J160" s="454"/>
      <c r="K160" s="455"/>
      <c r="L160" s="455"/>
    </row>
    <row r="161" spans="1:12" ht="15" x14ac:dyDescent="0.25">
      <c r="A161" s="454"/>
      <c r="B161" s="454"/>
      <c r="C161" s="454"/>
      <c r="D161" s="454"/>
      <c r="E161" s="454"/>
      <c r="F161" s="454"/>
      <c r="G161" s="454"/>
      <c r="H161" s="454"/>
      <c r="I161" s="454"/>
      <c r="J161" s="454"/>
      <c r="K161" s="455"/>
      <c r="L161" s="455"/>
    </row>
    <row r="162" spans="1:12" ht="15" x14ac:dyDescent="0.25">
      <c r="A162" s="454"/>
      <c r="B162" s="454"/>
      <c r="C162" s="454" t="s">
        <v>291</v>
      </c>
      <c r="D162" s="454"/>
      <c r="E162" s="454" t="s">
        <v>1118</v>
      </c>
      <c r="F162" s="454"/>
      <c r="G162" s="454"/>
      <c r="H162" s="454"/>
      <c r="I162" s="454"/>
      <c r="J162" s="454"/>
      <c r="K162" s="455"/>
      <c r="L162" s="455"/>
    </row>
    <row r="163" spans="1:12" ht="15" x14ac:dyDescent="0.25">
      <c r="A163" s="454"/>
      <c r="B163" s="454"/>
      <c r="C163" s="454"/>
      <c r="D163" s="492" t="s">
        <v>9137</v>
      </c>
      <c r="E163" s="492"/>
      <c r="F163" s="492" t="s">
        <v>9129</v>
      </c>
      <c r="G163" s="454"/>
      <c r="H163" s="454"/>
      <c r="I163" s="454"/>
      <c r="J163" s="454"/>
      <c r="K163" s="455"/>
      <c r="L163" s="455"/>
    </row>
    <row r="164" spans="1:12" ht="15" x14ac:dyDescent="0.25">
      <c r="A164" s="454"/>
      <c r="B164" s="454"/>
      <c r="C164" s="454"/>
      <c r="D164" s="492" t="s">
        <v>9138</v>
      </c>
      <c r="E164" s="492"/>
      <c r="F164" s="492" t="s">
        <v>9139</v>
      </c>
      <c r="G164" s="454"/>
      <c r="H164" s="454"/>
      <c r="I164" s="454"/>
      <c r="J164" s="454"/>
      <c r="K164" s="455"/>
      <c r="L164" s="455"/>
    </row>
    <row r="165" spans="1:12" ht="15" x14ac:dyDescent="0.25">
      <c r="A165" s="454"/>
      <c r="B165" s="454"/>
      <c r="C165" s="454"/>
      <c r="D165" s="492" t="s">
        <v>11106</v>
      </c>
      <c r="E165" s="492"/>
      <c r="F165" s="492" t="s">
        <v>11107</v>
      </c>
      <c r="G165" s="454"/>
      <c r="H165" s="454"/>
      <c r="I165" s="454"/>
      <c r="J165" s="454"/>
      <c r="K165" s="455"/>
      <c r="L165" s="455"/>
    </row>
    <row r="166" spans="1:12" ht="15" x14ac:dyDescent="0.25">
      <c r="A166" s="454"/>
      <c r="B166" s="454"/>
      <c r="C166" s="454"/>
      <c r="D166" s="492" t="s">
        <v>292</v>
      </c>
      <c r="E166" s="492"/>
      <c r="F166" s="492" t="s">
        <v>993</v>
      </c>
      <c r="G166" s="454"/>
      <c r="H166" s="454"/>
      <c r="I166" s="454"/>
      <c r="J166" s="454"/>
      <c r="K166" s="455"/>
      <c r="L166" s="455"/>
    </row>
    <row r="167" spans="1:12" ht="15" x14ac:dyDescent="0.25">
      <c r="A167" s="454"/>
      <c r="B167" s="454"/>
      <c r="C167" s="454"/>
      <c r="D167" s="492" t="s">
        <v>293</v>
      </c>
      <c r="E167" s="492"/>
      <c r="F167" s="492" t="s">
        <v>994</v>
      </c>
      <c r="G167" s="454"/>
      <c r="H167" s="454"/>
      <c r="I167" s="454"/>
      <c r="J167" s="454"/>
      <c r="K167" s="455"/>
      <c r="L167" s="455"/>
    </row>
    <row r="168" spans="1:12" ht="15" x14ac:dyDescent="0.25">
      <c r="A168" s="454"/>
      <c r="B168" s="454"/>
      <c r="C168" s="454"/>
      <c r="D168" s="492" t="s">
        <v>294</v>
      </c>
      <c r="E168" s="492"/>
      <c r="F168" s="492" t="s">
        <v>995</v>
      </c>
      <c r="G168" s="454"/>
      <c r="H168" s="454"/>
      <c r="I168" s="454"/>
      <c r="J168" s="454"/>
      <c r="K168" s="455"/>
      <c r="L168" s="455"/>
    </row>
    <row r="169" spans="1:12" ht="15" x14ac:dyDescent="0.25">
      <c r="A169" s="454"/>
      <c r="B169" s="454"/>
      <c r="C169" s="454"/>
      <c r="D169" s="492" t="s">
        <v>8470</v>
      </c>
      <c r="E169" s="492"/>
      <c r="F169" s="492" t="s">
        <v>9140</v>
      </c>
      <c r="G169" s="454"/>
      <c r="H169" s="454"/>
      <c r="I169" s="454"/>
      <c r="J169" s="454"/>
      <c r="K169" s="455"/>
      <c r="L169" s="455"/>
    </row>
    <row r="170" spans="1:12" ht="15" x14ac:dyDescent="0.25">
      <c r="A170" s="454"/>
      <c r="B170" s="454"/>
      <c r="C170" s="454"/>
      <c r="D170" s="492" t="s">
        <v>8514</v>
      </c>
      <c r="E170" s="492"/>
      <c r="F170" s="492" t="s">
        <v>9160</v>
      </c>
      <c r="G170" s="454"/>
      <c r="H170" s="454"/>
      <c r="I170" s="454"/>
      <c r="J170" s="454"/>
      <c r="K170" s="455"/>
      <c r="L170" s="455"/>
    </row>
    <row r="171" spans="1:12" ht="15" x14ac:dyDescent="0.25">
      <c r="A171" s="454"/>
      <c r="B171" s="454"/>
      <c r="C171" s="454"/>
      <c r="D171" s="492" t="s">
        <v>8679</v>
      </c>
      <c r="E171" s="492"/>
      <c r="F171" s="492" t="s">
        <v>8681</v>
      </c>
      <c r="G171" s="454"/>
      <c r="H171" s="454"/>
      <c r="I171" s="454"/>
      <c r="J171" s="454"/>
      <c r="K171" s="455"/>
      <c r="L171" s="455"/>
    </row>
    <row r="172" spans="1:12" s="273" customFormat="1" ht="15" x14ac:dyDescent="0.25">
      <c r="A172" s="454"/>
      <c r="B172" s="454"/>
      <c r="C172" s="454"/>
      <c r="D172" s="492" t="s">
        <v>11459</v>
      </c>
      <c r="E172" s="492"/>
      <c r="F172" s="492" t="s">
        <v>11456</v>
      </c>
      <c r="G172" s="454"/>
      <c r="H172" s="454"/>
      <c r="I172" s="454"/>
      <c r="J172" s="454"/>
      <c r="K172" s="455"/>
      <c r="L172" s="455"/>
    </row>
    <row r="173" spans="1:12" ht="15" x14ac:dyDescent="0.25">
      <c r="A173" s="454"/>
      <c r="B173" s="454"/>
      <c r="C173" s="454"/>
      <c r="D173" s="492" t="s">
        <v>9543</v>
      </c>
      <c r="E173" s="492"/>
      <c r="F173" s="492" t="s">
        <v>9541</v>
      </c>
      <c r="G173" s="454"/>
      <c r="H173" s="454"/>
      <c r="I173" s="454"/>
      <c r="J173" s="454"/>
      <c r="K173" s="455"/>
      <c r="L173" s="455"/>
    </row>
    <row r="174" spans="1:12" ht="15" x14ac:dyDescent="0.25">
      <c r="A174" s="454"/>
      <c r="B174" s="454"/>
      <c r="C174" s="454"/>
      <c r="D174" s="492" t="s">
        <v>9141</v>
      </c>
      <c r="E174" s="492"/>
      <c r="F174" s="492" t="s">
        <v>9142</v>
      </c>
      <c r="G174" s="454"/>
      <c r="H174" s="454"/>
      <c r="I174" s="454"/>
      <c r="J174" s="454"/>
      <c r="K174" s="455"/>
      <c r="L174" s="455"/>
    </row>
    <row r="175" spans="1:12" ht="15" x14ac:dyDescent="0.25">
      <c r="A175" s="454"/>
      <c r="B175" s="454"/>
      <c r="C175" s="454"/>
      <c r="D175" s="492" t="s">
        <v>9143</v>
      </c>
      <c r="E175" s="492"/>
      <c r="F175" s="492" t="s">
        <v>9131</v>
      </c>
      <c r="G175" s="454"/>
      <c r="H175" s="454"/>
      <c r="I175" s="454"/>
      <c r="J175" s="454"/>
      <c r="K175" s="455"/>
      <c r="L175" s="455"/>
    </row>
    <row r="176" spans="1:12" ht="15" x14ac:dyDescent="0.25">
      <c r="A176" s="454"/>
      <c r="B176" s="454"/>
      <c r="C176" s="454"/>
      <c r="D176" s="454"/>
      <c r="E176" s="454"/>
      <c r="F176" s="454"/>
      <c r="G176" s="454"/>
      <c r="H176" s="454"/>
      <c r="I176" s="454"/>
      <c r="J176" s="454"/>
      <c r="K176" s="455"/>
      <c r="L176" s="455"/>
    </row>
    <row r="177" spans="1:12" ht="15" x14ac:dyDescent="0.25">
      <c r="A177" s="454"/>
      <c r="B177" s="454"/>
      <c r="C177" s="454"/>
      <c r="D177" s="454"/>
      <c r="E177" s="454"/>
      <c r="F177" s="454"/>
      <c r="G177" s="454"/>
      <c r="H177" s="454"/>
      <c r="I177" s="454"/>
      <c r="J177" s="454"/>
      <c r="K177" s="455"/>
      <c r="L177" s="455"/>
    </row>
    <row r="178" spans="1:12" ht="15" x14ac:dyDescent="0.25">
      <c r="A178" s="454"/>
      <c r="B178" s="454"/>
      <c r="C178" s="454" t="s">
        <v>2652</v>
      </c>
      <c r="D178" s="454"/>
      <c r="E178" s="454" t="s">
        <v>7384</v>
      </c>
      <c r="F178" s="454"/>
      <c r="G178" s="454"/>
      <c r="H178" s="454"/>
      <c r="I178" s="454"/>
      <c r="J178" s="454"/>
      <c r="K178" s="455"/>
      <c r="L178" s="455"/>
    </row>
    <row r="179" spans="1:12" ht="15" x14ac:dyDescent="0.25">
      <c r="A179" s="454"/>
      <c r="B179" s="454"/>
      <c r="C179" s="454"/>
      <c r="D179" s="454" t="s">
        <v>2653</v>
      </c>
      <c r="E179" s="454"/>
      <c r="F179" s="454" t="s">
        <v>5677</v>
      </c>
      <c r="G179" s="454"/>
      <c r="H179" s="454"/>
      <c r="I179" s="454"/>
      <c r="J179" s="454"/>
      <c r="K179" s="455"/>
      <c r="L179" s="455"/>
    </row>
    <row r="180" spans="1:12" ht="15" x14ac:dyDescent="0.25">
      <c r="A180" s="454"/>
      <c r="B180" s="454"/>
      <c r="C180" s="454"/>
      <c r="D180" s="454" t="s">
        <v>6216</v>
      </c>
      <c r="E180" s="454"/>
      <c r="F180" s="454" t="s">
        <v>1996</v>
      </c>
      <c r="G180" s="454"/>
      <c r="H180" s="454"/>
      <c r="I180" s="454"/>
      <c r="J180" s="454"/>
      <c r="K180" s="455"/>
      <c r="L180" s="455"/>
    </row>
    <row r="181" spans="1:12" ht="15" x14ac:dyDescent="0.25">
      <c r="A181" s="454"/>
      <c r="B181" s="454"/>
      <c r="C181" s="454"/>
      <c r="D181" s="454" t="s">
        <v>5678</v>
      </c>
      <c r="E181" s="454"/>
      <c r="F181" s="454" t="s">
        <v>5676</v>
      </c>
      <c r="G181" s="454"/>
      <c r="H181" s="454"/>
      <c r="I181" s="454"/>
      <c r="J181" s="454"/>
      <c r="K181" s="455"/>
      <c r="L181" s="455"/>
    </row>
    <row r="182" spans="1:12" ht="15" x14ac:dyDescent="0.25">
      <c r="A182" s="454"/>
      <c r="B182" s="454"/>
      <c r="C182" s="454"/>
      <c r="D182" s="454"/>
      <c r="E182" s="454"/>
      <c r="F182" s="454"/>
      <c r="G182" s="454"/>
      <c r="H182" s="454"/>
      <c r="I182" s="454"/>
      <c r="J182" s="454"/>
      <c r="K182" s="455"/>
      <c r="L182" s="455"/>
    </row>
    <row r="183" spans="1:12" ht="15" x14ac:dyDescent="0.25">
      <c r="A183" s="454"/>
      <c r="B183" s="454"/>
      <c r="C183" s="454" t="s">
        <v>295</v>
      </c>
      <c r="D183" s="454"/>
      <c r="E183" s="454" t="s">
        <v>296</v>
      </c>
      <c r="F183" s="454"/>
      <c r="G183" s="454"/>
      <c r="H183" s="454"/>
      <c r="I183" s="454"/>
      <c r="J183" s="454"/>
      <c r="K183" s="455"/>
      <c r="L183" s="455"/>
    </row>
    <row r="184" spans="1:12" ht="15" x14ac:dyDescent="0.25">
      <c r="A184" s="454"/>
      <c r="B184" s="454"/>
      <c r="C184" s="454"/>
      <c r="D184" s="454"/>
      <c r="E184" s="454"/>
      <c r="F184" s="454"/>
      <c r="G184" s="454"/>
      <c r="H184" s="454"/>
      <c r="I184" s="454"/>
      <c r="J184" s="454"/>
      <c r="K184" s="455"/>
      <c r="L184" s="455"/>
    </row>
    <row r="185" spans="1:12" ht="15" x14ac:dyDescent="0.25">
      <c r="A185" s="454"/>
      <c r="B185" s="454"/>
      <c r="C185" s="454" t="s">
        <v>2723</v>
      </c>
      <c r="D185" s="454"/>
      <c r="E185" s="454" t="s">
        <v>6872</v>
      </c>
      <c r="F185" s="454"/>
      <c r="G185" s="454"/>
      <c r="H185" s="454"/>
      <c r="I185" s="454"/>
      <c r="J185" s="454"/>
      <c r="K185" s="455"/>
      <c r="L185" s="455"/>
    </row>
    <row r="186" spans="1:12" ht="15" x14ac:dyDescent="0.25">
      <c r="A186" s="454"/>
      <c r="B186" s="454"/>
      <c r="C186" s="454"/>
      <c r="D186" s="454"/>
      <c r="E186" s="454"/>
      <c r="F186" s="454"/>
      <c r="G186" s="454"/>
      <c r="H186" s="454"/>
      <c r="I186" s="454"/>
      <c r="J186" s="454"/>
      <c r="K186" s="455"/>
      <c r="L186" s="455"/>
    </row>
    <row r="187" spans="1:12" ht="15" customHeight="1" x14ac:dyDescent="0.25">
      <c r="A187" s="454"/>
      <c r="B187" s="454"/>
      <c r="C187" s="454" t="s">
        <v>6626</v>
      </c>
      <c r="D187" s="454"/>
      <c r="E187" s="454" t="s">
        <v>2616</v>
      </c>
      <c r="F187" s="454"/>
      <c r="G187" s="454"/>
      <c r="H187" s="454"/>
      <c r="I187" s="454"/>
      <c r="J187" s="454"/>
      <c r="K187" s="455"/>
      <c r="L187" s="455"/>
    </row>
    <row r="188" spans="1:12" ht="15" customHeight="1" x14ac:dyDescent="0.25">
      <c r="A188" s="454"/>
      <c r="B188" s="454"/>
      <c r="C188" s="454"/>
      <c r="D188" s="454"/>
      <c r="E188" s="454"/>
      <c r="F188" s="454"/>
      <c r="G188" s="454"/>
      <c r="H188" s="454"/>
      <c r="I188" s="454"/>
      <c r="J188" s="454"/>
      <c r="K188" s="455"/>
      <c r="L188" s="455"/>
    </row>
    <row r="189" spans="1:12" ht="15" x14ac:dyDescent="0.25">
      <c r="A189" s="455"/>
      <c r="B189" s="455"/>
      <c r="C189" s="455"/>
      <c r="D189" s="455"/>
      <c r="E189" s="455"/>
      <c r="F189" s="455"/>
      <c r="G189" s="455"/>
      <c r="H189" s="455"/>
      <c r="I189" s="455"/>
      <c r="J189" s="455"/>
      <c r="K189" s="455"/>
      <c r="L189" s="455"/>
    </row>
    <row r="190" spans="1:12" ht="15" x14ac:dyDescent="0.25">
      <c r="A190" s="493" t="s">
        <v>2612</v>
      </c>
      <c r="B190" s="455"/>
      <c r="C190" s="455"/>
      <c r="D190" s="493" t="s">
        <v>1687</v>
      </c>
      <c r="E190" s="455"/>
      <c r="F190" s="455"/>
      <c r="G190" s="455"/>
      <c r="H190" s="455"/>
      <c r="I190" s="455"/>
      <c r="J190" s="455"/>
      <c r="K190" s="455"/>
      <c r="L190" s="455"/>
    </row>
    <row r="191" spans="1:12" ht="15" x14ac:dyDescent="0.25">
      <c r="A191" s="455"/>
      <c r="B191" s="455"/>
      <c r="C191" s="455"/>
      <c r="D191" s="455"/>
      <c r="E191" s="455"/>
      <c r="F191" s="455"/>
      <c r="G191" s="455"/>
      <c r="H191" s="455"/>
      <c r="I191" s="455"/>
      <c r="J191" s="455"/>
      <c r="K191" s="455"/>
      <c r="L191" s="455"/>
    </row>
    <row r="192" spans="1:12" ht="15" x14ac:dyDescent="0.25">
      <c r="A192" s="455"/>
      <c r="B192" s="455"/>
      <c r="C192" s="455" t="s">
        <v>2615</v>
      </c>
      <c r="D192" s="455"/>
      <c r="E192" s="455" t="s">
        <v>2613</v>
      </c>
      <c r="F192" s="455"/>
      <c r="G192" s="455"/>
      <c r="H192" s="455"/>
      <c r="I192" s="455"/>
      <c r="J192" s="455"/>
      <c r="K192" s="455"/>
      <c r="L192" s="455"/>
    </row>
    <row r="193" spans="1:12" ht="15" x14ac:dyDescent="0.25">
      <c r="A193" s="455"/>
      <c r="B193" s="455"/>
      <c r="C193" s="455" t="s">
        <v>9864</v>
      </c>
      <c r="D193" s="455"/>
      <c r="E193" s="455" t="s">
        <v>7457</v>
      </c>
      <c r="F193" s="455"/>
      <c r="G193" s="455"/>
      <c r="H193" s="455"/>
      <c r="I193" s="455"/>
      <c r="J193" s="455"/>
      <c r="K193" s="455"/>
      <c r="L193" s="455"/>
    </row>
    <row r="194" spans="1:12" ht="15" x14ac:dyDescent="0.25">
      <c r="A194" s="455"/>
      <c r="B194" s="455"/>
      <c r="C194" s="455" t="s">
        <v>2614</v>
      </c>
      <c r="D194" s="455"/>
      <c r="E194" s="455" t="s">
        <v>6627</v>
      </c>
      <c r="F194" s="455"/>
      <c r="G194" s="455"/>
      <c r="H194" s="455"/>
      <c r="I194" s="455"/>
      <c r="J194" s="455"/>
      <c r="K194" s="455"/>
      <c r="L194" s="455"/>
    </row>
    <row r="195" spans="1:12" ht="15" x14ac:dyDescent="0.25">
      <c r="C195" s="455" t="s">
        <v>10791</v>
      </c>
      <c r="E195" s="455" t="s">
        <v>4339</v>
      </c>
    </row>
  </sheetData>
  <mergeCells count="2">
    <mergeCell ref="C38:D38"/>
    <mergeCell ref="C44:D44"/>
  </mergeCells>
  <phoneticPr fontId="56"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5"/>
  <sheetViews>
    <sheetView workbookViewId="0"/>
  </sheetViews>
  <sheetFormatPr defaultRowHeight="12.75" x14ac:dyDescent="0.2"/>
  <cols>
    <col min="3" max="3" width="14.140625" customWidth="1"/>
    <col min="4" max="4" width="36.140625" bestFit="1" customWidth="1"/>
  </cols>
  <sheetData>
    <row r="1" spans="1:10" x14ac:dyDescent="0.2">
      <c r="A1" s="6"/>
      <c r="B1" s="6"/>
      <c r="C1" s="6"/>
      <c r="D1" s="6"/>
      <c r="E1" s="6"/>
      <c r="F1" s="6"/>
      <c r="G1" s="6"/>
      <c r="H1" s="6"/>
      <c r="I1" s="6"/>
      <c r="J1" s="6"/>
    </row>
    <row r="2" spans="1:10" x14ac:dyDescent="0.2">
      <c r="A2" s="6"/>
      <c r="B2" s="6"/>
      <c r="C2" s="6"/>
      <c r="D2" s="60" t="s">
        <v>3066</v>
      </c>
      <c r="E2" s="6"/>
      <c r="F2" s="6"/>
      <c r="G2" s="6"/>
      <c r="H2" s="6"/>
      <c r="I2" s="6"/>
      <c r="J2" s="6"/>
    </row>
    <row r="3" spans="1:10" x14ac:dyDescent="0.2">
      <c r="A3" s="6" t="s">
        <v>3076</v>
      </c>
      <c r="B3" s="6"/>
      <c r="C3" s="6" t="s">
        <v>5103</v>
      </c>
      <c r="D3" s="6"/>
      <c r="E3" s="6"/>
      <c r="F3" s="6"/>
      <c r="G3" s="6"/>
      <c r="H3" s="6"/>
      <c r="I3" s="6"/>
      <c r="J3" s="6"/>
    </row>
    <row r="4" spans="1:10" x14ac:dyDescent="0.2">
      <c r="A4" s="6"/>
      <c r="B4" s="6" t="s">
        <v>5377</v>
      </c>
      <c r="C4" s="6"/>
      <c r="D4" s="6" t="s">
        <v>260</v>
      </c>
      <c r="E4" s="6"/>
      <c r="F4" s="6"/>
      <c r="G4" s="6"/>
      <c r="H4" s="6"/>
      <c r="I4" s="6"/>
      <c r="J4" s="6"/>
    </row>
    <row r="5" spans="1:10" x14ac:dyDescent="0.2">
      <c r="A5" s="6"/>
      <c r="B5" s="6" t="s">
        <v>5378</v>
      </c>
      <c r="C5" s="6"/>
      <c r="D5" s="6" t="s">
        <v>684</v>
      </c>
      <c r="E5" s="6"/>
      <c r="F5" s="6"/>
      <c r="G5" s="6"/>
      <c r="H5" s="6"/>
      <c r="I5" s="6"/>
      <c r="J5" s="6"/>
    </row>
    <row r="6" spans="1:10" x14ac:dyDescent="0.2">
      <c r="A6" s="6"/>
      <c r="B6" s="6" t="s">
        <v>3772</v>
      </c>
      <c r="C6" s="6"/>
      <c r="D6" s="6" t="s">
        <v>3771</v>
      </c>
      <c r="E6" s="6"/>
      <c r="F6" s="6"/>
      <c r="G6" s="6"/>
      <c r="H6" s="6"/>
      <c r="I6" s="6"/>
      <c r="J6" s="6"/>
    </row>
    <row r="7" spans="1:10" x14ac:dyDescent="0.2">
      <c r="A7" s="6"/>
      <c r="B7" s="6" t="s">
        <v>8028</v>
      </c>
      <c r="C7" s="6"/>
      <c r="D7" s="6" t="s">
        <v>8029</v>
      </c>
      <c r="E7" s="6"/>
      <c r="F7" s="6"/>
      <c r="G7" s="6"/>
      <c r="H7" s="6"/>
      <c r="I7" s="6"/>
      <c r="J7" s="6"/>
    </row>
    <row r="8" spans="1:10" x14ac:dyDescent="0.2">
      <c r="A8" s="6"/>
      <c r="B8" s="6" t="s">
        <v>10828</v>
      </c>
      <c r="C8" s="6"/>
      <c r="D8" s="6" t="s">
        <v>10829</v>
      </c>
      <c r="E8" s="6"/>
      <c r="F8" s="6"/>
      <c r="G8" s="6"/>
      <c r="H8" s="6"/>
      <c r="I8" s="6"/>
      <c r="J8" s="6"/>
    </row>
    <row r="9" spans="1:10" x14ac:dyDescent="0.2">
      <c r="A9" s="6"/>
      <c r="B9" s="6" t="s">
        <v>5379</v>
      </c>
      <c r="C9" s="6"/>
      <c r="D9" s="6" t="s">
        <v>259</v>
      </c>
      <c r="E9" s="6"/>
      <c r="F9" s="6"/>
      <c r="G9" s="6"/>
      <c r="H9" s="6"/>
      <c r="I9" s="6"/>
      <c r="J9" s="6"/>
    </row>
    <row r="10" spans="1:10" x14ac:dyDescent="0.2">
      <c r="A10" s="6"/>
      <c r="B10" s="6"/>
      <c r="C10" s="6"/>
      <c r="D10" s="6"/>
      <c r="E10" s="6"/>
      <c r="F10" s="6"/>
      <c r="G10" s="6"/>
      <c r="H10" s="6"/>
      <c r="I10" s="6"/>
      <c r="J10" s="6"/>
    </row>
    <row r="11" spans="1:10" x14ac:dyDescent="0.2">
      <c r="A11" s="6" t="s">
        <v>5102</v>
      </c>
      <c r="B11" s="6"/>
      <c r="C11" s="6" t="s">
        <v>6272</v>
      </c>
      <c r="D11" s="6"/>
      <c r="E11" s="14" t="s">
        <v>3736</v>
      </c>
      <c r="F11" s="6"/>
      <c r="G11" s="6"/>
      <c r="H11" s="6"/>
      <c r="I11" s="6"/>
      <c r="J11" s="6"/>
    </row>
    <row r="12" spans="1:10" x14ac:dyDescent="0.2">
      <c r="A12" s="6"/>
      <c r="B12" s="6" t="s">
        <v>4499</v>
      </c>
      <c r="C12" s="6"/>
      <c r="D12" s="6"/>
      <c r="E12" s="6"/>
      <c r="F12" s="6"/>
      <c r="G12" s="6"/>
      <c r="H12" s="6"/>
      <c r="I12" s="6"/>
      <c r="J12" s="6"/>
    </row>
    <row r="13" spans="1:10" x14ac:dyDescent="0.2">
      <c r="A13" s="6"/>
      <c r="B13" s="6"/>
      <c r="C13" s="6" t="s">
        <v>4500</v>
      </c>
      <c r="D13" s="6" t="s">
        <v>260</v>
      </c>
      <c r="E13" s="6"/>
      <c r="F13" s="6"/>
      <c r="G13" s="6"/>
      <c r="H13" s="6"/>
      <c r="I13" s="6"/>
      <c r="J13" s="6"/>
    </row>
    <row r="14" spans="1:10" x14ac:dyDescent="0.2">
      <c r="A14" s="6"/>
      <c r="B14" s="6" t="s">
        <v>4285</v>
      </c>
      <c r="C14" s="6"/>
      <c r="D14" s="6"/>
      <c r="E14" s="14"/>
      <c r="F14" s="6"/>
      <c r="G14" s="6"/>
      <c r="H14" s="6"/>
      <c r="I14" s="6"/>
      <c r="J14" s="6"/>
    </row>
    <row r="15" spans="1:10" x14ac:dyDescent="0.2">
      <c r="A15" s="6"/>
      <c r="B15" s="6"/>
      <c r="C15" s="6" t="s">
        <v>4501</v>
      </c>
      <c r="D15" s="6" t="s">
        <v>684</v>
      </c>
      <c r="E15" s="6"/>
      <c r="F15" s="6"/>
      <c r="G15" s="6"/>
      <c r="H15" s="6"/>
      <c r="I15" s="6"/>
      <c r="J15" s="6"/>
    </row>
    <row r="16" spans="1:10" x14ac:dyDescent="0.2">
      <c r="A16" s="6"/>
      <c r="B16" s="6" t="s">
        <v>1148</v>
      </c>
      <c r="C16" s="6"/>
      <c r="D16" s="6"/>
      <c r="E16" s="14"/>
      <c r="F16" s="6"/>
      <c r="G16" s="6"/>
      <c r="H16" s="6"/>
      <c r="I16" s="6"/>
      <c r="J16" s="6"/>
    </row>
    <row r="17" spans="1:10" x14ac:dyDescent="0.2">
      <c r="A17" s="6"/>
      <c r="B17" s="6"/>
      <c r="C17" s="6" t="s">
        <v>1149</v>
      </c>
      <c r="D17" s="6" t="s">
        <v>3771</v>
      </c>
      <c r="E17" s="6"/>
      <c r="F17" s="6"/>
      <c r="G17" s="6"/>
      <c r="H17" s="6"/>
      <c r="I17" s="6"/>
      <c r="J17" s="6"/>
    </row>
    <row r="18" spans="1:10" x14ac:dyDescent="0.2">
      <c r="A18" s="6"/>
      <c r="B18" s="6" t="s">
        <v>8030</v>
      </c>
      <c r="C18" s="6"/>
      <c r="D18" s="6"/>
      <c r="E18" s="6"/>
      <c r="F18" s="6"/>
      <c r="G18" s="6"/>
      <c r="H18" s="6"/>
      <c r="I18" s="6"/>
      <c r="J18" s="6"/>
    </row>
    <row r="19" spans="1:10" x14ac:dyDescent="0.2">
      <c r="A19" s="6"/>
      <c r="B19" s="6"/>
      <c r="C19" s="6" t="s">
        <v>8031</v>
      </c>
      <c r="D19" s="273" t="s">
        <v>8029</v>
      </c>
      <c r="E19" s="6"/>
      <c r="F19" s="6"/>
      <c r="G19" s="6"/>
      <c r="H19" s="6"/>
      <c r="I19" s="6"/>
      <c r="J19" s="6"/>
    </row>
    <row r="20" spans="1:10" x14ac:dyDescent="0.2">
      <c r="A20" s="6"/>
      <c r="B20" s="6" t="s">
        <v>10830</v>
      </c>
      <c r="C20" s="6"/>
      <c r="D20" s="273"/>
      <c r="E20" s="6"/>
      <c r="F20" s="6"/>
      <c r="G20" s="6"/>
      <c r="H20" s="6"/>
      <c r="I20" s="6"/>
      <c r="J20" s="6"/>
    </row>
    <row r="21" spans="1:10" x14ac:dyDescent="0.2">
      <c r="A21" s="6"/>
      <c r="B21" s="6"/>
      <c r="C21" s="6" t="s">
        <v>10831</v>
      </c>
      <c r="D21" s="273" t="s">
        <v>10829</v>
      </c>
      <c r="E21" s="6"/>
      <c r="F21" s="6"/>
      <c r="G21" s="6"/>
      <c r="H21" s="6"/>
      <c r="I21" s="6"/>
      <c r="J21" s="6"/>
    </row>
    <row r="22" spans="1:10" x14ac:dyDescent="0.2">
      <c r="A22" s="6"/>
      <c r="B22" s="6" t="s">
        <v>3413</v>
      </c>
      <c r="C22" s="6"/>
      <c r="D22" s="6"/>
      <c r="E22" s="6"/>
      <c r="F22" s="6"/>
      <c r="G22" s="6"/>
      <c r="H22" s="6"/>
      <c r="I22" s="6"/>
      <c r="J22" s="6"/>
    </row>
    <row r="23" spans="1:10" x14ac:dyDescent="0.2">
      <c r="A23" s="6"/>
      <c r="B23" s="6"/>
      <c r="C23" s="6" t="s">
        <v>163</v>
      </c>
      <c r="D23" s="6" t="s">
        <v>1976</v>
      </c>
      <c r="E23" s="6"/>
      <c r="F23" s="6"/>
      <c r="G23" s="6"/>
      <c r="H23" s="6"/>
      <c r="I23" s="6"/>
      <c r="J23" s="6"/>
    </row>
    <row r="24" spans="1:10" x14ac:dyDescent="0.2">
      <c r="A24" s="6"/>
      <c r="B24" s="6"/>
      <c r="C24" s="6"/>
      <c r="D24" s="6"/>
      <c r="E24" s="6"/>
      <c r="F24" s="6"/>
      <c r="G24" s="6"/>
      <c r="H24" s="6"/>
      <c r="I24" s="6"/>
      <c r="J24" s="6"/>
    </row>
    <row r="25" spans="1:10" x14ac:dyDescent="0.2">
      <c r="A25" s="6"/>
      <c r="B25" s="6"/>
      <c r="C25" s="6"/>
      <c r="D25" s="6"/>
      <c r="E25" s="6"/>
      <c r="F25" s="6"/>
      <c r="G25" s="6"/>
      <c r="H25" s="6"/>
      <c r="I25" s="6"/>
      <c r="J25" s="6"/>
    </row>
  </sheetData>
  <phoneticPr fontId="56"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x14ac:dyDescent="0.2"/>
  <sheetData>
    <row r="1" spans="1:5" x14ac:dyDescent="0.2">
      <c r="A1" s="154" t="s">
        <v>7074</v>
      </c>
    </row>
    <row r="2" spans="1:5" x14ac:dyDescent="0.2">
      <c r="A2" s="154" t="s">
        <v>7075</v>
      </c>
    </row>
    <row r="3" spans="1:5" x14ac:dyDescent="0.2">
      <c r="A3" s="154" t="s">
        <v>7076</v>
      </c>
      <c r="E3" s="180" t="s">
        <v>7177</v>
      </c>
    </row>
  </sheetData>
  <phoneticPr fontId="93"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x14ac:dyDescent="0.2"/>
  <cols>
    <col min="4" max="4" width="13.42578125" bestFit="1" customWidth="1"/>
    <col min="5" max="5" width="26" customWidth="1"/>
    <col min="7" max="7" width="36.7109375" customWidth="1"/>
  </cols>
  <sheetData>
    <row r="2" spans="1:7" x14ac:dyDescent="0.2">
      <c r="A2" s="922" t="s">
        <v>7473</v>
      </c>
      <c r="B2" s="922"/>
      <c r="C2" s="63"/>
      <c r="D2" s="923" t="s">
        <v>7474</v>
      </c>
      <c r="E2" s="923"/>
      <c r="F2" s="63"/>
      <c r="G2" s="155" t="s">
        <v>7168</v>
      </c>
    </row>
    <row r="3" spans="1:7" x14ac:dyDescent="0.2">
      <c r="A3" s="63"/>
      <c r="B3" s="63"/>
      <c r="C3" s="921" t="s">
        <v>7475</v>
      </c>
      <c r="D3" s="921"/>
      <c r="E3" s="921" t="s">
        <v>1538</v>
      </c>
      <c r="F3" s="921"/>
      <c r="G3" s="921"/>
    </row>
    <row r="4" spans="1:7" x14ac:dyDescent="0.2">
      <c r="A4" s="63"/>
      <c r="B4" s="63"/>
      <c r="C4" s="921" t="s">
        <v>1539</v>
      </c>
      <c r="D4" s="921"/>
      <c r="E4" s="921" t="s">
        <v>5851</v>
      </c>
      <c r="F4" s="921"/>
      <c r="G4" s="63"/>
    </row>
    <row r="5" spans="1:7" x14ac:dyDescent="0.2">
      <c r="A5" s="63"/>
      <c r="B5" s="63"/>
      <c r="C5" s="63"/>
      <c r="D5" s="63" t="s">
        <v>1540</v>
      </c>
      <c r="E5" s="63"/>
      <c r="F5" s="63" t="s">
        <v>1976</v>
      </c>
      <c r="G5" s="63"/>
    </row>
  </sheetData>
  <mergeCells count="6">
    <mergeCell ref="C4:D4"/>
    <mergeCell ref="E4:F4"/>
    <mergeCell ref="A2:B2"/>
    <mergeCell ref="D2:E2"/>
    <mergeCell ref="C3:D3"/>
    <mergeCell ref="E3:G3"/>
  </mergeCells>
  <phoneticPr fontId="88"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zoomScaleNormal="100" workbookViewId="0"/>
  </sheetViews>
  <sheetFormatPr defaultRowHeight="12.75" x14ac:dyDescent="0.2"/>
  <cols>
    <col min="1" max="1" width="41.85546875" style="430" customWidth="1"/>
    <col min="2" max="2" width="15.5703125" style="430" customWidth="1"/>
    <col min="3" max="3" width="15.140625" style="701" bestFit="1" customWidth="1"/>
    <col min="4" max="4" width="11" style="430" bestFit="1" customWidth="1"/>
    <col min="5" max="5" width="10.5703125" style="430" customWidth="1"/>
    <col min="6" max="256" width="9.140625" style="702"/>
    <col min="257" max="257" width="41.85546875" style="702" customWidth="1"/>
    <col min="258" max="258" width="15.5703125" style="702" customWidth="1"/>
    <col min="259" max="259" width="15.140625" style="702" bestFit="1" customWidth="1"/>
    <col min="260" max="260" width="11" style="702" bestFit="1" customWidth="1"/>
    <col min="261" max="261" width="10.5703125" style="702" customWidth="1"/>
    <col min="262" max="512" width="9.140625" style="702"/>
    <col min="513" max="513" width="41.85546875" style="702" customWidth="1"/>
    <col min="514" max="514" width="15.5703125" style="702" customWidth="1"/>
    <col min="515" max="515" width="15.140625" style="702" bestFit="1" customWidth="1"/>
    <col min="516" max="516" width="11" style="702" bestFit="1" customWidth="1"/>
    <col min="517" max="517" width="10.5703125" style="702" customWidth="1"/>
    <col min="518" max="768" width="9.140625" style="702"/>
    <col min="769" max="769" width="41.85546875" style="702" customWidth="1"/>
    <col min="770" max="770" width="15.5703125" style="702" customWidth="1"/>
    <col min="771" max="771" width="15.140625" style="702" bestFit="1" customWidth="1"/>
    <col min="772" max="772" width="11" style="702" bestFit="1" customWidth="1"/>
    <col min="773" max="773" width="10.5703125" style="702" customWidth="1"/>
    <col min="774" max="1024" width="9.140625" style="702"/>
    <col min="1025" max="1025" width="41.85546875" style="702" customWidth="1"/>
    <col min="1026" max="1026" width="15.5703125" style="702" customWidth="1"/>
    <col min="1027" max="1027" width="15.140625" style="702" bestFit="1" customWidth="1"/>
    <col min="1028" max="1028" width="11" style="702" bestFit="1" customWidth="1"/>
    <col min="1029" max="1029" width="10.5703125" style="702" customWidth="1"/>
    <col min="1030" max="1280" width="9.140625" style="702"/>
    <col min="1281" max="1281" width="41.85546875" style="702" customWidth="1"/>
    <col min="1282" max="1282" width="15.5703125" style="702" customWidth="1"/>
    <col min="1283" max="1283" width="15.140625" style="702" bestFit="1" customWidth="1"/>
    <col min="1284" max="1284" width="11" style="702" bestFit="1" customWidth="1"/>
    <col min="1285" max="1285" width="10.5703125" style="702" customWidth="1"/>
    <col min="1286" max="1536" width="9.140625" style="702"/>
    <col min="1537" max="1537" width="41.85546875" style="702" customWidth="1"/>
    <col min="1538" max="1538" width="15.5703125" style="702" customWidth="1"/>
    <col min="1539" max="1539" width="15.140625" style="702" bestFit="1" customWidth="1"/>
    <col min="1540" max="1540" width="11" style="702" bestFit="1" customWidth="1"/>
    <col min="1541" max="1541" width="10.5703125" style="702" customWidth="1"/>
    <col min="1542" max="1792" width="9.140625" style="702"/>
    <col min="1793" max="1793" width="41.85546875" style="702" customWidth="1"/>
    <col min="1794" max="1794" width="15.5703125" style="702" customWidth="1"/>
    <col min="1795" max="1795" width="15.140625" style="702" bestFit="1" customWidth="1"/>
    <col min="1796" max="1796" width="11" style="702" bestFit="1" customWidth="1"/>
    <col min="1797" max="1797" width="10.5703125" style="702" customWidth="1"/>
    <col min="1798" max="2048" width="9.140625" style="702"/>
    <col min="2049" max="2049" width="41.85546875" style="702" customWidth="1"/>
    <col min="2050" max="2050" width="15.5703125" style="702" customWidth="1"/>
    <col min="2051" max="2051" width="15.140625" style="702" bestFit="1" customWidth="1"/>
    <col min="2052" max="2052" width="11" style="702" bestFit="1" customWidth="1"/>
    <col min="2053" max="2053" width="10.5703125" style="702" customWidth="1"/>
    <col min="2054" max="2304" width="9.140625" style="702"/>
    <col min="2305" max="2305" width="41.85546875" style="702" customWidth="1"/>
    <col min="2306" max="2306" width="15.5703125" style="702" customWidth="1"/>
    <col min="2307" max="2307" width="15.140625" style="702" bestFit="1" customWidth="1"/>
    <col min="2308" max="2308" width="11" style="702" bestFit="1" customWidth="1"/>
    <col min="2309" max="2309" width="10.5703125" style="702" customWidth="1"/>
    <col min="2310" max="2560" width="9.140625" style="702"/>
    <col min="2561" max="2561" width="41.85546875" style="702" customWidth="1"/>
    <col min="2562" max="2562" width="15.5703125" style="702" customWidth="1"/>
    <col min="2563" max="2563" width="15.140625" style="702" bestFit="1" customWidth="1"/>
    <col min="2564" max="2564" width="11" style="702" bestFit="1" customWidth="1"/>
    <col min="2565" max="2565" width="10.5703125" style="702" customWidth="1"/>
    <col min="2566" max="2816" width="9.140625" style="702"/>
    <col min="2817" max="2817" width="41.85546875" style="702" customWidth="1"/>
    <col min="2818" max="2818" width="15.5703125" style="702" customWidth="1"/>
    <col min="2819" max="2819" width="15.140625" style="702" bestFit="1" customWidth="1"/>
    <col min="2820" max="2820" width="11" style="702" bestFit="1" customWidth="1"/>
    <col min="2821" max="2821" width="10.5703125" style="702" customWidth="1"/>
    <col min="2822" max="3072" width="9.140625" style="702"/>
    <col min="3073" max="3073" width="41.85546875" style="702" customWidth="1"/>
    <col min="3074" max="3074" width="15.5703125" style="702" customWidth="1"/>
    <col min="3075" max="3075" width="15.140625" style="702" bestFit="1" customWidth="1"/>
    <col min="3076" max="3076" width="11" style="702" bestFit="1" customWidth="1"/>
    <col min="3077" max="3077" width="10.5703125" style="702" customWidth="1"/>
    <col min="3078" max="3328" width="9.140625" style="702"/>
    <col min="3329" max="3329" width="41.85546875" style="702" customWidth="1"/>
    <col min="3330" max="3330" width="15.5703125" style="702" customWidth="1"/>
    <col min="3331" max="3331" width="15.140625" style="702" bestFit="1" customWidth="1"/>
    <col min="3332" max="3332" width="11" style="702" bestFit="1" customWidth="1"/>
    <col min="3333" max="3333" width="10.5703125" style="702" customWidth="1"/>
    <col min="3334" max="3584" width="9.140625" style="702"/>
    <col min="3585" max="3585" width="41.85546875" style="702" customWidth="1"/>
    <col min="3586" max="3586" width="15.5703125" style="702" customWidth="1"/>
    <col min="3587" max="3587" width="15.140625" style="702" bestFit="1" customWidth="1"/>
    <col min="3588" max="3588" width="11" style="702" bestFit="1" customWidth="1"/>
    <col min="3589" max="3589" width="10.5703125" style="702" customWidth="1"/>
    <col min="3590" max="3840" width="9.140625" style="702"/>
    <col min="3841" max="3841" width="41.85546875" style="702" customWidth="1"/>
    <col min="3842" max="3842" width="15.5703125" style="702" customWidth="1"/>
    <col min="3843" max="3843" width="15.140625" style="702" bestFit="1" customWidth="1"/>
    <col min="3844" max="3844" width="11" style="702" bestFit="1" customWidth="1"/>
    <col min="3845" max="3845" width="10.5703125" style="702" customWidth="1"/>
    <col min="3846" max="4096" width="9.140625" style="702"/>
    <col min="4097" max="4097" width="41.85546875" style="702" customWidth="1"/>
    <col min="4098" max="4098" width="15.5703125" style="702" customWidth="1"/>
    <col min="4099" max="4099" width="15.140625" style="702" bestFit="1" customWidth="1"/>
    <col min="4100" max="4100" width="11" style="702" bestFit="1" customWidth="1"/>
    <col min="4101" max="4101" width="10.5703125" style="702" customWidth="1"/>
    <col min="4102" max="4352" width="9.140625" style="702"/>
    <col min="4353" max="4353" width="41.85546875" style="702" customWidth="1"/>
    <col min="4354" max="4354" width="15.5703125" style="702" customWidth="1"/>
    <col min="4355" max="4355" width="15.140625" style="702" bestFit="1" customWidth="1"/>
    <col min="4356" max="4356" width="11" style="702" bestFit="1" customWidth="1"/>
    <col min="4357" max="4357" width="10.5703125" style="702" customWidth="1"/>
    <col min="4358" max="4608" width="9.140625" style="702"/>
    <col min="4609" max="4609" width="41.85546875" style="702" customWidth="1"/>
    <col min="4610" max="4610" width="15.5703125" style="702" customWidth="1"/>
    <col min="4611" max="4611" width="15.140625" style="702" bestFit="1" customWidth="1"/>
    <col min="4612" max="4612" width="11" style="702" bestFit="1" customWidth="1"/>
    <col min="4613" max="4613" width="10.5703125" style="702" customWidth="1"/>
    <col min="4614" max="4864" width="9.140625" style="702"/>
    <col min="4865" max="4865" width="41.85546875" style="702" customWidth="1"/>
    <col min="4866" max="4866" width="15.5703125" style="702" customWidth="1"/>
    <col min="4867" max="4867" width="15.140625" style="702" bestFit="1" customWidth="1"/>
    <col min="4868" max="4868" width="11" style="702" bestFit="1" customWidth="1"/>
    <col min="4869" max="4869" width="10.5703125" style="702" customWidth="1"/>
    <col min="4870" max="5120" width="9.140625" style="702"/>
    <col min="5121" max="5121" width="41.85546875" style="702" customWidth="1"/>
    <col min="5122" max="5122" width="15.5703125" style="702" customWidth="1"/>
    <col min="5123" max="5123" width="15.140625" style="702" bestFit="1" customWidth="1"/>
    <col min="5124" max="5124" width="11" style="702" bestFit="1" customWidth="1"/>
    <col min="5125" max="5125" width="10.5703125" style="702" customWidth="1"/>
    <col min="5126" max="5376" width="9.140625" style="702"/>
    <col min="5377" max="5377" width="41.85546875" style="702" customWidth="1"/>
    <col min="5378" max="5378" width="15.5703125" style="702" customWidth="1"/>
    <col min="5379" max="5379" width="15.140625" style="702" bestFit="1" customWidth="1"/>
    <col min="5380" max="5380" width="11" style="702" bestFit="1" customWidth="1"/>
    <col min="5381" max="5381" width="10.5703125" style="702" customWidth="1"/>
    <col min="5382" max="5632" width="9.140625" style="702"/>
    <col min="5633" max="5633" width="41.85546875" style="702" customWidth="1"/>
    <col min="5634" max="5634" width="15.5703125" style="702" customWidth="1"/>
    <col min="5635" max="5635" width="15.140625" style="702" bestFit="1" customWidth="1"/>
    <col min="5636" max="5636" width="11" style="702" bestFit="1" customWidth="1"/>
    <col min="5637" max="5637" width="10.5703125" style="702" customWidth="1"/>
    <col min="5638" max="5888" width="9.140625" style="702"/>
    <col min="5889" max="5889" width="41.85546875" style="702" customWidth="1"/>
    <col min="5890" max="5890" width="15.5703125" style="702" customWidth="1"/>
    <col min="5891" max="5891" width="15.140625" style="702" bestFit="1" customWidth="1"/>
    <col min="5892" max="5892" width="11" style="702" bestFit="1" customWidth="1"/>
    <col min="5893" max="5893" width="10.5703125" style="702" customWidth="1"/>
    <col min="5894" max="6144" width="9.140625" style="702"/>
    <col min="6145" max="6145" width="41.85546875" style="702" customWidth="1"/>
    <col min="6146" max="6146" width="15.5703125" style="702" customWidth="1"/>
    <col min="6147" max="6147" width="15.140625" style="702" bestFit="1" customWidth="1"/>
    <col min="6148" max="6148" width="11" style="702" bestFit="1" customWidth="1"/>
    <col min="6149" max="6149" width="10.5703125" style="702" customWidth="1"/>
    <col min="6150" max="6400" width="9.140625" style="702"/>
    <col min="6401" max="6401" width="41.85546875" style="702" customWidth="1"/>
    <col min="6402" max="6402" width="15.5703125" style="702" customWidth="1"/>
    <col min="6403" max="6403" width="15.140625" style="702" bestFit="1" customWidth="1"/>
    <col min="6404" max="6404" width="11" style="702" bestFit="1" customWidth="1"/>
    <col min="6405" max="6405" width="10.5703125" style="702" customWidth="1"/>
    <col min="6406" max="6656" width="9.140625" style="702"/>
    <col min="6657" max="6657" width="41.85546875" style="702" customWidth="1"/>
    <col min="6658" max="6658" width="15.5703125" style="702" customWidth="1"/>
    <col min="6659" max="6659" width="15.140625" style="702" bestFit="1" customWidth="1"/>
    <col min="6660" max="6660" width="11" style="702" bestFit="1" customWidth="1"/>
    <col min="6661" max="6661" width="10.5703125" style="702" customWidth="1"/>
    <col min="6662" max="6912" width="9.140625" style="702"/>
    <col min="6913" max="6913" width="41.85546875" style="702" customWidth="1"/>
    <col min="6914" max="6914" width="15.5703125" style="702" customWidth="1"/>
    <col min="6915" max="6915" width="15.140625" style="702" bestFit="1" customWidth="1"/>
    <col min="6916" max="6916" width="11" style="702" bestFit="1" customWidth="1"/>
    <col min="6917" max="6917" width="10.5703125" style="702" customWidth="1"/>
    <col min="6918" max="7168" width="9.140625" style="702"/>
    <col min="7169" max="7169" width="41.85546875" style="702" customWidth="1"/>
    <col min="7170" max="7170" width="15.5703125" style="702" customWidth="1"/>
    <col min="7171" max="7171" width="15.140625" style="702" bestFit="1" customWidth="1"/>
    <col min="7172" max="7172" width="11" style="702" bestFit="1" customWidth="1"/>
    <col min="7173" max="7173" width="10.5703125" style="702" customWidth="1"/>
    <col min="7174" max="7424" width="9.140625" style="702"/>
    <col min="7425" max="7425" width="41.85546875" style="702" customWidth="1"/>
    <col min="7426" max="7426" width="15.5703125" style="702" customWidth="1"/>
    <col min="7427" max="7427" width="15.140625" style="702" bestFit="1" customWidth="1"/>
    <col min="7428" max="7428" width="11" style="702" bestFit="1" customWidth="1"/>
    <col min="7429" max="7429" width="10.5703125" style="702" customWidth="1"/>
    <col min="7430" max="7680" width="9.140625" style="702"/>
    <col min="7681" max="7681" width="41.85546875" style="702" customWidth="1"/>
    <col min="7682" max="7682" width="15.5703125" style="702" customWidth="1"/>
    <col min="7683" max="7683" width="15.140625" style="702" bestFit="1" customWidth="1"/>
    <col min="7684" max="7684" width="11" style="702" bestFit="1" customWidth="1"/>
    <col min="7685" max="7685" width="10.5703125" style="702" customWidth="1"/>
    <col min="7686" max="7936" width="9.140625" style="702"/>
    <col min="7937" max="7937" width="41.85546875" style="702" customWidth="1"/>
    <col min="7938" max="7938" width="15.5703125" style="702" customWidth="1"/>
    <col min="7939" max="7939" width="15.140625" style="702" bestFit="1" customWidth="1"/>
    <col min="7940" max="7940" width="11" style="702" bestFit="1" customWidth="1"/>
    <col min="7941" max="7941" width="10.5703125" style="702" customWidth="1"/>
    <col min="7942" max="8192" width="9.140625" style="702"/>
    <col min="8193" max="8193" width="41.85546875" style="702" customWidth="1"/>
    <col min="8194" max="8194" width="15.5703125" style="702" customWidth="1"/>
    <col min="8195" max="8195" width="15.140625" style="702" bestFit="1" customWidth="1"/>
    <col min="8196" max="8196" width="11" style="702" bestFit="1" customWidth="1"/>
    <col min="8197" max="8197" width="10.5703125" style="702" customWidth="1"/>
    <col min="8198" max="8448" width="9.140625" style="702"/>
    <col min="8449" max="8449" width="41.85546875" style="702" customWidth="1"/>
    <col min="8450" max="8450" width="15.5703125" style="702" customWidth="1"/>
    <col min="8451" max="8451" width="15.140625" style="702" bestFit="1" customWidth="1"/>
    <col min="8452" max="8452" width="11" style="702" bestFit="1" customWidth="1"/>
    <col min="8453" max="8453" width="10.5703125" style="702" customWidth="1"/>
    <col min="8454" max="8704" width="9.140625" style="702"/>
    <col min="8705" max="8705" width="41.85546875" style="702" customWidth="1"/>
    <col min="8706" max="8706" width="15.5703125" style="702" customWidth="1"/>
    <col min="8707" max="8707" width="15.140625" style="702" bestFit="1" customWidth="1"/>
    <col min="8708" max="8708" width="11" style="702" bestFit="1" customWidth="1"/>
    <col min="8709" max="8709" width="10.5703125" style="702" customWidth="1"/>
    <col min="8710" max="8960" width="9.140625" style="702"/>
    <col min="8961" max="8961" width="41.85546875" style="702" customWidth="1"/>
    <col min="8962" max="8962" width="15.5703125" style="702" customWidth="1"/>
    <col min="8963" max="8963" width="15.140625" style="702" bestFit="1" customWidth="1"/>
    <col min="8964" max="8964" width="11" style="702" bestFit="1" customWidth="1"/>
    <col min="8965" max="8965" width="10.5703125" style="702" customWidth="1"/>
    <col min="8966" max="9216" width="9.140625" style="702"/>
    <col min="9217" max="9217" width="41.85546875" style="702" customWidth="1"/>
    <col min="9218" max="9218" width="15.5703125" style="702" customWidth="1"/>
    <col min="9219" max="9219" width="15.140625" style="702" bestFit="1" customWidth="1"/>
    <col min="9220" max="9220" width="11" style="702" bestFit="1" customWidth="1"/>
    <col min="9221" max="9221" width="10.5703125" style="702" customWidth="1"/>
    <col min="9222" max="9472" width="9.140625" style="702"/>
    <col min="9473" max="9473" width="41.85546875" style="702" customWidth="1"/>
    <col min="9474" max="9474" width="15.5703125" style="702" customWidth="1"/>
    <col min="9475" max="9475" width="15.140625" style="702" bestFit="1" customWidth="1"/>
    <col min="9476" max="9476" width="11" style="702" bestFit="1" customWidth="1"/>
    <col min="9477" max="9477" width="10.5703125" style="702" customWidth="1"/>
    <col min="9478" max="9728" width="9.140625" style="702"/>
    <col min="9729" max="9729" width="41.85546875" style="702" customWidth="1"/>
    <col min="9730" max="9730" width="15.5703125" style="702" customWidth="1"/>
    <col min="9731" max="9731" width="15.140625" style="702" bestFit="1" customWidth="1"/>
    <col min="9732" max="9732" width="11" style="702" bestFit="1" customWidth="1"/>
    <col min="9733" max="9733" width="10.5703125" style="702" customWidth="1"/>
    <col min="9734" max="9984" width="9.140625" style="702"/>
    <col min="9985" max="9985" width="41.85546875" style="702" customWidth="1"/>
    <col min="9986" max="9986" width="15.5703125" style="702" customWidth="1"/>
    <col min="9987" max="9987" width="15.140625" style="702" bestFit="1" customWidth="1"/>
    <col min="9988" max="9988" width="11" style="702" bestFit="1" customWidth="1"/>
    <col min="9989" max="9989" width="10.5703125" style="702" customWidth="1"/>
    <col min="9990" max="10240" width="9.140625" style="702"/>
    <col min="10241" max="10241" width="41.85546875" style="702" customWidth="1"/>
    <col min="10242" max="10242" width="15.5703125" style="702" customWidth="1"/>
    <col min="10243" max="10243" width="15.140625" style="702" bestFit="1" customWidth="1"/>
    <col min="10244" max="10244" width="11" style="702" bestFit="1" customWidth="1"/>
    <col min="10245" max="10245" width="10.5703125" style="702" customWidth="1"/>
    <col min="10246" max="10496" width="9.140625" style="702"/>
    <col min="10497" max="10497" width="41.85546875" style="702" customWidth="1"/>
    <col min="10498" max="10498" width="15.5703125" style="702" customWidth="1"/>
    <col min="10499" max="10499" width="15.140625" style="702" bestFit="1" customWidth="1"/>
    <col min="10500" max="10500" width="11" style="702" bestFit="1" customWidth="1"/>
    <col min="10501" max="10501" width="10.5703125" style="702" customWidth="1"/>
    <col min="10502" max="10752" width="9.140625" style="702"/>
    <col min="10753" max="10753" width="41.85546875" style="702" customWidth="1"/>
    <col min="10754" max="10754" width="15.5703125" style="702" customWidth="1"/>
    <col min="10755" max="10755" width="15.140625" style="702" bestFit="1" customWidth="1"/>
    <col min="10756" max="10756" width="11" style="702" bestFit="1" customWidth="1"/>
    <col min="10757" max="10757" width="10.5703125" style="702" customWidth="1"/>
    <col min="10758" max="11008" width="9.140625" style="702"/>
    <col min="11009" max="11009" width="41.85546875" style="702" customWidth="1"/>
    <col min="11010" max="11010" width="15.5703125" style="702" customWidth="1"/>
    <col min="11011" max="11011" width="15.140625" style="702" bestFit="1" customWidth="1"/>
    <col min="11012" max="11012" width="11" style="702" bestFit="1" customWidth="1"/>
    <col min="11013" max="11013" width="10.5703125" style="702" customWidth="1"/>
    <col min="11014" max="11264" width="9.140625" style="702"/>
    <col min="11265" max="11265" width="41.85546875" style="702" customWidth="1"/>
    <col min="11266" max="11266" width="15.5703125" style="702" customWidth="1"/>
    <col min="11267" max="11267" width="15.140625" style="702" bestFit="1" customWidth="1"/>
    <col min="11268" max="11268" width="11" style="702" bestFit="1" customWidth="1"/>
    <col min="11269" max="11269" width="10.5703125" style="702" customWidth="1"/>
    <col min="11270" max="11520" width="9.140625" style="702"/>
    <col min="11521" max="11521" width="41.85546875" style="702" customWidth="1"/>
    <col min="11522" max="11522" width="15.5703125" style="702" customWidth="1"/>
    <col min="11523" max="11523" width="15.140625" style="702" bestFit="1" customWidth="1"/>
    <col min="11524" max="11524" width="11" style="702" bestFit="1" customWidth="1"/>
    <col min="11525" max="11525" width="10.5703125" style="702" customWidth="1"/>
    <col min="11526" max="11776" width="9.140625" style="702"/>
    <col min="11777" max="11777" width="41.85546875" style="702" customWidth="1"/>
    <col min="11778" max="11778" width="15.5703125" style="702" customWidth="1"/>
    <col min="11779" max="11779" width="15.140625" style="702" bestFit="1" customWidth="1"/>
    <col min="11780" max="11780" width="11" style="702" bestFit="1" customWidth="1"/>
    <col min="11781" max="11781" width="10.5703125" style="702" customWidth="1"/>
    <col min="11782" max="12032" width="9.140625" style="702"/>
    <col min="12033" max="12033" width="41.85546875" style="702" customWidth="1"/>
    <col min="12034" max="12034" width="15.5703125" style="702" customWidth="1"/>
    <col min="12035" max="12035" width="15.140625" style="702" bestFit="1" customWidth="1"/>
    <col min="12036" max="12036" width="11" style="702" bestFit="1" customWidth="1"/>
    <col min="12037" max="12037" width="10.5703125" style="702" customWidth="1"/>
    <col min="12038" max="12288" width="9.140625" style="702"/>
    <col min="12289" max="12289" width="41.85546875" style="702" customWidth="1"/>
    <col min="12290" max="12290" width="15.5703125" style="702" customWidth="1"/>
    <col min="12291" max="12291" width="15.140625" style="702" bestFit="1" customWidth="1"/>
    <col min="12292" max="12292" width="11" style="702" bestFit="1" customWidth="1"/>
    <col min="12293" max="12293" width="10.5703125" style="702" customWidth="1"/>
    <col min="12294" max="12544" width="9.140625" style="702"/>
    <col min="12545" max="12545" width="41.85546875" style="702" customWidth="1"/>
    <col min="12546" max="12546" width="15.5703125" style="702" customWidth="1"/>
    <col min="12547" max="12547" width="15.140625" style="702" bestFit="1" customWidth="1"/>
    <col min="12548" max="12548" width="11" style="702" bestFit="1" customWidth="1"/>
    <col min="12549" max="12549" width="10.5703125" style="702" customWidth="1"/>
    <col min="12550" max="12800" width="9.140625" style="702"/>
    <col min="12801" max="12801" width="41.85546875" style="702" customWidth="1"/>
    <col min="12802" max="12802" width="15.5703125" style="702" customWidth="1"/>
    <col min="12803" max="12803" width="15.140625" style="702" bestFit="1" customWidth="1"/>
    <col min="12804" max="12804" width="11" style="702" bestFit="1" customWidth="1"/>
    <col min="12805" max="12805" width="10.5703125" style="702" customWidth="1"/>
    <col min="12806" max="13056" width="9.140625" style="702"/>
    <col min="13057" max="13057" width="41.85546875" style="702" customWidth="1"/>
    <col min="13058" max="13058" width="15.5703125" style="702" customWidth="1"/>
    <col min="13059" max="13059" width="15.140625" style="702" bestFit="1" customWidth="1"/>
    <col min="13060" max="13060" width="11" style="702" bestFit="1" customWidth="1"/>
    <col min="13061" max="13061" width="10.5703125" style="702" customWidth="1"/>
    <col min="13062" max="13312" width="9.140625" style="702"/>
    <col min="13313" max="13313" width="41.85546875" style="702" customWidth="1"/>
    <col min="13314" max="13314" width="15.5703125" style="702" customWidth="1"/>
    <col min="13315" max="13315" width="15.140625" style="702" bestFit="1" customWidth="1"/>
    <col min="13316" max="13316" width="11" style="702" bestFit="1" customWidth="1"/>
    <col min="13317" max="13317" width="10.5703125" style="702" customWidth="1"/>
    <col min="13318" max="13568" width="9.140625" style="702"/>
    <col min="13569" max="13569" width="41.85546875" style="702" customWidth="1"/>
    <col min="13570" max="13570" width="15.5703125" style="702" customWidth="1"/>
    <col min="13571" max="13571" width="15.140625" style="702" bestFit="1" customWidth="1"/>
    <col min="13572" max="13572" width="11" style="702" bestFit="1" customWidth="1"/>
    <col min="13573" max="13573" width="10.5703125" style="702" customWidth="1"/>
    <col min="13574" max="13824" width="9.140625" style="702"/>
    <col min="13825" max="13825" width="41.85546875" style="702" customWidth="1"/>
    <col min="13826" max="13826" width="15.5703125" style="702" customWidth="1"/>
    <col min="13827" max="13827" width="15.140625" style="702" bestFit="1" customWidth="1"/>
    <col min="13828" max="13828" width="11" style="702" bestFit="1" customWidth="1"/>
    <col min="13829" max="13829" width="10.5703125" style="702" customWidth="1"/>
    <col min="13830" max="14080" width="9.140625" style="702"/>
    <col min="14081" max="14081" width="41.85546875" style="702" customWidth="1"/>
    <col min="14082" max="14082" width="15.5703125" style="702" customWidth="1"/>
    <col min="14083" max="14083" width="15.140625" style="702" bestFit="1" customWidth="1"/>
    <col min="14084" max="14084" width="11" style="702" bestFit="1" customWidth="1"/>
    <col min="14085" max="14085" width="10.5703125" style="702" customWidth="1"/>
    <col min="14086" max="14336" width="9.140625" style="702"/>
    <col min="14337" max="14337" width="41.85546875" style="702" customWidth="1"/>
    <col min="14338" max="14338" width="15.5703125" style="702" customWidth="1"/>
    <col min="14339" max="14339" width="15.140625" style="702" bestFit="1" customWidth="1"/>
    <col min="14340" max="14340" width="11" style="702" bestFit="1" customWidth="1"/>
    <col min="14341" max="14341" width="10.5703125" style="702" customWidth="1"/>
    <col min="14342" max="14592" width="9.140625" style="702"/>
    <col min="14593" max="14593" width="41.85546875" style="702" customWidth="1"/>
    <col min="14594" max="14594" width="15.5703125" style="702" customWidth="1"/>
    <col min="14595" max="14595" width="15.140625" style="702" bestFit="1" customWidth="1"/>
    <col min="14596" max="14596" width="11" style="702" bestFit="1" customWidth="1"/>
    <col min="14597" max="14597" width="10.5703125" style="702" customWidth="1"/>
    <col min="14598" max="14848" width="9.140625" style="702"/>
    <col min="14849" max="14849" width="41.85546875" style="702" customWidth="1"/>
    <col min="14850" max="14850" width="15.5703125" style="702" customWidth="1"/>
    <col min="14851" max="14851" width="15.140625" style="702" bestFit="1" customWidth="1"/>
    <col min="14852" max="14852" width="11" style="702" bestFit="1" customWidth="1"/>
    <col min="14853" max="14853" width="10.5703125" style="702" customWidth="1"/>
    <col min="14854" max="15104" width="9.140625" style="702"/>
    <col min="15105" max="15105" width="41.85546875" style="702" customWidth="1"/>
    <col min="15106" max="15106" width="15.5703125" style="702" customWidth="1"/>
    <col min="15107" max="15107" width="15.140625" style="702" bestFit="1" customWidth="1"/>
    <col min="15108" max="15108" width="11" style="702" bestFit="1" customWidth="1"/>
    <col min="15109" max="15109" width="10.5703125" style="702" customWidth="1"/>
    <col min="15110" max="15360" width="9.140625" style="702"/>
    <col min="15361" max="15361" width="41.85546875" style="702" customWidth="1"/>
    <col min="15362" max="15362" width="15.5703125" style="702" customWidth="1"/>
    <col min="15363" max="15363" width="15.140625" style="702" bestFit="1" customWidth="1"/>
    <col min="15364" max="15364" width="11" style="702" bestFit="1" customWidth="1"/>
    <col min="15365" max="15365" width="10.5703125" style="702" customWidth="1"/>
    <col min="15366" max="15616" width="9.140625" style="702"/>
    <col min="15617" max="15617" width="41.85546875" style="702" customWidth="1"/>
    <col min="15618" max="15618" width="15.5703125" style="702" customWidth="1"/>
    <col min="15619" max="15619" width="15.140625" style="702" bestFit="1" customWidth="1"/>
    <col min="15620" max="15620" width="11" style="702" bestFit="1" customWidth="1"/>
    <col min="15621" max="15621" width="10.5703125" style="702" customWidth="1"/>
    <col min="15622" max="15872" width="9.140625" style="702"/>
    <col min="15873" max="15873" width="41.85546875" style="702" customWidth="1"/>
    <col min="15874" max="15874" width="15.5703125" style="702" customWidth="1"/>
    <col min="15875" max="15875" width="15.140625" style="702" bestFit="1" customWidth="1"/>
    <col min="15876" max="15876" width="11" style="702" bestFit="1" customWidth="1"/>
    <col min="15877" max="15877" width="10.5703125" style="702" customWidth="1"/>
    <col min="15878" max="16128" width="9.140625" style="702"/>
    <col min="16129" max="16129" width="41.85546875" style="702" customWidth="1"/>
    <col min="16130" max="16130" width="15.5703125" style="702" customWidth="1"/>
    <col min="16131" max="16131" width="15.140625" style="702" bestFit="1" customWidth="1"/>
    <col min="16132" max="16132" width="11" style="702" bestFit="1" customWidth="1"/>
    <col min="16133" max="16133" width="10.5703125" style="702" customWidth="1"/>
    <col min="16134" max="16384" width="9.140625" style="702"/>
  </cols>
  <sheetData>
    <row r="1" spans="1:5" ht="15.75" x14ac:dyDescent="0.25">
      <c r="A1" s="700" t="s">
        <v>10975</v>
      </c>
    </row>
    <row r="3" spans="1:5" ht="31.5" x14ac:dyDescent="0.2">
      <c r="A3" s="703" t="s">
        <v>10301</v>
      </c>
      <c r="B3" s="704" t="s">
        <v>9165</v>
      </c>
      <c r="C3" s="705" t="s">
        <v>10302</v>
      </c>
      <c r="D3" s="705" t="s">
        <v>10303</v>
      </c>
      <c r="E3" s="702"/>
    </row>
    <row r="4" spans="1:5" x14ac:dyDescent="0.2">
      <c r="A4" s="706" t="s">
        <v>10304</v>
      </c>
      <c r="B4" s="707" t="s">
        <v>10305</v>
      </c>
      <c r="C4" s="708" t="s">
        <v>10306</v>
      </c>
      <c r="D4" s="708" t="s">
        <v>10307</v>
      </c>
      <c r="E4" s="702"/>
    </row>
    <row r="5" spans="1:5" x14ac:dyDescent="0.2">
      <c r="A5" s="706"/>
      <c r="B5" s="707"/>
      <c r="C5" s="708"/>
      <c r="D5" s="708"/>
      <c r="E5" s="702"/>
    </row>
    <row r="6" spans="1:5" s="430" customFormat="1" x14ac:dyDescent="0.2">
      <c r="A6" s="706" t="s">
        <v>10308</v>
      </c>
      <c r="B6" s="707" t="s">
        <v>10309</v>
      </c>
      <c r="C6" s="708" t="s">
        <v>10310</v>
      </c>
      <c r="D6" s="708" t="s">
        <v>10311</v>
      </c>
    </row>
    <row r="7" spans="1:5" s="430" customFormat="1" x14ac:dyDescent="0.2">
      <c r="A7" s="706"/>
      <c r="B7" s="707"/>
      <c r="C7" s="708"/>
      <c r="D7" s="708"/>
    </row>
    <row r="8" spans="1:5" x14ac:dyDescent="0.2">
      <c r="A8" s="706" t="s">
        <v>10312</v>
      </c>
      <c r="B8" s="709" t="s">
        <v>10313</v>
      </c>
      <c r="C8" s="708" t="s">
        <v>10314</v>
      </c>
      <c r="D8" s="708" t="s">
        <v>10315</v>
      </c>
      <c r="E8" s="702"/>
    </row>
    <row r="9" spans="1:5" x14ac:dyDescent="0.2">
      <c r="A9" s="706"/>
      <c r="B9" s="707"/>
      <c r="C9" s="708"/>
      <c r="D9" s="708"/>
      <c r="E9" s="702"/>
    </row>
    <row r="10" spans="1:5" s="430" customFormat="1" x14ac:dyDescent="0.2">
      <c r="A10" s="706" t="s">
        <v>10316</v>
      </c>
      <c r="B10" s="709">
        <v>259099</v>
      </c>
      <c r="C10" s="708" t="s">
        <v>10317</v>
      </c>
      <c r="D10" s="708" t="s">
        <v>10318</v>
      </c>
    </row>
    <row r="11" spans="1:5" s="430" customFormat="1" x14ac:dyDescent="0.2">
      <c r="A11" s="706"/>
      <c r="B11" s="709"/>
      <c r="C11" s="708"/>
      <c r="D11" s="708"/>
    </row>
    <row r="12" spans="1:5" s="430" customFormat="1" x14ac:dyDescent="0.2">
      <c r="A12" s="706" t="s">
        <v>10319</v>
      </c>
      <c r="B12" s="709">
        <v>239099</v>
      </c>
      <c r="C12" s="708" t="s">
        <v>10320</v>
      </c>
      <c r="D12" s="708" t="s">
        <v>10321</v>
      </c>
    </row>
    <row r="13" spans="1:5" s="430" customFormat="1" x14ac:dyDescent="0.2">
      <c r="A13" s="706"/>
      <c r="B13" s="709"/>
      <c r="C13" s="708"/>
      <c r="D13" s="708"/>
    </row>
    <row r="14" spans="1:5" s="430" customFormat="1" x14ac:dyDescent="0.2">
      <c r="A14" s="706" t="s">
        <v>10322</v>
      </c>
      <c r="B14" s="707"/>
      <c r="C14" s="708" t="s">
        <v>10323</v>
      </c>
      <c r="D14" s="708" t="s">
        <v>10324</v>
      </c>
    </row>
    <row r="15" spans="1:5" s="430" customFormat="1" x14ac:dyDescent="0.2">
      <c r="A15" s="706"/>
      <c r="B15" s="707"/>
      <c r="C15" s="708"/>
      <c r="D15" s="708"/>
    </row>
    <row r="16" spans="1:5" x14ac:dyDescent="0.2">
      <c r="A16" s="710" t="s">
        <v>10325</v>
      </c>
      <c r="B16" s="709"/>
      <c r="C16" s="708" t="s">
        <v>10326</v>
      </c>
      <c r="D16" s="708" t="s">
        <v>10327</v>
      </c>
      <c r="E16" s="702"/>
    </row>
    <row r="17" spans="1:5" s="430" customFormat="1" x14ac:dyDescent="0.2">
      <c r="A17" s="711" t="s">
        <v>10127</v>
      </c>
      <c r="B17" s="709">
        <v>225099</v>
      </c>
      <c r="C17" s="708"/>
      <c r="D17" s="712"/>
    </row>
    <row r="18" spans="1:5" s="430" customFormat="1" x14ac:dyDescent="0.2">
      <c r="A18" s="711" t="s">
        <v>10328</v>
      </c>
      <c r="B18" s="709">
        <v>226099</v>
      </c>
      <c r="C18" s="708"/>
      <c r="D18" s="712"/>
    </row>
    <row r="19" spans="1:5" s="430" customFormat="1" x14ac:dyDescent="0.2">
      <c r="A19" s="711" t="s">
        <v>10329</v>
      </c>
      <c r="B19" s="709">
        <v>227099</v>
      </c>
      <c r="C19" s="708"/>
      <c r="D19" s="712"/>
    </row>
    <row r="20" spans="1:5" s="430" customFormat="1" x14ac:dyDescent="0.2">
      <c r="A20" s="711" t="s">
        <v>10330</v>
      </c>
      <c r="B20" s="709">
        <v>228099</v>
      </c>
      <c r="C20" s="708"/>
      <c r="D20" s="712"/>
    </row>
    <row r="21" spans="1:5" s="430" customFormat="1" x14ac:dyDescent="0.2">
      <c r="A21" s="711" t="s">
        <v>10331</v>
      </c>
      <c r="B21" s="709">
        <v>229099</v>
      </c>
      <c r="C21" s="708"/>
      <c r="D21" s="712"/>
    </row>
    <row r="22" spans="1:5" s="430" customFormat="1" x14ac:dyDescent="0.2">
      <c r="A22" s="711" t="s">
        <v>10332</v>
      </c>
      <c r="B22" s="709">
        <v>233099</v>
      </c>
      <c r="C22" s="708"/>
      <c r="D22" s="712"/>
    </row>
    <row r="23" spans="1:5" s="430" customFormat="1" x14ac:dyDescent="0.2">
      <c r="A23" s="711" t="s">
        <v>10333</v>
      </c>
      <c r="B23" s="709">
        <v>234099</v>
      </c>
      <c r="C23" s="708"/>
      <c r="D23" s="712"/>
    </row>
    <row r="24" spans="1:5" s="430" customFormat="1" x14ac:dyDescent="0.2">
      <c r="A24" s="711" t="s">
        <v>10334</v>
      </c>
      <c r="B24" s="709">
        <v>236099</v>
      </c>
      <c r="C24" s="708"/>
      <c r="D24" s="712"/>
    </row>
    <row r="25" spans="1:5" s="430" customFormat="1" x14ac:dyDescent="0.2">
      <c r="A25" s="711" t="s">
        <v>10335</v>
      </c>
      <c r="B25" s="707" t="s">
        <v>10336</v>
      </c>
      <c r="C25" s="708"/>
      <c r="D25" s="712"/>
    </row>
    <row r="26" spans="1:5" s="430" customFormat="1" x14ac:dyDescent="0.2">
      <c r="A26" s="711"/>
      <c r="B26" s="707"/>
      <c r="C26" s="708"/>
      <c r="D26" s="712"/>
    </row>
    <row r="27" spans="1:5" x14ac:dyDescent="0.2">
      <c r="A27" s="712" t="s">
        <v>10337</v>
      </c>
      <c r="B27" s="709"/>
      <c r="C27" s="708" t="s">
        <v>10338</v>
      </c>
      <c r="D27" s="708" t="s">
        <v>10339</v>
      </c>
      <c r="E27" s="702"/>
    </row>
    <row r="28" spans="1:5" x14ac:dyDescent="0.2">
      <c r="A28" s="711" t="s">
        <v>10340</v>
      </c>
      <c r="B28" s="709">
        <v>250099</v>
      </c>
      <c r="C28" s="713"/>
      <c r="D28" s="714"/>
      <c r="E28" s="702"/>
    </row>
    <row r="29" spans="1:5" x14ac:dyDescent="0.2">
      <c r="A29" s="711" t="s">
        <v>10341</v>
      </c>
      <c r="B29" s="709">
        <v>251099</v>
      </c>
      <c r="C29" s="713"/>
      <c r="D29" s="714"/>
      <c r="E29" s="702"/>
    </row>
    <row r="30" spans="1:5" x14ac:dyDescent="0.2">
      <c r="A30" s="711" t="s">
        <v>10342</v>
      </c>
      <c r="B30" s="709">
        <v>252099</v>
      </c>
      <c r="C30" s="713"/>
      <c r="D30" s="714"/>
      <c r="E30" s="702"/>
    </row>
    <row r="31" spans="1:5" x14ac:dyDescent="0.2">
      <c r="A31" s="711" t="s">
        <v>10914</v>
      </c>
      <c r="B31" s="709" t="s">
        <v>10913</v>
      </c>
      <c r="C31" s="713"/>
      <c r="D31" s="714"/>
      <c r="E31" s="702"/>
    </row>
    <row r="32" spans="1:5" x14ac:dyDescent="0.2">
      <c r="A32" s="711" t="s">
        <v>10343</v>
      </c>
      <c r="B32" s="709">
        <v>253099</v>
      </c>
      <c r="C32" s="713"/>
      <c r="D32" s="714"/>
      <c r="E32" s="702"/>
    </row>
    <row r="33" spans="1:5" x14ac:dyDescent="0.2">
      <c r="A33" s="715" t="s">
        <v>10344</v>
      </c>
      <c r="B33" s="709">
        <v>254099</v>
      </c>
      <c r="C33" s="713"/>
      <c r="D33" s="714"/>
      <c r="E33" s="702"/>
    </row>
    <row r="34" spans="1:5" x14ac:dyDescent="0.2">
      <c r="A34" s="711" t="s">
        <v>10345</v>
      </c>
      <c r="B34" s="709">
        <v>268099</v>
      </c>
      <c r="C34" s="713"/>
      <c r="D34" s="714"/>
      <c r="E34" s="702"/>
    </row>
    <row r="35" spans="1:5" x14ac:dyDescent="0.2">
      <c r="A35" s="716" t="s">
        <v>10346</v>
      </c>
      <c r="B35" s="709">
        <v>278099</v>
      </c>
      <c r="C35" s="708"/>
      <c r="D35" s="708"/>
      <c r="E35" s="702"/>
    </row>
    <row r="36" spans="1:5" x14ac:dyDescent="0.2">
      <c r="A36" s="716" t="s">
        <v>10347</v>
      </c>
      <c r="B36" s="709" t="s">
        <v>10348</v>
      </c>
      <c r="C36" s="708"/>
      <c r="D36" s="708"/>
      <c r="E36" s="702"/>
    </row>
    <row r="37" spans="1:5" x14ac:dyDescent="0.2">
      <c r="A37" s="711"/>
      <c r="B37" s="709"/>
      <c r="C37" s="713"/>
      <c r="D37" s="714"/>
      <c r="E37" s="702"/>
    </row>
    <row r="38" spans="1:5" x14ac:dyDescent="0.2">
      <c r="A38" s="712" t="s">
        <v>10349</v>
      </c>
      <c r="B38" s="709"/>
      <c r="C38" s="708" t="s">
        <v>10350</v>
      </c>
      <c r="D38" s="708" t="s">
        <v>10351</v>
      </c>
      <c r="E38" s="702"/>
    </row>
    <row r="39" spans="1:5" x14ac:dyDescent="0.2">
      <c r="A39" s="711" t="s">
        <v>10352</v>
      </c>
      <c r="B39" s="709">
        <v>240099</v>
      </c>
      <c r="C39" s="713"/>
      <c r="D39" s="714"/>
      <c r="E39" s="702"/>
    </row>
    <row r="40" spans="1:5" x14ac:dyDescent="0.2">
      <c r="A40" s="711" t="s">
        <v>10353</v>
      </c>
      <c r="B40" s="709">
        <v>241099</v>
      </c>
      <c r="C40" s="713"/>
      <c r="D40" s="714"/>
      <c r="E40" s="702"/>
    </row>
    <row r="41" spans="1:5" x14ac:dyDescent="0.2">
      <c r="A41" s="711" t="s">
        <v>11005</v>
      </c>
      <c r="B41" s="709">
        <v>243099</v>
      </c>
      <c r="C41" s="713"/>
      <c r="D41" s="714"/>
      <c r="E41" s="702"/>
    </row>
    <row r="42" spans="1:5" x14ac:dyDescent="0.2">
      <c r="A42" s="711" t="s">
        <v>11217</v>
      </c>
      <c r="B42" s="709">
        <v>244099</v>
      </c>
      <c r="C42" s="713"/>
      <c r="D42" s="714"/>
      <c r="E42" s="702"/>
    </row>
    <row r="43" spans="1:5" x14ac:dyDescent="0.2">
      <c r="A43" s="711" t="s">
        <v>10354</v>
      </c>
      <c r="B43" s="709">
        <v>245099</v>
      </c>
      <c r="C43" s="713"/>
      <c r="D43" s="714"/>
      <c r="E43" s="702"/>
    </row>
    <row r="44" spans="1:5" x14ac:dyDescent="0.2">
      <c r="A44" s="711" t="s">
        <v>10355</v>
      </c>
      <c r="B44" s="709">
        <v>246099</v>
      </c>
      <c r="C44" s="713"/>
      <c r="D44" s="714"/>
      <c r="E44" s="702"/>
    </row>
    <row r="45" spans="1:5" x14ac:dyDescent="0.2">
      <c r="A45" s="711" t="s">
        <v>10356</v>
      </c>
      <c r="B45" s="709">
        <v>247099</v>
      </c>
      <c r="C45" s="713"/>
      <c r="D45" s="714"/>
      <c r="E45" s="702"/>
    </row>
    <row r="46" spans="1:5" x14ac:dyDescent="0.2">
      <c r="A46" s="711" t="s">
        <v>10357</v>
      </c>
      <c r="B46" s="709">
        <v>248099</v>
      </c>
      <c r="C46" s="713"/>
      <c r="D46" s="714"/>
      <c r="E46" s="702"/>
    </row>
    <row r="47" spans="1:5" x14ac:dyDescent="0.2">
      <c r="A47" s="711" t="s">
        <v>10358</v>
      </c>
      <c r="B47" s="709">
        <v>249099</v>
      </c>
      <c r="C47" s="713"/>
      <c r="D47" s="714"/>
      <c r="E47" s="702"/>
    </row>
    <row r="48" spans="1:5" x14ac:dyDescent="0.2">
      <c r="A48" s="711" t="s">
        <v>10359</v>
      </c>
      <c r="B48" s="717">
        <v>249599</v>
      </c>
      <c r="C48" s="713"/>
      <c r="D48" s="714"/>
      <c r="E48" s="702"/>
    </row>
    <row r="49" spans="1:5" x14ac:dyDescent="0.2">
      <c r="A49" s="711"/>
      <c r="B49" s="717"/>
      <c r="C49" s="713"/>
      <c r="D49" s="714"/>
      <c r="E49" s="702"/>
    </row>
    <row r="50" spans="1:5" x14ac:dyDescent="0.2">
      <c r="A50" s="712" t="s">
        <v>10360</v>
      </c>
      <c r="B50" s="709">
        <v>238099</v>
      </c>
      <c r="C50" s="708" t="s">
        <v>10361</v>
      </c>
      <c r="D50" s="708" t="s">
        <v>10362</v>
      </c>
      <c r="E50" s="702"/>
    </row>
    <row r="51" spans="1:5" x14ac:dyDescent="0.2">
      <c r="A51" s="712"/>
      <c r="B51" s="709"/>
      <c r="C51" s="708"/>
      <c r="D51" s="708"/>
      <c r="E51" s="702"/>
    </row>
    <row r="52" spans="1:5" x14ac:dyDescent="0.2">
      <c r="A52" s="712" t="s">
        <v>10363</v>
      </c>
      <c r="C52" s="708" t="s">
        <v>10364</v>
      </c>
      <c r="D52" s="708" t="s">
        <v>10365</v>
      </c>
      <c r="E52" s="702"/>
    </row>
    <row r="53" spans="1:5" x14ac:dyDescent="0.2">
      <c r="A53" s="711" t="s">
        <v>10366</v>
      </c>
      <c r="B53" s="709" t="s">
        <v>10367</v>
      </c>
      <c r="C53" s="708"/>
      <c r="D53" s="708"/>
      <c r="E53" s="702"/>
    </row>
    <row r="54" spans="1:5" x14ac:dyDescent="0.2">
      <c r="A54" s="711" t="s">
        <v>74</v>
      </c>
      <c r="B54" s="709"/>
      <c r="C54" s="708"/>
      <c r="D54" s="708"/>
      <c r="E54" s="702"/>
    </row>
    <row r="55" spans="1:5" x14ac:dyDescent="0.2">
      <c r="A55" s="718" t="s">
        <v>10368</v>
      </c>
      <c r="B55" s="709">
        <v>274501</v>
      </c>
      <c r="C55" s="708"/>
      <c r="D55" s="708"/>
      <c r="E55" s="702"/>
    </row>
    <row r="56" spans="1:5" x14ac:dyDescent="0.2">
      <c r="A56" s="719" t="s">
        <v>10369</v>
      </c>
      <c r="B56" s="709">
        <v>274510</v>
      </c>
      <c r="C56" s="708"/>
      <c r="D56" s="708"/>
      <c r="E56" s="702"/>
    </row>
    <row r="57" spans="1:5" x14ac:dyDescent="0.2">
      <c r="A57" s="719" t="s">
        <v>2392</v>
      </c>
      <c r="B57" s="709">
        <v>274520</v>
      </c>
      <c r="C57" s="708"/>
      <c r="D57" s="708"/>
      <c r="E57" s="702"/>
    </row>
    <row r="58" spans="1:5" x14ac:dyDescent="0.2">
      <c r="A58" s="719" t="s">
        <v>10370</v>
      </c>
      <c r="B58" s="709">
        <v>274530</v>
      </c>
      <c r="C58" s="708"/>
      <c r="D58" s="708"/>
      <c r="E58" s="702"/>
    </row>
    <row r="59" spans="1:5" x14ac:dyDescent="0.2">
      <c r="A59" s="719" t="s">
        <v>10371</v>
      </c>
      <c r="B59" s="720">
        <v>274540</v>
      </c>
      <c r="C59" s="708"/>
      <c r="D59" s="708"/>
      <c r="E59" s="702"/>
    </row>
    <row r="60" spans="1:5" x14ac:dyDescent="0.2">
      <c r="A60" s="718" t="s">
        <v>8682</v>
      </c>
      <c r="B60" s="720">
        <v>274550</v>
      </c>
      <c r="C60" s="708"/>
      <c r="D60" s="708"/>
      <c r="E60" s="702"/>
    </row>
    <row r="61" spans="1:5" x14ac:dyDescent="0.2">
      <c r="A61" s="712"/>
      <c r="B61" s="709"/>
      <c r="C61" s="708"/>
      <c r="D61" s="708"/>
      <c r="E61" s="702"/>
    </row>
    <row r="62" spans="1:5" s="430" customFormat="1" x14ac:dyDescent="0.2">
      <c r="A62" s="721" t="s">
        <v>10372</v>
      </c>
      <c r="B62" s="709">
        <v>257099</v>
      </c>
      <c r="C62" s="708" t="s">
        <v>10373</v>
      </c>
      <c r="D62" s="708" t="s">
        <v>10374</v>
      </c>
    </row>
    <row r="63" spans="1:5" s="430" customFormat="1" x14ac:dyDescent="0.2">
      <c r="A63" s="721"/>
      <c r="B63" s="709"/>
      <c r="C63" s="708"/>
      <c r="D63" s="708"/>
    </row>
    <row r="64" spans="1:5" x14ac:dyDescent="0.2">
      <c r="A64" s="721" t="s">
        <v>10375</v>
      </c>
      <c r="B64" s="709"/>
      <c r="C64" s="708" t="s">
        <v>10376</v>
      </c>
      <c r="D64" s="708" t="s">
        <v>10377</v>
      </c>
      <c r="E64" s="702"/>
    </row>
    <row r="65" spans="1:5" x14ac:dyDescent="0.2">
      <c r="A65" s="711" t="s">
        <v>10378</v>
      </c>
      <c r="B65" s="709">
        <v>222099</v>
      </c>
      <c r="C65" s="713"/>
      <c r="D65" s="714"/>
      <c r="E65" s="702"/>
    </row>
    <row r="66" spans="1:5" x14ac:dyDescent="0.2">
      <c r="A66" s="711" t="s">
        <v>10124</v>
      </c>
      <c r="B66" s="709">
        <v>224099</v>
      </c>
      <c r="C66" s="713"/>
      <c r="D66" s="714"/>
      <c r="E66" s="702"/>
    </row>
    <row r="67" spans="1:5" x14ac:dyDescent="0.2">
      <c r="A67" s="711"/>
      <c r="B67" s="709"/>
      <c r="C67" s="713"/>
      <c r="D67" s="714"/>
      <c r="E67" s="702"/>
    </row>
    <row r="68" spans="1:5" x14ac:dyDescent="0.2">
      <c r="A68" s="721" t="s">
        <v>10379</v>
      </c>
      <c r="B68" s="709"/>
      <c r="C68" s="708" t="s">
        <v>10380</v>
      </c>
      <c r="D68" s="708" t="s">
        <v>10381</v>
      </c>
      <c r="E68" s="702"/>
    </row>
    <row r="69" spans="1:5" x14ac:dyDescent="0.2">
      <c r="A69" s="711" t="s">
        <v>10382</v>
      </c>
      <c r="B69" s="709">
        <v>258099</v>
      </c>
      <c r="C69" s="713"/>
      <c r="D69" s="714"/>
      <c r="E69" s="702"/>
    </row>
    <row r="70" spans="1:5" x14ac:dyDescent="0.2">
      <c r="A70" s="711" t="s">
        <v>10383</v>
      </c>
      <c r="B70" s="709">
        <v>223099</v>
      </c>
      <c r="C70" s="713"/>
      <c r="D70" s="714"/>
      <c r="E70" s="702"/>
    </row>
    <row r="71" spans="1:5" x14ac:dyDescent="0.2">
      <c r="A71" s="711" t="s">
        <v>10384</v>
      </c>
      <c r="B71" s="709">
        <v>256099</v>
      </c>
      <c r="C71" s="713"/>
      <c r="D71" s="714"/>
      <c r="E71" s="702"/>
    </row>
    <row r="72" spans="1:5" x14ac:dyDescent="0.2">
      <c r="A72" s="711" t="s">
        <v>7889</v>
      </c>
      <c r="B72" s="709" t="s">
        <v>10385</v>
      </c>
      <c r="C72" s="713"/>
      <c r="D72" s="714"/>
      <c r="E72" s="702"/>
    </row>
    <row r="73" spans="1:5" x14ac:dyDescent="0.2">
      <c r="A73" s="711" t="s">
        <v>10386</v>
      </c>
      <c r="B73" s="709" t="s">
        <v>10387</v>
      </c>
      <c r="C73" s="713"/>
      <c r="D73" s="714"/>
      <c r="E73" s="702"/>
    </row>
    <row r="74" spans="1:5" x14ac:dyDescent="0.2">
      <c r="A74" s="711"/>
      <c r="B74" s="709"/>
      <c r="C74" s="713"/>
      <c r="D74" s="714"/>
      <c r="E74" s="702"/>
    </row>
    <row r="75" spans="1:5" x14ac:dyDescent="0.2">
      <c r="A75" s="712" t="s">
        <v>10388</v>
      </c>
      <c r="B75" s="709">
        <v>255099</v>
      </c>
      <c r="C75" s="708" t="s">
        <v>10389</v>
      </c>
      <c r="D75" s="708" t="s">
        <v>10390</v>
      </c>
      <c r="E75" s="702"/>
    </row>
    <row r="76" spans="1:5" x14ac:dyDescent="0.2">
      <c r="A76" s="712"/>
      <c r="B76" s="709"/>
      <c r="C76" s="708"/>
      <c r="D76" s="708"/>
      <c r="E76" s="702"/>
    </row>
    <row r="77" spans="1:5" x14ac:dyDescent="0.2">
      <c r="A77" s="712" t="s">
        <v>10391</v>
      </c>
      <c r="B77" s="709">
        <v>284099</v>
      </c>
      <c r="C77" s="708" t="s">
        <v>10392</v>
      </c>
      <c r="D77" s="708" t="s">
        <v>10393</v>
      </c>
      <c r="E77" s="712"/>
    </row>
    <row r="78" spans="1:5" x14ac:dyDescent="0.2">
      <c r="A78" s="712"/>
      <c r="B78" s="709"/>
      <c r="C78" s="708"/>
      <c r="D78" s="708"/>
      <c r="E78" s="712"/>
    </row>
    <row r="79" spans="1:5" x14ac:dyDescent="0.2">
      <c r="A79" s="722" t="s">
        <v>10394</v>
      </c>
      <c r="B79" s="709"/>
      <c r="C79" s="708" t="s">
        <v>10395</v>
      </c>
      <c r="D79" s="708" t="s">
        <v>10396</v>
      </c>
      <c r="E79" s="702"/>
    </row>
    <row r="80" spans="1:5" x14ac:dyDescent="0.2">
      <c r="A80" s="716" t="s">
        <v>4648</v>
      </c>
      <c r="B80" s="709">
        <v>260099</v>
      </c>
      <c r="C80" s="708"/>
      <c r="D80" s="708"/>
      <c r="E80" s="702"/>
    </row>
    <row r="81" spans="1:5" x14ac:dyDescent="0.2">
      <c r="A81" s="716" t="s">
        <v>10397</v>
      </c>
      <c r="B81" s="709">
        <v>261099</v>
      </c>
      <c r="C81" s="708"/>
      <c r="D81" s="708"/>
      <c r="E81" s="702"/>
    </row>
    <row r="82" spans="1:5" x14ac:dyDescent="0.2">
      <c r="A82" s="716" t="s">
        <v>10398</v>
      </c>
      <c r="B82" s="709">
        <v>262099</v>
      </c>
      <c r="C82" s="708"/>
      <c r="D82" s="708"/>
      <c r="E82" s="702"/>
    </row>
    <row r="83" spans="1:5" x14ac:dyDescent="0.2">
      <c r="A83" s="716"/>
      <c r="B83" s="709"/>
      <c r="C83" s="708"/>
      <c r="D83" s="708"/>
      <c r="E83" s="702"/>
    </row>
    <row r="84" spans="1:5" x14ac:dyDescent="0.2">
      <c r="A84" s="722" t="s">
        <v>10399</v>
      </c>
      <c r="B84" s="709"/>
      <c r="C84" s="708" t="s">
        <v>10400</v>
      </c>
      <c r="D84" s="708" t="s">
        <v>10401</v>
      </c>
      <c r="E84" s="702"/>
    </row>
    <row r="85" spans="1:5" x14ac:dyDescent="0.2">
      <c r="A85" s="716" t="s">
        <v>10402</v>
      </c>
      <c r="B85" s="709">
        <v>263099</v>
      </c>
      <c r="C85" s="708"/>
      <c r="D85" s="708"/>
      <c r="E85" s="702"/>
    </row>
    <row r="86" spans="1:5" x14ac:dyDescent="0.2">
      <c r="A86" s="716" t="s">
        <v>10403</v>
      </c>
      <c r="B86" s="709" t="s">
        <v>10404</v>
      </c>
      <c r="C86" s="708"/>
      <c r="D86" s="708"/>
      <c r="E86" s="702"/>
    </row>
    <row r="87" spans="1:5" x14ac:dyDescent="0.2">
      <c r="A87" s="723" t="s">
        <v>8995</v>
      </c>
      <c r="B87" s="709" t="s">
        <v>10405</v>
      </c>
      <c r="C87" s="708"/>
      <c r="D87" s="708"/>
      <c r="E87" s="702"/>
    </row>
    <row r="88" spans="1:5" x14ac:dyDescent="0.2">
      <c r="A88" s="723" t="s">
        <v>10748</v>
      </c>
      <c r="B88" s="709" t="s">
        <v>10406</v>
      </c>
      <c r="C88" s="708"/>
      <c r="D88" s="708"/>
      <c r="E88" s="702"/>
    </row>
    <row r="89" spans="1:5" x14ac:dyDescent="0.2">
      <c r="A89" s="716"/>
      <c r="B89" s="709"/>
      <c r="C89" s="708"/>
      <c r="D89" s="708"/>
      <c r="E89" s="702"/>
    </row>
    <row r="90" spans="1:5" x14ac:dyDescent="0.2">
      <c r="A90" s="722" t="s">
        <v>10407</v>
      </c>
      <c r="B90" s="709"/>
      <c r="C90" s="708" t="s">
        <v>10408</v>
      </c>
      <c r="D90" s="708" t="s">
        <v>10409</v>
      </c>
      <c r="E90" s="702"/>
    </row>
    <row r="91" spans="1:5" x14ac:dyDescent="0.2">
      <c r="A91" s="716" t="s">
        <v>3957</v>
      </c>
      <c r="B91" s="709">
        <v>265099</v>
      </c>
      <c r="C91" s="708"/>
      <c r="D91" s="708"/>
      <c r="E91" s="702"/>
    </row>
    <row r="92" spans="1:5" x14ac:dyDescent="0.2">
      <c r="A92" s="716" t="s">
        <v>10410</v>
      </c>
      <c r="B92" s="709">
        <v>266099</v>
      </c>
      <c r="C92" s="708"/>
      <c r="D92" s="708"/>
      <c r="E92" s="702"/>
    </row>
    <row r="93" spans="1:5" x14ac:dyDescent="0.2">
      <c r="A93" s="716"/>
      <c r="B93" s="709"/>
      <c r="C93" s="708"/>
      <c r="D93" s="708"/>
      <c r="E93" s="702"/>
    </row>
    <row r="94" spans="1:5" x14ac:dyDescent="0.2">
      <c r="A94" s="722" t="s">
        <v>10411</v>
      </c>
      <c r="B94" s="709"/>
      <c r="C94" s="708" t="s">
        <v>10412</v>
      </c>
      <c r="D94" s="708" t="s">
        <v>10413</v>
      </c>
      <c r="E94" s="702"/>
    </row>
    <row r="95" spans="1:5" x14ac:dyDescent="0.2">
      <c r="A95" s="716" t="s">
        <v>5990</v>
      </c>
      <c r="B95" s="709">
        <v>269099</v>
      </c>
      <c r="C95" s="708"/>
      <c r="D95" s="708"/>
      <c r="E95" s="702"/>
    </row>
    <row r="96" spans="1:5" x14ac:dyDescent="0.2">
      <c r="A96" s="716" t="s">
        <v>10414</v>
      </c>
      <c r="B96" s="709">
        <v>237099</v>
      </c>
      <c r="C96" s="708"/>
      <c r="D96" s="708"/>
      <c r="E96" s="702"/>
    </row>
    <row r="97" spans="1:5" x14ac:dyDescent="0.2">
      <c r="A97" s="716" t="s">
        <v>8271</v>
      </c>
      <c r="B97" s="720">
        <v>269599</v>
      </c>
      <c r="C97" s="708"/>
      <c r="D97" s="708"/>
      <c r="E97" s="702"/>
    </row>
    <row r="98" spans="1:5" x14ac:dyDescent="0.2">
      <c r="A98" s="716" t="s">
        <v>10415</v>
      </c>
      <c r="B98" s="709">
        <v>270099</v>
      </c>
      <c r="C98" s="708"/>
      <c r="D98" s="708"/>
      <c r="E98" s="702"/>
    </row>
    <row r="99" spans="1:5" x14ac:dyDescent="0.2">
      <c r="A99" s="716" t="s">
        <v>10416</v>
      </c>
      <c r="B99" s="720">
        <v>270599</v>
      </c>
      <c r="C99" s="708"/>
      <c r="D99" s="708"/>
      <c r="E99" s="702"/>
    </row>
    <row r="100" spans="1:5" x14ac:dyDescent="0.2">
      <c r="A100" s="716"/>
      <c r="B100" s="709"/>
      <c r="C100" s="708"/>
      <c r="D100" s="708"/>
      <c r="E100" s="702"/>
    </row>
    <row r="101" spans="1:5" x14ac:dyDescent="0.2">
      <c r="A101" s="722" t="s">
        <v>10417</v>
      </c>
      <c r="B101" s="709"/>
      <c r="C101" s="708" t="s">
        <v>10418</v>
      </c>
      <c r="D101" s="708" t="s">
        <v>10419</v>
      </c>
      <c r="E101" s="702"/>
    </row>
    <row r="102" spans="1:5" x14ac:dyDescent="0.2">
      <c r="A102" s="716" t="s">
        <v>3335</v>
      </c>
      <c r="B102" s="709">
        <v>271099</v>
      </c>
      <c r="C102" s="708"/>
      <c r="D102" s="708"/>
      <c r="E102" s="702"/>
    </row>
    <row r="103" spans="1:5" x14ac:dyDescent="0.2">
      <c r="A103" s="716" t="s">
        <v>11130</v>
      </c>
      <c r="B103" s="709">
        <v>272099</v>
      </c>
      <c r="C103" s="708"/>
      <c r="D103" s="708"/>
      <c r="E103" s="702"/>
    </row>
    <row r="104" spans="1:5" x14ac:dyDescent="0.2">
      <c r="A104" s="716" t="s">
        <v>10420</v>
      </c>
      <c r="B104" s="709">
        <v>273099</v>
      </c>
      <c r="C104" s="708"/>
      <c r="D104" s="708"/>
      <c r="E104" s="702"/>
    </row>
    <row r="105" spans="1:5" x14ac:dyDescent="0.2">
      <c r="A105" s="716"/>
      <c r="B105" s="709"/>
      <c r="C105" s="708"/>
      <c r="D105" s="708"/>
      <c r="E105" s="702"/>
    </row>
    <row r="106" spans="1:5" x14ac:dyDescent="0.2">
      <c r="A106" s="722" t="s">
        <v>10421</v>
      </c>
      <c r="B106" s="709"/>
      <c r="C106" s="708" t="s">
        <v>10422</v>
      </c>
      <c r="D106" s="708" t="s">
        <v>10423</v>
      </c>
      <c r="E106" s="702"/>
    </row>
    <row r="107" spans="1:5" x14ac:dyDescent="0.2">
      <c r="A107" s="716" t="s">
        <v>3337</v>
      </c>
      <c r="B107" s="709">
        <v>274099</v>
      </c>
      <c r="C107" s="708"/>
      <c r="D107" s="708"/>
      <c r="E107" s="702"/>
    </row>
    <row r="108" spans="1:5" x14ac:dyDescent="0.2">
      <c r="A108" s="716" t="s">
        <v>10424</v>
      </c>
      <c r="B108" s="709">
        <v>277099</v>
      </c>
      <c r="C108" s="708"/>
      <c r="D108" s="708"/>
      <c r="E108" s="702"/>
    </row>
    <row r="109" spans="1:5" x14ac:dyDescent="0.2">
      <c r="A109" s="716" t="s">
        <v>10911</v>
      </c>
      <c r="B109" s="709">
        <v>276099</v>
      </c>
      <c r="C109" s="708"/>
      <c r="D109" s="708"/>
      <c r="E109" s="702"/>
    </row>
    <row r="110" spans="1:5" x14ac:dyDescent="0.2">
      <c r="A110" s="716" t="s">
        <v>10425</v>
      </c>
      <c r="B110" s="709">
        <v>275099</v>
      </c>
      <c r="C110" s="708"/>
      <c r="D110" s="708"/>
      <c r="E110" s="702"/>
    </row>
    <row r="111" spans="1:5" x14ac:dyDescent="0.2">
      <c r="A111" s="716"/>
      <c r="B111" s="709"/>
      <c r="C111" s="708"/>
      <c r="D111" s="708"/>
      <c r="E111" s="702"/>
    </row>
    <row r="112" spans="1:5" x14ac:dyDescent="0.2">
      <c r="A112" s="722" t="s">
        <v>10426</v>
      </c>
      <c r="B112" s="709"/>
      <c r="C112" s="708" t="s">
        <v>10427</v>
      </c>
      <c r="D112" s="708" t="s">
        <v>10428</v>
      </c>
      <c r="E112" s="702"/>
    </row>
    <row r="113" spans="1:5" x14ac:dyDescent="0.2">
      <c r="A113" s="716" t="s">
        <v>3339</v>
      </c>
      <c r="B113" s="709">
        <v>279099</v>
      </c>
      <c r="C113" s="708"/>
      <c r="D113" s="708"/>
      <c r="E113" s="702"/>
    </row>
    <row r="114" spans="1:5" x14ac:dyDescent="0.2">
      <c r="A114" s="716" t="s">
        <v>10429</v>
      </c>
      <c r="B114" s="709">
        <v>280099</v>
      </c>
      <c r="C114" s="708"/>
      <c r="D114" s="708"/>
      <c r="E114" s="702"/>
    </row>
    <row r="115" spans="1:5" x14ac:dyDescent="0.2">
      <c r="A115" s="716"/>
      <c r="B115" s="709"/>
      <c r="C115" s="708"/>
      <c r="D115" s="708"/>
      <c r="E115" s="702"/>
    </row>
    <row r="116" spans="1:5" x14ac:dyDescent="0.2">
      <c r="A116" s="722" t="s">
        <v>10430</v>
      </c>
      <c r="B116" s="709"/>
      <c r="C116" s="708" t="s">
        <v>10431</v>
      </c>
      <c r="D116" s="708" t="s">
        <v>10432</v>
      </c>
      <c r="E116" s="702"/>
    </row>
    <row r="117" spans="1:5" x14ac:dyDescent="0.2">
      <c r="A117" s="716" t="s">
        <v>2889</v>
      </c>
      <c r="B117" s="709">
        <v>281099</v>
      </c>
      <c r="C117" s="708"/>
      <c r="D117" s="708"/>
      <c r="E117" s="702"/>
    </row>
    <row r="118" spans="1:5" x14ac:dyDescent="0.2">
      <c r="A118" s="716" t="s">
        <v>10433</v>
      </c>
      <c r="B118" s="709">
        <v>282099</v>
      </c>
      <c r="C118" s="708"/>
      <c r="D118" s="708"/>
      <c r="E118" s="702"/>
    </row>
    <row r="119" spans="1:5" x14ac:dyDescent="0.2">
      <c r="A119" s="716" t="s">
        <v>10434</v>
      </c>
      <c r="B119" s="709">
        <v>283099</v>
      </c>
      <c r="C119" s="708"/>
      <c r="D119" s="708"/>
      <c r="E119" s="702"/>
    </row>
    <row r="120" spans="1:5" x14ac:dyDescent="0.2">
      <c r="A120" s="716" t="s">
        <v>10435</v>
      </c>
      <c r="B120" s="709">
        <v>230099</v>
      </c>
      <c r="C120" s="708"/>
      <c r="D120" s="708"/>
      <c r="E120" s="702"/>
    </row>
    <row r="121" spans="1:5" x14ac:dyDescent="0.2">
      <c r="A121" s="716" t="s">
        <v>10160</v>
      </c>
      <c r="B121" s="709" t="s">
        <v>10912</v>
      </c>
      <c r="C121" s="708"/>
      <c r="D121" s="708"/>
      <c r="E121" s="702"/>
    </row>
    <row r="122" spans="1:5" x14ac:dyDescent="0.2">
      <c r="C122" s="708"/>
      <c r="D122" s="708"/>
    </row>
    <row r="123" spans="1:5" x14ac:dyDescent="0.2">
      <c r="A123" s="724" t="s">
        <v>10436</v>
      </c>
      <c r="C123" s="708"/>
      <c r="D123" s="708"/>
    </row>
    <row r="124" spans="1:5" x14ac:dyDescent="0.2">
      <c r="C124" s="708"/>
      <c r="D124" s="708"/>
    </row>
    <row r="125" spans="1:5" x14ac:dyDescent="0.2">
      <c r="C125" s="708"/>
      <c r="D125" s="708"/>
    </row>
    <row r="126" spans="1:5" x14ac:dyDescent="0.2">
      <c r="C126" s="708"/>
      <c r="D126" s="708"/>
    </row>
    <row r="127" spans="1:5" x14ac:dyDescent="0.2">
      <c r="C127" s="708"/>
      <c r="D127" s="708"/>
    </row>
    <row r="128" spans="1:5" x14ac:dyDescent="0.2">
      <c r="C128" s="708"/>
      <c r="D128" s="708"/>
    </row>
    <row r="129" spans="3:4" x14ac:dyDescent="0.2">
      <c r="C129" s="708"/>
      <c r="D129" s="708"/>
    </row>
    <row r="130" spans="3:4" x14ac:dyDescent="0.2">
      <c r="C130" s="708"/>
      <c r="D130" s="708"/>
    </row>
    <row r="131" spans="3:4" x14ac:dyDescent="0.2">
      <c r="C131" s="708"/>
      <c r="D131" s="708"/>
    </row>
    <row r="132" spans="3:4" x14ac:dyDescent="0.2">
      <c r="C132" s="708"/>
      <c r="D132" s="708"/>
    </row>
    <row r="133" spans="3:4" x14ac:dyDescent="0.2">
      <c r="C133" s="708"/>
      <c r="D133" s="708"/>
    </row>
    <row r="134" spans="3:4" x14ac:dyDescent="0.2">
      <c r="C134" s="708"/>
      <c r="D134" s="708"/>
    </row>
    <row r="135" spans="3:4" x14ac:dyDescent="0.2">
      <c r="C135" s="708"/>
      <c r="D135" s="708"/>
    </row>
    <row r="136" spans="3:4" x14ac:dyDescent="0.2">
      <c r="C136" s="708"/>
      <c r="D136" s="708"/>
    </row>
    <row r="137" spans="3:4" x14ac:dyDescent="0.2">
      <c r="C137" s="708"/>
      <c r="D137" s="708"/>
    </row>
    <row r="138" spans="3:4" x14ac:dyDescent="0.2">
      <c r="C138" s="708"/>
      <c r="D138" s="708"/>
    </row>
    <row r="139" spans="3:4" x14ac:dyDescent="0.2">
      <c r="C139" s="708"/>
      <c r="D139" s="708"/>
    </row>
    <row r="140" spans="3:4" x14ac:dyDescent="0.2">
      <c r="C140" s="708"/>
      <c r="D140" s="708"/>
    </row>
    <row r="141" spans="3:4" x14ac:dyDescent="0.2">
      <c r="C141" s="708"/>
      <c r="D141" s="708"/>
    </row>
    <row r="142" spans="3:4" x14ac:dyDescent="0.2">
      <c r="C142" s="708"/>
      <c r="D142" s="708"/>
    </row>
    <row r="143" spans="3:4" x14ac:dyDescent="0.2">
      <c r="C143" s="708"/>
      <c r="D143" s="708"/>
    </row>
    <row r="144" spans="3:4" x14ac:dyDescent="0.2">
      <c r="C144" s="708"/>
      <c r="D144" s="708"/>
    </row>
    <row r="145" spans="3:4" x14ac:dyDescent="0.2">
      <c r="C145" s="708"/>
      <c r="D145" s="708"/>
    </row>
    <row r="146" spans="3:4" x14ac:dyDescent="0.2">
      <c r="C146" s="708"/>
      <c r="D146" s="708"/>
    </row>
    <row r="147" spans="3:4" x14ac:dyDescent="0.2">
      <c r="C147" s="708"/>
      <c r="D147" s="708"/>
    </row>
    <row r="148" spans="3:4" x14ac:dyDescent="0.2">
      <c r="C148" s="708"/>
      <c r="D148" s="708"/>
    </row>
    <row r="149" spans="3:4" x14ac:dyDescent="0.2">
      <c r="C149" s="708"/>
      <c r="D149" s="708"/>
    </row>
    <row r="150" spans="3:4" x14ac:dyDescent="0.2">
      <c r="C150" s="708"/>
      <c r="D150" s="708"/>
    </row>
    <row r="151" spans="3:4" x14ac:dyDescent="0.2">
      <c r="C151" s="708"/>
      <c r="D151" s="708"/>
    </row>
    <row r="152" spans="3:4" x14ac:dyDescent="0.2">
      <c r="C152" s="708"/>
      <c r="D152" s="708"/>
    </row>
    <row r="153" spans="3:4" x14ac:dyDescent="0.2">
      <c r="C153" s="708"/>
      <c r="D153" s="708"/>
    </row>
    <row r="154" spans="3:4" x14ac:dyDescent="0.2">
      <c r="C154" s="708"/>
      <c r="D154" s="708"/>
    </row>
  </sheetData>
  <printOptions gridLines="1"/>
  <pageMargins left="0.74803149606299213" right="0.7480314960629921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7"/>
  <sheetViews>
    <sheetView workbookViewId="0"/>
  </sheetViews>
  <sheetFormatPr defaultRowHeight="12.75" x14ac:dyDescent="0.2"/>
  <cols>
    <col min="1" max="1" width="7.5703125" style="742" bestFit="1" customWidth="1"/>
    <col min="2" max="2" width="39" style="722" customWidth="1"/>
    <col min="3" max="3" width="26.28515625" style="722" bestFit="1" customWidth="1"/>
    <col min="4" max="4" width="15.140625" style="722" customWidth="1"/>
    <col min="5" max="5" width="9" style="722" customWidth="1"/>
    <col min="6" max="6" width="5.5703125" style="722" bestFit="1" customWidth="1"/>
    <col min="7" max="7" width="22" style="722" customWidth="1"/>
    <col min="8" max="8" width="9.140625" style="722"/>
    <col min="9" max="9" width="6.5703125" style="722" bestFit="1" customWidth="1"/>
    <col min="10" max="256" width="9.140625" style="722"/>
    <col min="257" max="257" width="7.5703125" style="722" bestFit="1" customWidth="1"/>
    <col min="258" max="258" width="39" style="722" customWidth="1"/>
    <col min="259" max="259" width="26.28515625" style="722" bestFit="1" customWidth="1"/>
    <col min="260" max="260" width="15.140625" style="722" customWidth="1"/>
    <col min="261" max="261" width="9" style="722" customWidth="1"/>
    <col min="262" max="262" width="5.5703125" style="722" bestFit="1" customWidth="1"/>
    <col min="263" max="264" width="9.140625" style="722"/>
    <col min="265" max="265" width="6.5703125" style="722" bestFit="1" customWidth="1"/>
    <col min="266" max="512" width="9.140625" style="722"/>
    <col min="513" max="513" width="7.5703125" style="722" bestFit="1" customWidth="1"/>
    <col min="514" max="514" width="39" style="722" customWidth="1"/>
    <col min="515" max="515" width="26.28515625" style="722" bestFit="1" customWidth="1"/>
    <col min="516" max="516" width="15.140625" style="722" customWidth="1"/>
    <col min="517" max="517" width="9" style="722" customWidth="1"/>
    <col min="518" max="518" width="5.5703125" style="722" bestFit="1" customWidth="1"/>
    <col min="519" max="520" width="9.140625" style="722"/>
    <col min="521" max="521" width="6.5703125" style="722" bestFit="1" customWidth="1"/>
    <col min="522" max="768" width="9.140625" style="722"/>
    <col min="769" max="769" width="7.5703125" style="722" bestFit="1" customWidth="1"/>
    <col min="770" max="770" width="39" style="722" customWidth="1"/>
    <col min="771" max="771" width="26.28515625" style="722" bestFit="1" customWidth="1"/>
    <col min="772" max="772" width="15.140625" style="722" customWidth="1"/>
    <col min="773" max="773" width="9" style="722" customWidth="1"/>
    <col min="774" max="774" width="5.5703125" style="722" bestFit="1" customWidth="1"/>
    <col min="775" max="776" width="9.140625" style="722"/>
    <col min="777" max="777" width="6.5703125" style="722" bestFit="1" customWidth="1"/>
    <col min="778" max="1024" width="9.140625" style="722"/>
    <col min="1025" max="1025" width="7.5703125" style="722" bestFit="1" customWidth="1"/>
    <col min="1026" max="1026" width="39" style="722" customWidth="1"/>
    <col min="1027" max="1027" width="26.28515625" style="722" bestFit="1" customWidth="1"/>
    <col min="1028" max="1028" width="15.140625" style="722" customWidth="1"/>
    <col min="1029" max="1029" width="9" style="722" customWidth="1"/>
    <col min="1030" max="1030" width="5.5703125" style="722" bestFit="1" customWidth="1"/>
    <col min="1031" max="1032" width="9.140625" style="722"/>
    <col min="1033" max="1033" width="6.5703125" style="722" bestFit="1" customWidth="1"/>
    <col min="1034" max="1280" width="9.140625" style="722"/>
    <col min="1281" max="1281" width="7.5703125" style="722" bestFit="1" customWidth="1"/>
    <col min="1282" max="1282" width="39" style="722" customWidth="1"/>
    <col min="1283" max="1283" width="26.28515625" style="722" bestFit="1" customWidth="1"/>
    <col min="1284" max="1284" width="15.140625" style="722" customWidth="1"/>
    <col min="1285" max="1285" width="9" style="722" customWidth="1"/>
    <col min="1286" max="1286" width="5.5703125" style="722" bestFit="1" customWidth="1"/>
    <col min="1287" max="1288" width="9.140625" style="722"/>
    <col min="1289" max="1289" width="6.5703125" style="722" bestFit="1" customWidth="1"/>
    <col min="1290" max="1536" width="9.140625" style="722"/>
    <col min="1537" max="1537" width="7.5703125" style="722" bestFit="1" customWidth="1"/>
    <col min="1538" max="1538" width="39" style="722" customWidth="1"/>
    <col min="1539" max="1539" width="26.28515625" style="722" bestFit="1" customWidth="1"/>
    <col min="1540" max="1540" width="15.140625" style="722" customWidth="1"/>
    <col min="1541" max="1541" width="9" style="722" customWidth="1"/>
    <col min="1542" max="1542" width="5.5703125" style="722" bestFit="1" customWidth="1"/>
    <col min="1543" max="1544" width="9.140625" style="722"/>
    <col min="1545" max="1545" width="6.5703125" style="722" bestFit="1" customWidth="1"/>
    <col min="1546" max="1792" width="9.140625" style="722"/>
    <col min="1793" max="1793" width="7.5703125" style="722" bestFit="1" customWidth="1"/>
    <col min="1794" max="1794" width="39" style="722" customWidth="1"/>
    <col min="1795" max="1795" width="26.28515625" style="722" bestFit="1" customWidth="1"/>
    <col min="1796" max="1796" width="15.140625" style="722" customWidth="1"/>
    <col min="1797" max="1797" width="9" style="722" customWidth="1"/>
    <col min="1798" max="1798" width="5.5703125" style="722" bestFit="1" customWidth="1"/>
    <col min="1799" max="1800" width="9.140625" style="722"/>
    <col min="1801" max="1801" width="6.5703125" style="722" bestFit="1" customWidth="1"/>
    <col min="1802" max="2048" width="9.140625" style="722"/>
    <col min="2049" max="2049" width="7.5703125" style="722" bestFit="1" customWidth="1"/>
    <col min="2050" max="2050" width="39" style="722" customWidth="1"/>
    <col min="2051" max="2051" width="26.28515625" style="722" bestFit="1" customWidth="1"/>
    <col min="2052" max="2052" width="15.140625" style="722" customWidth="1"/>
    <col min="2053" max="2053" width="9" style="722" customWidth="1"/>
    <col min="2054" max="2054" width="5.5703125" style="722" bestFit="1" customWidth="1"/>
    <col min="2055" max="2056" width="9.140625" style="722"/>
    <col min="2057" max="2057" width="6.5703125" style="722" bestFit="1" customWidth="1"/>
    <col min="2058" max="2304" width="9.140625" style="722"/>
    <col min="2305" max="2305" width="7.5703125" style="722" bestFit="1" customWidth="1"/>
    <col min="2306" max="2306" width="39" style="722" customWidth="1"/>
    <col min="2307" max="2307" width="26.28515625" style="722" bestFit="1" customWidth="1"/>
    <col min="2308" max="2308" width="15.140625" style="722" customWidth="1"/>
    <col min="2309" max="2309" width="9" style="722" customWidth="1"/>
    <col min="2310" max="2310" width="5.5703125" style="722" bestFit="1" customWidth="1"/>
    <col min="2311" max="2312" width="9.140625" style="722"/>
    <col min="2313" max="2313" width="6.5703125" style="722" bestFit="1" customWidth="1"/>
    <col min="2314" max="2560" width="9.140625" style="722"/>
    <col min="2561" max="2561" width="7.5703125" style="722" bestFit="1" customWidth="1"/>
    <col min="2562" max="2562" width="39" style="722" customWidth="1"/>
    <col min="2563" max="2563" width="26.28515625" style="722" bestFit="1" customWidth="1"/>
    <col min="2564" max="2564" width="15.140625" style="722" customWidth="1"/>
    <col min="2565" max="2565" width="9" style="722" customWidth="1"/>
    <col min="2566" max="2566" width="5.5703125" style="722" bestFit="1" customWidth="1"/>
    <col min="2567" max="2568" width="9.140625" style="722"/>
    <col min="2569" max="2569" width="6.5703125" style="722" bestFit="1" customWidth="1"/>
    <col min="2570" max="2816" width="9.140625" style="722"/>
    <col min="2817" max="2817" width="7.5703125" style="722" bestFit="1" customWidth="1"/>
    <col min="2818" max="2818" width="39" style="722" customWidth="1"/>
    <col min="2819" max="2819" width="26.28515625" style="722" bestFit="1" customWidth="1"/>
    <col min="2820" max="2820" width="15.140625" style="722" customWidth="1"/>
    <col min="2821" max="2821" width="9" style="722" customWidth="1"/>
    <col min="2822" max="2822" width="5.5703125" style="722" bestFit="1" customWidth="1"/>
    <col min="2823" max="2824" width="9.140625" style="722"/>
    <col min="2825" max="2825" width="6.5703125" style="722" bestFit="1" customWidth="1"/>
    <col min="2826" max="3072" width="9.140625" style="722"/>
    <col min="3073" max="3073" width="7.5703125" style="722" bestFit="1" customWidth="1"/>
    <col min="3074" max="3074" width="39" style="722" customWidth="1"/>
    <col min="3075" max="3075" width="26.28515625" style="722" bestFit="1" customWidth="1"/>
    <col min="3076" max="3076" width="15.140625" style="722" customWidth="1"/>
    <col min="3077" max="3077" width="9" style="722" customWidth="1"/>
    <col min="3078" max="3078" width="5.5703125" style="722" bestFit="1" customWidth="1"/>
    <col min="3079" max="3080" width="9.140625" style="722"/>
    <col min="3081" max="3081" width="6.5703125" style="722" bestFit="1" customWidth="1"/>
    <col min="3082" max="3328" width="9.140625" style="722"/>
    <col min="3329" max="3329" width="7.5703125" style="722" bestFit="1" customWidth="1"/>
    <col min="3330" max="3330" width="39" style="722" customWidth="1"/>
    <col min="3331" max="3331" width="26.28515625" style="722" bestFit="1" customWidth="1"/>
    <col min="3332" max="3332" width="15.140625" style="722" customWidth="1"/>
    <col min="3333" max="3333" width="9" style="722" customWidth="1"/>
    <col min="3334" max="3334" width="5.5703125" style="722" bestFit="1" customWidth="1"/>
    <col min="3335" max="3336" width="9.140625" style="722"/>
    <col min="3337" max="3337" width="6.5703125" style="722" bestFit="1" customWidth="1"/>
    <col min="3338" max="3584" width="9.140625" style="722"/>
    <col min="3585" max="3585" width="7.5703125" style="722" bestFit="1" customWidth="1"/>
    <col min="3586" max="3586" width="39" style="722" customWidth="1"/>
    <col min="3587" max="3587" width="26.28515625" style="722" bestFit="1" customWidth="1"/>
    <col min="3588" max="3588" width="15.140625" style="722" customWidth="1"/>
    <col min="3589" max="3589" width="9" style="722" customWidth="1"/>
    <col min="3590" max="3590" width="5.5703125" style="722" bestFit="1" customWidth="1"/>
    <col min="3591" max="3592" width="9.140625" style="722"/>
    <col min="3593" max="3593" width="6.5703125" style="722" bestFit="1" customWidth="1"/>
    <col min="3594" max="3840" width="9.140625" style="722"/>
    <col min="3841" max="3841" width="7.5703125" style="722" bestFit="1" customWidth="1"/>
    <col min="3842" max="3842" width="39" style="722" customWidth="1"/>
    <col min="3843" max="3843" width="26.28515625" style="722" bestFit="1" customWidth="1"/>
    <col min="3844" max="3844" width="15.140625" style="722" customWidth="1"/>
    <col min="3845" max="3845" width="9" style="722" customWidth="1"/>
    <col min="3846" max="3846" width="5.5703125" style="722" bestFit="1" customWidth="1"/>
    <col min="3847" max="3848" width="9.140625" style="722"/>
    <col min="3849" max="3849" width="6.5703125" style="722" bestFit="1" customWidth="1"/>
    <col min="3850" max="4096" width="9.140625" style="722"/>
    <col min="4097" max="4097" width="7.5703125" style="722" bestFit="1" customWidth="1"/>
    <col min="4098" max="4098" width="39" style="722" customWidth="1"/>
    <col min="4099" max="4099" width="26.28515625" style="722" bestFit="1" customWidth="1"/>
    <col min="4100" max="4100" width="15.140625" style="722" customWidth="1"/>
    <col min="4101" max="4101" width="9" style="722" customWidth="1"/>
    <col min="4102" max="4102" width="5.5703125" style="722" bestFit="1" customWidth="1"/>
    <col min="4103" max="4104" width="9.140625" style="722"/>
    <col min="4105" max="4105" width="6.5703125" style="722" bestFit="1" customWidth="1"/>
    <col min="4106" max="4352" width="9.140625" style="722"/>
    <col min="4353" max="4353" width="7.5703125" style="722" bestFit="1" customWidth="1"/>
    <col min="4354" max="4354" width="39" style="722" customWidth="1"/>
    <col min="4355" max="4355" width="26.28515625" style="722" bestFit="1" customWidth="1"/>
    <col min="4356" max="4356" width="15.140625" style="722" customWidth="1"/>
    <col min="4357" max="4357" width="9" style="722" customWidth="1"/>
    <col min="4358" max="4358" width="5.5703125" style="722" bestFit="1" customWidth="1"/>
    <col min="4359" max="4360" width="9.140625" style="722"/>
    <col min="4361" max="4361" width="6.5703125" style="722" bestFit="1" customWidth="1"/>
    <col min="4362" max="4608" width="9.140625" style="722"/>
    <col min="4609" max="4609" width="7.5703125" style="722" bestFit="1" customWidth="1"/>
    <col min="4610" max="4610" width="39" style="722" customWidth="1"/>
    <col min="4611" max="4611" width="26.28515625" style="722" bestFit="1" customWidth="1"/>
    <col min="4612" max="4612" width="15.140625" style="722" customWidth="1"/>
    <col min="4613" max="4613" width="9" style="722" customWidth="1"/>
    <col min="4614" max="4614" width="5.5703125" style="722" bestFit="1" customWidth="1"/>
    <col min="4615" max="4616" width="9.140625" style="722"/>
    <col min="4617" max="4617" width="6.5703125" style="722" bestFit="1" customWidth="1"/>
    <col min="4618" max="4864" width="9.140625" style="722"/>
    <col min="4865" max="4865" width="7.5703125" style="722" bestFit="1" customWidth="1"/>
    <col min="4866" max="4866" width="39" style="722" customWidth="1"/>
    <col min="4867" max="4867" width="26.28515625" style="722" bestFit="1" customWidth="1"/>
    <col min="4868" max="4868" width="15.140625" style="722" customWidth="1"/>
    <col min="4869" max="4869" width="9" style="722" customWidth="1"/>
    <col min="4870" max="4870" width="5.5703125" style="722" bestFit="1" customWidth="1"/>
    <col min="4871" max="4872" width="9.140625" style="722"/>
    <col min="4873" max="4873" width="6.5703125" style="722" bestFit="1" customWidth="1"/>
    <col min="4874" max="5120" width="9.140625" style="722"/>
    <col min="5121" max="5121" width="7.5703125" style="722" bestFit="1" customWidth="1"/>
    <col min="5122" max="5122" width="39" style="722" customWidth="1"/>
    <col min="5123" max="5123" width="26.28515625" style="722" bestFit="1" customWidth="1"/>
    <col min="5124" max="5124" width="15.140625" style="722" customWidth="1"/>
    <col min="5125" max="5125" width="9" style="722" customWidth="1"/>
    <col min="5126" max="5126" width="5.5703125" style="722" bestFit="1" customWidth="1"/>
    <col min="5127" max="5128" width="9.140625" style="722"/>
    <col min="5129" max="5129" width="6.5703125" style="722" bestFit="1" customWidth="1"/>
    <col min="5130" max="5376" width="9.140625" style="722"/>
    <col min="5377" max="5377" width="7.5703125" style="722" bestFit="1" customWidth="1"/>
    <col min="5378" max="5378" width="39" style="722" customWidth="1"/>
    <col min="5379" max="5379" width="26.28515625" style="722" bestFit="1" customWidth="1"/>
    <col min="5380" max="5380" width="15.140625" style="722" customWidth="1"/>
    <col min="5381" max="5381" width="9" style="722" customWidth="1"/>
    <col min="5382" max="5382" width="5.5703125" style="722" bestFit="1" customWidth="1"/>
    <col min="5383" max="5384" width="9.140625" style="722"/>
    <col min="5385" max="5385" width="6.5703125" style="722" bestFit="1" customWidth="1"/>
    <col min="5386" max="5632" width="9.140625" style="722"/>
    <col min="5633" max="5633" width="7.5703125" style="722" bestFit="1" customWidth="1"/>
    <col min="5634" max="5634" width="39" style="722" customWidth="1"/>
    <col min="5635" max="5635" width="26.28515625" style="722" bestFit="1" customWidth="1"/>
    <col min="5636" max="5636" width="15.140625" style="722" customWidth="1"/>
    <col min="5637" max="5637" width="9" style="722" customWidth="1"/>
    <col min="5638" max="5638" width="5.5703125" style="722" bestFit="1" customWidth="1"/>
    <col min="5639" max="5640" width="9.140625" style="722"/>
    <col min="5641" max="5641" width="6.5703125" style="722" bestFit="1" customWidth="1"/>
    <col min="5642" max="5888" width="9.140625" style="722"/>
    <col min="5889" max="5889" width="7.5703125" style="722" bestFit="1" customWidth="1"/>
    <col min="5890" max="5890" width="39" style="722" customWidth="1"/>
    <col min="5891" max="5891" width="26.28515625" style="722" bestFit="1" customWidth="1"/>
    <col min="5892" max="5892" width="15.140625" style="722" customWidth="1"/>
    <col min="5893" max="5893" width="9" style="722" customWidth="1"/>
    <col min="5894" max="5894" width="5.5703125" style="722" bestFit="1" customWidth="1"/>
    <col min="5895" max="5896" width="9.140625" style="722"/>
    <col min="5897" max="5897" width="6.5703125" style="722" bestFit="1" customWidth="1"/>
    <col min="5898" max="6144" width="9.140625" style="722"/>
    <col min="6145" max="6145" width="7.5703125" style="722" bestFit="1" customWidth="1"/>
    <col min="6146" max="6146" width="39" style="722" customWidth="1"/>
    <col min="6147" max="6147" width="26.28515625" style="722" bestFit="1" customWidth="1"/>
    <col min="6148" max="6148" width="15.140625" style="722" customWidth="1"/>
    <col min="6149" max="6149" width="9" style="722" customWidth="1"/>
    <col min="6150" max="6150" width="5.5703125" style="722" bestFit="1" customWidth="1"/>
    <col min="6151" max="6152" width="9.140625" style="722"/>
    <col min="6153" max="6153" width="6.5703125" style="722" bestFit="1" customWidth="1"/>
    <col min="6154" max="6400" width="9.140625" style="722"/>
    <col min="6401" max="6401" width="7.5703125" style="722" bestFit="1" customWidth="1"/>
    <col min="6402" max="6402" width="39" style="722" customWidth="1"/>
    <col min="6403" max="6403" width="26.28515625" style="722" bestFit="1" customWidth="1"/>
    <col min="6404" max="6404" width="15.140625" style="722" customWidth="1"/>
    <col min="6405" max="6405" width="9" style="722" customWidth="1"/>
    <col min="6406" max="6406" width="5.5703125" style="722" bestFit="1" customWidth="1"/>
    <col min="6407" max="6408" width="9.140625" style="722"/>
    <col min="6409" max="6409" width="6.5703125" style="722" bestFit="1" customWidth="1"/>
    <col min="6410" max="6656" width="9.140625" style="722"/>
    <col min="6657" max="6657" width="7.5703125" style="722" bestFit="1" customWidth="1"/>
    <col min="6658" max="6658" width="39" style="722" customWidth="1"/>
    <col min="6659" max="6659" width="26.28515625" style="722" bestFit="1" customWidth="1"/>
    <col min="6660" max="6660" width="15.140625" style="722" customWidth="1"/>
    <col min="6661" max="6661" width="9" style="722" customWidth="1"/>
    <col min="6662" max="6662" width="5.5703125" style="722" bestFit="1" customWidth="1"/>
    <col min="6663" max="6664" width="9.140625" style="722"/>
    <col min="6665" max="6665" width="6.5703125" style="722" bestFit="1" customWidth="1"/>
    <col min="6666" max="6912" width="9.140625" style="722"/>
    <col min="6913" max="6913" width="7.5703125" style="722" bestFit="1" customWidth="1"/>
    <col min="6914" max="6914" width="39" style="722" customWidth="1"/>
    <col min="6915" max="6915" width="26.28515625" style="722" bestFit="1" customWidth="1"/>
    <col min="6916" max="6916" width="15.140625" style="722" customWidth="1"/>
    <col min="6917" max="6917" width="9" style="722" customWidth="1"/>
    <col min="6918" max="6918" width="5.5703125" style="722" bestFit="1" customWidth="1"/>
    <col min="6919" max="6920" width="9.140625" style="722"/>
    <col min="6921" max="6921" width="6.5703125" style="722" bestFit="1" customWidth="1"/>
    <col min="6922" max="7168" width="9.140625" style="722"/>
    <col min="7169" max="7169" width="7.5703125" style="722" bestFit="1" customWidth="1"/>
    <col min="7170" max="7170" width="39" style="722" customWidth="1"/>
    <col min="7171" max="7171" width="26.28515625" style="722" bestFit="1" customWidth="1"/>
    <col min="7172" max="7172" width="15.140625" style="722" customWidth="1"/>
    <col min="7173" max="7173" width="9" style="722" customWidth="1"/>
    <col min="7174" max="7174" width="5.5703125" style="722" bestFit="1" customWidth="1"/>
    <col min="7175" max="7176" width="9.140625" style="722"/>
    <col min="7177" max="7177" width="6.5703125" style="722" bestFit="1" customWidth="1"/>
    <col min="7178" max="7424" width="9.140625" style="722"/>
    <col min="7425" max="7425" width="7.5703125" style="722" bestFit="1" customWidth="1"/>
    <col min="7426" max="7426" width="39" style="722" customWidth="1"/>
    <col min="7427" max="7427" width="26.28515625" style="722" bestFit="1" customWidth="1"/>
    <col min="7428" max="7428" width="15.140625" style="722" customWidth="1"/>
    <col min="7429" max="7429" width="9" style="722" customWidth="1"/>
    <col min="7430" max="7430" width="5.5703125" style="722" bestFit="1" customWidth="1"/>
    <col min="7431" max="7432" width="9.140625" style="722"/>
    <col min="7433" max="7433" width="6.5703125" style="722" bestFit="1" customWidth="1"/>
    <col min="7434" max="7680" width="9.140625" style="722"/>
    <col min="7681" max="7681" width="7.5703125" style="722" bestFit="1" customWidth="1"/>
    <col min="7682" max="7682" width="39" style="722" customWidth="1"/>
    <col min="7683" max="7683" width="26.28515625" style="722" bestFit="1" customWidth="1"/>
    <col min="7684" max="7684" width="15.140625" style="722" customWidth="1"/>
    <col min="7685" max="7685" width="9" style="722" customWidth="1"/>
    <col min="7686" max="7686" width="5.5703125" style="722" bestFit="1" customWidth="1"/>
    <col min="7687" max="7688" width="9.140625" style="722"/>
    <col min="7689" max="7689" width="6.5703125" style="722" bestFit="1" customWidth="1"/>
    <col min="7690" max="7936" width="9.140625" style="722"/>
    <col min="7937" max="7937" width="7.5703125" style="722" bestFit="1" customWidth="1"/>
    <col min="7938" max="7938" width="39" style="722" customWidth="1"/>
    <col min="7939" max="7939" width="26.28515625" style="722" bestFit="1" customWidth="1"/>
    <col min="7940" max="7940" width="15.140625" style="722" customWidth="1"/>
    <col min="7941" max="7941" width="9" style="722" customWidth="1"/>
    <col min="7942" max="7942" width="5.5703125" style="722" bestFit="1" customWidth="1"/>
    <col min="7943" max="7944" width="9.140625" style="722"/>
    <col min="7945" max="7945" width="6.5703125" style="722" bestFit="1" customWidth="1"/>
    <col min="7946" max="8192" width="9.140625" style="722"/>
    <col min="8193" max="8193" width="7.5703125" style="722" bestFit="1" customWidth="1"/>
    <col min="8194" max="8194" width="39" style="722" customWidth="1"/>
    <col min="8195" max="8195" width="26.28515625" style="722" bestFit="1" customWidth="1"/>
    <col min="8196" max="8196" width="15.140625" style="722" customWidth="1"/>
    <col min="8197" max="8197" width="9" style="722" customWidth="1"/>
    <col min="8198" max="8198" width="5.5703125" style="722" bestFit="1" customWidth="1"/>
    <col min="8199" max="8200" width="9.140625" style="722"/>
    <col min="8201" max="8201" width="6.5703125" style="722" bestFit="1" customWidth="1"/>
    <col min="8202" max="8448" width="9.140625" style="722"/>
    <col min="8449" max="8449" width="7.5703125" style="722" bestFit="1" customWidth="1"/>
    <col min="8450" max="8450" width="39" style="722" customWidth="1"/>
    <col min="8451" max="8451" width="26.28515625" style="722" bestFit="1" customWidth="1"/>
    <col min="8452" max="8452" width="15.140625" style="722" customWidth="1"/>
    <col min="8453" max="8453" width="9" style="722" customWidth="1"/>
    <col min="8454" max="8454" width="5.5703125" style="722" bestFit="1" customWidth="1"/>
    <col min="8455" max="8456" width="9.140625" style="722"/>
    <col min="8457" max="8457" width="6.5703125" style="722" bestFit="1" customWidth="1"/>
    <col min="8458" max="8704" width="9.140625" style="722"/>
    <col min="8705" max="8705" width="7.5703125" style="722" bestFit="1" customWidth="1"/>
    <col min="8706" max="8706" width="39" style="722" customWidth="1"/>
    <col min="8707" max="8707" width="26.28515625" style="722" bestFit="1" customWidth="1"/>
    <col min="8708" max="8708" width="15.140625" style="722" customWidth="1"/>
    <col min="8709" max="8709" width="9" style="722" customWidth="1"/>
    <col min="8710" max="8710" width="5.5703125" style="722" bestFit="1" customWidth="1"/>
    <col min="8711" max="8712" width="9.140625" style="722"/>
    <col min="8713" max="8713" width="6.5703125" style="722" bestFit="1" customWidth="1"/>
    <col min="8714" max="8960" width="9.140625" style="722"/>
    <col min="8961" max="8961" width="7.5703125" style="722" bestFit="1" customWidth="1"/>
    <col min="8962" max="8962" width="39" style="722" customWidth="1"/>
    <col min="8963" max="8963" width="26.28515625" style="722" bestFit="1" customWidth="1"/>
    <col min="8964" max="8964" width="15.140625" style="722" customWidth="1"/>
    <col min="8965" max="8965" width="9" style="722" customWidth="1"/>
    <col min="8966" max="8966" width="5.5703125" style="722" bestFit="1" customWidth="1"/>
    <col min="8967" max="8968" width="9.140625" style="722"/>
    <col min="8969" max="8969" width="6.5703125" style="722" bestFit="1" customWidth="1"/>
    <col min="8970" max="9216" width="9.140625" style="722"/>
    <col min="9217" max="9217" width="7.5703125" style="722" bestFit="1" customWidth="1"/>
    <col min="9218" max="9218" width="39" style="722" customWidth="1"/>
    <col min="9219" max="9219" width="26.28515625" style="722" bestFit="1" customWidth="1"/>
    <col min="9220" max="9220" width="15.140625" style="722" customWidth="1"/>
    <col min="9221" max="9221" width="9" style="722" customWidth="1"/>
    <col min="9222" max="9222" width="5.5703125" style="722" bestFit="1" customWidth="1"/>
    <col min="9223" max="9224" width="9.140625" style="722"/>
    <col min="9225" max="9225" width="6.5703125" style="722" bestFit="1" customWidth="1"/>
    <col min="9226" max="9472" width="9.140625" style="722"/>
    <col min="9473" max="9473" width="7.5703125" style="722" bestFit="1" customWidth="1"/>
    <col min="9474" max="9474" width="39" style="722" customWidth="1"/>
    <col min="9475" max="9475" width="26.28515625" style="722" bestFit="1" customWidth="1"/>
    <col min="9476" max="9476" width="15.140625" style="722" customWidth="1"/>
    <col min="9477" max="9477" width="9" style="722" customWidth="1"/>
    <col min="9478" max="9478" width="5.5703125" style="722" bestFit="1" customWidth="1"/>
    <col min="9479" max="9480" width="9.140625" style="722"/>
    <col min="9481" max="9481" width="6.5703125" style="722" bestFit="1" customWidth="1"/>
    <col min="9482" max="9728" width="9.140625" style="722"/>
    <col min="9729" max="9729" width="7.5703125" style="722" bestFit="1" customWidth="1"/>
    <col min="9730" max="9730" width="39" style="722" customWidth="1"/>
    <col min="9731" max="9731" width="26.28515625" style="722" bestFit="1" customWidth="1"/>
    <col min="9732" max="9732" width="15.140625" style="722" customWidth="1"/>
    <col min="9733" max="9733" width="9" style="722" customWidth="1"/>
    <col min="9734" max="9734" width="5.5703125" style="722" bestFit="1" customWidth="1"/>
    <col min="9735" max="9736" width="9.140625" style="722"/>
    <col min="9737" max="9737" width="6.5703125" style="722" bestFit="1" customWidth="1"/>
    <col min="9738" max="9984" width="9.140625" style="722"/>
    <col min="9985" max="9985" width="7.5703125" style="722" bestFit="1" customWidth="1"/>
    <col min="9986" max="9986" width="39" style="722" customWidth="1"/>
    <col min="9987" max="9987" width="26.28515625" style="722" bestFit="1" customWidth="1"/>
    <col min="9988" max="9988" width="15.140625" style="722" customWidth="1"/>
    <col min="9989" max="9989" width="9" style="722" customWidth="1"/>
    <col min="9990" max="9990" width="5.5703125" style="722" bestFit="1" customWidth="1"/>
    <col min="9991" max="9992" width="9.140625" style="722"/>
    <col min="9993" max="9993" width="6.5703125" style="722" bestFit="1" customWidth="1"/>
    <col min="9994" max="10240" width="9.140625" style="722"/>
    <col min="10241" max="10241" width="7.5703125" style="722" bestFit="1" customWidth="1"/>
    <col min="10242" max="10242" width="39" style="722" customWidth="1"/>
    <col min="10243" max="10243" width="26.28515625" style="722" bestFit="1" customWidth="1"/>
    <col min="10244" max="10244" width="15.140625" style="722" customWidth="1"/>
    <col min="10245" max="10245" width="9" style="722" customWidth="1"/>
    <col min="10246" max="10246" width="5.5703125" style="722" bestFit="1" customWidth="1"/>
    <col min="10247" max="10248" width="9.140625" style="722"/>
    <col min="10249" max="10249" width="6.5703125" style="722" bestFit="1" customWidth="1"/>
    <col min="10250" max="10496" width="9.140625" style="722"/>
    <col min="10497" max="10497" width="7.5703125" style="722" bestFit="1" customWidth="1"/>
    <col min="10498" max="10498" width="39" style="722" customWidth="1"/>
    <col min="10499" max="10499" width="26.28515625" style="722" bestFit="1" customWidth="1"/>
    <col min="10500" max="10500" width="15.140625" style="722" customWidth="1"/>
    <col min="10501" max="10501" width="9" style="722" customWidth="1"/>
    <col min="10502" max="10502" width="5.5703125" style="722" bestFit="1" customWidth="1"/>
    <col min="10503" max="10504" width="9.140625" style="722"/>
    <col min="10505" max="10505" width="6.5703125" style="722" bestFit="1" customWidth="1"/>
    <col min="10506" max="10752" width="9.140625" style="722"/>
    <col min="10753" max="10753" width="7.5703125" style="722" bestFit="1" customWidth="1"/>
    <col min="10754" max="10754" width="39" style="722" customWidth="1"/>
    <col min="10755" max="10755" width="26.28515625" style="722" bestFit="1" customWidth="1"/>
    <col min="10756" max="10756" width="15.140625" style="722" customWidth="1"/>
    <col min="10757" max="10757" width="9" style="722" customWidth="1"/>
    <col min="10758" max="10758" width="5.5703125" style="722" bestFit="1" customWidth="1"/>
    <col min="10759" max="10760" width="9.140625" style="722"/>
    <col min="10761" max="10761" width="6.5703125" style="722" bestFit="1" customWidth="1"/>
    <col min="10762" max="11008" width="9.140625" style="722"/>
    <col min="11009" max="11009" width="7.5703125" style="722" bestFit="1" customWidth="1"/>
    <col min="11010" max="11010" width="39" style="722" customWidth="1"/>
    <col min="11011" max="11011" width="26.28515625" style="722" bestFit="1" customWidth="1"/>
    <col min="11012" max="11012" width="15.140625" style="722" customWidth="1"/>
    <col min="11013" max="11013" width="9" style="722" customWidth="1"/>
    <col min="11014" max="11014" width="5.5703125" style="722" bestFit="1" customWidth="1"/>
    <col min="11015" max="11016" width="9.140625" style="722"/>
    <col min="11017" max="11017" width="6.5703125" style="722" bestFit="1" customWidth="1"/>
    <col min="11018" max="11264" width="9.140625" style="722"/>
    <col min="11265" max="11265" width="7.5703125" style="722" bestFit="1" customWidth="1"/>
    <col min="11266" max="11266" width="39" style="722" customWidth="1"/>
    <col min="11267" max="11267" width="26.28515625" style="722" bestFit="1" customWidth="1"/>
    <col min="11268" max="11268" width="15.140625" style="722" customWidth="1"/>
    <col min="11269" max="11269" width="9" style="722" customWidth="1"/>
    <col min="11270" max="11270" width="5.5703125" style="722" bestFit="1" customWidth="1"/>
    <col min="11271" max="11272" width="9.140625" style="722"/>
    <col min="11273" max="11273" width="6.5703125" style="722" bestFit="1" customWidth="1"/>
    <col min="11274" max="11520" width="9.140625" style="722"/>
    <col min="11521" max="11521" width="7.5703125" style="722" bestFit="1" customWidth="1"/>
    <col min="11522" max="11522" width="39" style="722" customWidth="1"/>
    <col min="11523" max="11523" width="26.28515625" style="722" bestFit="1" customWidth="1"/>
    <col min="11524" max="11524" width="15.140625" style="722" customWidth="1"/>
    <col min="11525" max="11525" width="9" style="722" customWidth="1"/>
    <col min="11526" max="11526" width="5.5703125" style="722" bestFit="1" customWidth="1"/>
    <col min="11527" max="11528" width="9.140625" style="722"/>
    <col min="11529" max="11529" width="6.5703125" style="722" bestFit="1" customWidth="1"/>
    <col min="11530" max="11776" width="9.140625" style="722"/>
    <col min="11777" max="11777" width="7.5703125" style="722" bestFit="1" customWidth="1"/>
    <col min="11778" max="11778" width="39" style="722" customWidth="1"/>
    <col min="11779" max="11779" width="26.28515625" style="722" bestFit="1" customWidth="1"/>
    <col min="11780" max="11780" width="15.140625" style="722" customWidth="1"/>
    <col min="11781" max="11781" width="9" style="722" customWidth="1"/>
    <col min="11782" max="11782" width="5.5703125" style="722" bestFit="1" customWidth="1"/>
    <col min="11783" max="11784" width="9.140625" style="722"/>
    <col min="11785" max="11785" width="6.5703125" style="722" bestFit="1" customWidth="1"/>
    <col min="11786" max="12032" width="9.140625" style="722"/>
    <col min="12033" max="12033" width="7.5703125" style="722" bestFit="1" customWidth="1"/>
    <col min="12034" max="12034" width="39" style="722" customWidth="1"/>
    <col min="12035" max="12035" width="26.28515625" style="722" bestFit="1" customWidth="1"/>
    <col min="12036" max="12036" width="15.140625" style="722" customWidth="1"/>
    <col min="12037" max="12037" width="9" style="722" customWidth="1"/>
    <col min="12038" max="12038" width="5.5703125" style="722" bestFit="1" customWidth="1"/>
    <col min="12039" max="12040" width="9.140625" style="722"/>
    <col min="12041" max="12041" width="6.5703125" style="722" bestFit="1" customWidth="1"/>
    <col min="12042" max="12288" width="9.140625" style="722"/>
    <col min="12289" max="12289" width="7.5703125" style="722" bestFit="1" customWidth="1"/>
    <col min="12290" max="12290" width="39" style="722" customWidth="1"/>
    <col min="12291" max="12291" width="26.28515625" style="722" bestFit="1" customWidth="1"/>
    <col min="12292" max="12292" width="15.140625" style="722" customWidth="1"/>
    <col min="12293" max="12293" width="9" style="722" customWidth="1"/>
    <col min="12294" max="12294" width="5.5703125" style="722" bestFit="1" customWidth="1"/>
    <col min="12295" max="12296" width="9.140625" style="722"/>
    <col min="12297" max="12297" width="6.5703125" style="722" bestFit="1" customWidth="1"/>
    <col min="12298" max="12544" width="9.140625" style="722"/>
    <col min="12545" max="12545" width="7.5703125" style="722" bestFit="1" customWidth="1"/>
    <col min="12546" max="12546" width="39" style="722" customWidth="1"/>
    <col min="12547" max="12547" width="26.28515625" style="722" bestFit="1" customWidth="1"/>
    <col min="12548" max="12548" width="15.140625" style="722" customWidth="1"/>
    <col min="12549" max="12549" width="9" style="722" customWidth="1"/>
    <col min="12550" max="12550" width="5.5703125" style="722" bestFit="1" customWidth="1"/>
    <col min="12551" max="12552" width="9.140625" style="722"/>
    <col min="12553" max="12553" width="6.5703125" style="722" bestFit="1" customWidth="1"/>
    <col min="12554" max="12800" width="9.140625" style="722"/>
    <col min="12801" max="12801" width="7.5703125" style="722" bestFit="1" customWidth="1"/>
    <col min="12802" max="12802" width="39" style="722" customWidth="1"/>
    <col min="12803" max="12803" width="26.28515625" style="722" bestFit="1" customWidth="1"/>
    <col min="12804" max="12804" width="15.140625" style="722" customWidth="1"/>
    <col min="12805" max="12805" width="9" style="722" customWidth="1"/>
    <col min="12806" max="12806" width="5.5703125" style="722" bestFit="1" customWidth="1"/>
    <col min="12807" max="12808" width="9.140625" style="722"/>
    <col min="12809" max="12809" width="6.5703125" style="722" bestFit="1" customWidth="1"/>
    <col min="12810" max="13056" width="9.140625" style="722"/>
    <col min="13057" max="13057" width="7.5703125" style="722" bestFit="1" customWidth="1"/>
    <col min="13058" max="13058" width="39" style="722" customWidth="1"/>
    <col min="13059" max="13059" width="26.28515625" style="722" bestFit="1" customWidth="1"/>
    <col min="13060" max="13060" width="15.140625" style="722" customWidth="1"/>
    <col min="13061" max="13061" width="9" style="722" customWidth="1"/>
    <col min="13062" max="13062" width="5.5703125" style="722" bestFit="1" customWidth="1"/>
    <col min="13063" max="13064" width="9.140625" style="722"/>
    <col min="13065" max="13065" width="6.5703125" style="722" bestFit="1" customWidth="1"/>
    <col min="13066" max="13312" width="9.140625" style="722"/>
    <col min="13313" max="13313" width="7.5703125" style="722" bestFit="1" customWidth="1"/>
    <col min="13314" max="13314" width="39" style="722" customWidth="1"/>
    <col min="13315" max="13315" width="26.28515625" style="722" bestFit="1" customWidth="1"/>
    <col min="13316" max="13316" width="15.140625" style="722" customWidth="1"/>
    <col min="13317" max="13317" width="9" style="722" customWidth="1"/>
    <col min="13318" max="13318" width="5.5703125" style="722" bestFit="1" customWidth="1"/>
    <col min="13319" max="13320" width="9.140625" style="722"/>
    <col min="13321" max="13321" width="6.5703125" style="722" bestFit="1" customWidth="1"/>
    <col min="13322" max="13568" width="9.140625" style="722"/>
    <col min="13569" max="13569" width="7.5703125" style="722" bestFit="1" customWidth="1"/>
    <col min="13570" max="13570" width="39" style="722" customWidth="1"/>
    <col min="13571" max="13571" width="26.28515625" style="722" bestFit="1" customWidth="1"/>
    <col min="13572" max="13572" width="15.140625" style="722" customWidth="1"/>
    <col min="13573" max="13573" width="9" style="722" customWidth="1"/>
    <col min="13574" max="13574" width="5.5703125" style="722" bestFit="1" customWidth="1"/>
    <col min="13575" max="13576" width="9.140625" style="722"/>
    <col min="13577" max="13577" width="6.5703125" style="722" bestFit="1" customWidth="1"/>
    <col min="13578" max="13824" width="9.140625" style="722"/>
    <col min="13825" max="13825" width="7.5703125" style="722" bestFit="1" customWidth="1"/>
    <col min="13826" max="13826" width="39" style="722" customWidth="1"/>
    <col min="13827" max="13827" width="26.28515625" style="722" bestFit="1" customWidth="1"/>
    <col min="13828" max="13828" width="15.140625" style="722" customWidth="1"/>
    <col min="13829" max="13829" width="9" style="722" customWidth="1"/>
    <col min="13830" max="13830" width="5.5703125" style="722" bestFit="1" customWidth="1"/>
    <col min="13831" max="13832" width="9.140625" style="722"/>
    <col min="13833" max="13833" width="6.5703125" style="722" bestFit="1" customWidth="1"/>
    <col min="13834" max="14080" width="9.140625" style="722"/>
    <col min="14081" max="14081" width="7.5703125" style="722" bestFit="1" customWidth="1"/>
    <col min="14082" max="14082" width="39" style="722" customWidth="1"/>
    <col min="14083" max="14083" width="26.28515625" style="722" bestFit="1" customWidth="1"/>
    <col min="14084" max="14084" width="15.140625" style="722" customWidth="1"/>
    <col min="14085" max="14085" width="9" style="722" customWidth="1"/>
    <col min="14086" max="14086" width="5.5703125" style="722" bestFit="1" customWidth="1"/>
    <col min="14087" max="14088" width="9.140625" style="722"/>
    <col min="14089" max="14089" width="6.5703125" style="722" bestFit="1" customWidth="1"/>
    <col min="14090" max="14336" width="9.140625" style="722"/>
    <col min="14337" max="14337" width="7.5703125" style="722" bestFit="1" customWidth="1"/>
    <col min="14338" max="14338" width="39" style="722" customWidth="1"/>
    <col min="14339" max="14339" width="26.28515625" style="722" bestFit="1" customWidth="1"/>
    <col min="14340" max="14340" width="15.140625" style="722" customWidth="1"/>
    <col min="14341" max="14341" width="9" style="722" customWidth="1"/>
    <col min="14342" max="14342" width="5.5703125" style="722" bestFit="1" customWidth="1"/>
    <col min="14343" max="14344" width="9.140625" style="722"/>
    <col min="14345" max="14345" width="6.5703125" style="722" bestFit="1" customWidth="1"/>
    <col min="14346" max="14592" width="9.140625" style="722"/>
    <col min="14593" max="14593" width="7.5703125" style="722" bestFit="1" customWidth="1"/>
    <col min="14594" max="14594" width="39" style="722" customWidth="1"/>
    <col min="14595" max="14595" width="26.28515625" style="722" bestFit="1" customWidth="1"/>
    <col min="14596" max="14596" width="15.140625" style="722" customWidth="1"/>
    <col min="14597" max="14597" width="9" style="722" customWidth="1"/>
    <col min="14598" max="14598" width="5.5703125" style="722" bestFit="1" customWidth="1"/>
    <col min="14599" max="14600" width="9.140625" style="722"/>
    <col min="14601" max="14601" width="6.5703125" style="722" bestFit="1" customWidth="1"/>
    <col min="14602" max="14848" width="9.140625" style="722"/>
    <col min="14849" max="14849" width="7.5703125" style="722" bestFit="1" customWidth="1"/>
    <col min="14850" max="14850" width="39" style="722" customWidth="1"/>
    <col min="14851" max="14851" width="26.28515625" style="722" bestFit="1" customWidth="1"/>
    <col min="14852" max="14852" width="15.140625" style="722" customWidth="1"/>
    <col min="14853" max="14853" width="9" style="722" customWidth="1"/>
    <col min="14854" max="14854" width="5.5703125" style="722" bestFit="1" customWidth="1"/>
    <col min="14855" max="14856" width="9.140625" style="722"/>
    <col min="14857" max="14857" width="6.5703125" style="722" bestFit="1" customWidth="1"/>
    <col min="14858" max="15104" width="9.140625" style="722"/>
    <col min="15105" max="15105" width="7.5703125" style="722" bestFit="1" customWidth="1"/>
    <col min="15106" max="15106" width="39" style="722" customWidth="1"/>
    <col min="15107" max="15107" width="26.28515625" style="722" bestFit="1" customWidth="1"/>
    <col min="15108" max="15108" width="15.140625" style="722" customWidth="1"/>
    <col min="15109" max="15109" width="9" style="722" customWidth="1"/>
    <col min="15110" max="15110" width="5.5703125" style="722" bestFit="1" customWidth="1"/>
    <col min="15111" max="15112" width="9.140625" style="722"/>
    <col min="15113" max="15113" width="6.5703125" style="722" bestFit="1" customWidth="1"/>
    <col min="15114" max="15360" width="9.140625" style="722"/>
    <col min="15361" max="15361" width="7.5703125" style="722" bestFit="1" customWidth="1"/>
    <col min="15362" max="15362" width="39" style="722" customWidth="1"/>
    <col min="15363" max="15363" width="26.28515625" style="722" bestFit="1" customWidth="1"/>
    <col min="15364" max="15364" width="15.140625" style="722" customWidth="1"/>
    <col min="15365" max="15365" width="9" style="722" customWidth="1"/>
    <col min="15366" max="15366" width="5.5703125" style="722" bestFit="1" customWidth="1"/>
    <col min="15367" max="15368" width="9.140625" style="722"/>
    <col min="15369" max="15369" width="6.5703125" style="722" bestFit="1" customWidth="1"/>
    <col min="15370" max="15616" width="9.140625" style="722"/>
    <col min="15617" max="15617" width="7.5703125" style="722" bestFit="1" customWidth="1"/>
    <col min="15618" max="15618" width="39" style="722" customWidth="1"/>
    <col min="15619" max="15619" width="26.28515625" style="722" bestFit="1" customWidth="1"/>
    <col min="15620" max="15620" width="15.140625" style="722" customWidth="1"/>
    <col min="15621" max="15621" width="9" style="722" customWidth="1"/>
    <col min="15622" max="15622" width="5.5703125" style="722" bestFit="1" customWidth="1"/>
    <col min="15623" max="15624" width="9.140625" style="722"/>
    <col min="15625" max="15625" width="6.5703125" style="722" bestFit="1" customWidth="1"/>
    <col min="15626" max="15872" width="9.140625" style="722"/>
    <col min="15873" max="15873" width="7.5703125" style="722" bestFit="1" customWidth="1"/>
    <col min="15874" max="15874" width="39" style="722" customWidth="1"/>
    <col min="15875" max="15875" width="26.28515625" style="722" bestFit="1" customWidth="1"/>
    <col min="15876" max="15876" width="15.140625" style="722" customWidth="1"/>
    <col min="15877" max="15877" width="9" style="722" customWidth="1"/>
    <col min="15878" max="15878" width="5.5703125" style="722" bestFit="1" customWidth="1"/>
    <col min="15879" max="15880" width="9.140625" style="722"/>
    <col min="15881" max="15881" width="6.5703125" style="722" bestFit="1" customWidth="1"/>
    <col min="15882" max="16128" width="9.140625" style="722"/>
    <col min="16129" max="16129" width="7.5703125" style="722" bestFit="1" customWidth="1"/>
    <col min="16130" max="16130" width="39" style="722" customWidth="1"/>
    <col min="16131" max="16131" width="26.28515625" style="722" bestFit="1" customWidth="1"/>
    <col min="16132" max="16132" width="15.140625" style="722" customWidth="1"/>
    <col min="16133" max="16133" width="9" style="722" customWidth="1"/>
    <col min="16134" max="16134" width="5.5703125" style="722" bestFit="1" customWidth="1"/>
    <col min="16135" max="16136" width="9.140625" style="722"/>
    <col min="16137" max="16137" width="6.5703125" style="722" bestFit="1" customWidth="1"/>
    <col min="16138" max="16384" width="9.140625" style="722"/>
  </cols>
  <sheetData>
    <row r="1" spans="1:6" ht="15.75" x14ac:dyDescent="0.25">
      <c r="A1" s="700" t="s">
        <v>11135</v>
      </c>
    </row>
    <row r="3" spans="1:6" ht="31.5" x14ac:dyDescent="0.2">
      <c r="A3" s="725" t="s">
        <v>10437</v>
      </c>
      <c r="B3" s="726" t="s">
        <v>9165</v>
      </c>
      <c r="C3" s="725" t="s">
        <v>10438</v>
      </c>
      <c r="D3" s="725" t="s">
        <v>10302</v>
      </c>
    </row>
    <row r="4" spans="1:6" x14ac:dyDescent="0.2">
      <c r="A4" s="727"/>
      <c r="B4" s="706"/>
      <c r="C4" s="706"/>
      <c r="D4" s="706"/>
    </row>
    <row r="5" spans="1:6" ht="25.5" x14ac:dyDescent="0.2">
      <c r="A5" s="728"/>
      <c r="B5" s="729"/>
      <c r="C5" s="730" t="s">
        <v>10439</v>
      </c>
      <c r="D5" s="731" t="s">
        <v>10323</v>
      </c>
      <c r="E5" s="708"/>
      <c r="F5" s="430"/>
    </row>
    <row r="6" spans="1:6" x14ac:dyDescent="0.2">
      <c r="A6" s="728"/>
      <c r="B6" s="729"/>
      <c r="C6" s="730"/>
      <c r="D6" s="731"/>
      <c r="E6" s="708"/>
      <c r="F6" s="430"/>
    </row>
    <row r="7" spans="1:6" x14ac:dyDescent="0.2">
      <c r="A7" s="728"/>
      <c r="B7" s="729"/>
      <c r="C7" s="729" t="s">
        <v>10440</v>
      </c>
      <c r="D7" s="729" t="s">
        <v>10441</v>
      </c>
    </row>
    <row r="8" spans="1:6" x14ac:dyDescent="0.2">
      <c r="A8" s="732" t="s">
        <v>10442</v>
      </c>
      <c r="B8" s="729" t="s">
        <v>5155</v>
      </c>
      <c r="C8" s="729"/>
      <c r="D8" s="729"/>
    </row>
    <row r="9" spans="1:6" x14ac:dyDescent="0.2">
      <c r="A9" s="733" t="s">
        <v>10443</v>
      </c>
      <c r="B9" s="734" t="s">
        <v>10444</v>
      </c>
      <c r="C9" s="729"/>
      <c r="D9" s="729"/>
    </row>
    <row r="10" spans="1:6" x14ac:dyDescent="0.2">
      <c r="A10" s="728" t="s">
        <v>10445</v>
      </c>
      <c r="B10" s="729" t="s">
        <v>6765</v>
      </c>
      <c r="C10" s="729"/>
      <c r="D10" s="729"/>
    </row>
    <row r="11" spans="1:6" x14ac:dyDescent="0.2">
      <c r="A11" s="728" t="s">
        <v>10446</v>
      </c>
      <c r="B11" s="729" t="s">
        <v>10447</v>
      </c>
      <c r="C11" s="729"/>
      <c r="D11" s="729"/>
    </row>
    <row r="12" spans="1:6" x14ac:dyDescent="0.2">
      <c r="A12" s="735" t="s">
        <v>10448</v>
      </c>
      <c r="B12" s="736" t="s">
        <v>4153</v>
      </c>
      <c r="C12" s="729"/>
      <c r="D12" s="729"/>
    </row>
    <row r="13" spans="1:6" x14ac:dyDescent="0.2">
      <c r="A13" s="735" t="s">
        <v>10449</v>
      </c>
      <c r="B13" s="736" t="s">
        <v>10450</v>
      </c>
      <c r="C13" s="729"/>
      <c r="D13" s="729"/>
    </row>
    <row r="14" spans="1:6" x14ac:dyDescent="0.2">
      <c r="A14" s="732" t="s">
        <v>10451</v>
      </c>
      <c r="B14" s="729" t="s">
        <v>7810</v>
      </c>
      <c r="C14" s="729"/>
      <c r="D14" s="729"/>
    </row>
    <row r="15" spans="1:6" x14ac:dyDescent="0.2">
      <c r="A15" s="728" t="s">
        <v>10452</v>
      </c>
      <c r="B15" s="729" t="s">
        <v>8503</v>
      </c>
      <c r="C15" s="729"/>
      <c r="D15" s="729"/>
    </row>
    <row r="16" spans="1:6" x14ac:dyDescent="0.2">
      <c r="A16" s="728">
        <v>101099</v>
      </c>
      <c r="B16" s="729" t="s">
        <v>10453</v>
      </c>
      <c r="C16" s="729"/>
      <c r="D16" s="729"/>
    </row>
    <row r="17" spans="1:4" x14ac:dyDescent="0.2">
      <c r="A17" s="728">
        <v>101599</v>
      </c>
      <c r="B17" s="729" t="s">
        <v>3574</v>
      </c>
      <c r="C17" s="729"/>
      <c r="D17" s="729"/>
    </row>
    <row r="18" spans="1:4" x14ac:dyDescent="0.2">
      <c r="A18" s="728">
        <v>102099</v>
      </c>
      <c r="B18" s="729" t="s">
        <v>8697</v>
      </c>
      <c r="C18" s="729"/>
      <c r="D18" s="729"/>
    </row>
    <row r="19" spans="1:4" x14ac:dyDescent="0.2">
      <c r="A19" s="728">
        <v>102599</v>
      </c>
      <c r="B19" s="729" t="s">
        <v>7822</v>
      </c>
      <c r="C19" s="729"/>
      <c r="D19" s="729"/>
    </row>
    <row r="20" spans="1:4" x14ac:dyDescent="0.2">
      <c r="A20" s="728">
        <v>103099</v>
      </c>
      <c r="B20" s="729" t="s">
        <v>8631</v>
      </c>
      <c r="C20" s="729"/>
      <c r="D20" s="729"/>
    </row>
    <row r="21" spans="1:4" x14ac:dyDescent="0.2">
      <c r="A21" s="728">
        <v>103599</v>
      </c>
      <c r="B21" s="729" t="s">
        <v>10454</v>
      </c>
      <c r="C21" s="729"/>
      <c r="D21" s="729"/>
    </row>
    <row r="22" spans="1:4" x14ac:dyDescent="0.2">
      <c r="A22" s="728">
        <v>104099</v>
      </c>
      <c r="B22" s="729" t="s">
        <v>10455</v>
      </c>
      <c r="C22" s="729"/>
      <c r="D22" s="729"/>
    </row>
    <row r="23" spans="1:4" x14ac:dyDescent="0.2">
      <c r="A23" s="728">
        <v>104599</v>
      </c>
      <c r="B23" s="729" t="s">
        <v>10456</v>
      </c>
      <c r="C23" s="729"/>
      <c r="D23" s="729"/>
    </row>
    <row r="24" spans="1:4" x14ac:dyDescent="0.2">
      <c r="A24" s="728">
        <v>105099</v>
      </c>
      <c r="B24" s="729" t="s">
        <v>8388</v>
      </c>
      <c r="C24" s="729"/>
      <c r="D24" s="729"/>
    </row>
    <row r="25" spans="1:4" x14ac:dyDescent="0.2">
      <c r="A25" s="728">
        <v>105599</v>
      </c>
      <c r="B25" s="729" t="s">
        <v>10457</v>
      </c>
      <c r="C25" s="729"/>
      <c r="D25" s="729"/>
    </row>
    <row r="26" spans="1:4" x14ac:dyDescent="0.2">
      <c r="A26" s="728">
        <v>106099</v>
      </c>
      <c r="B26" s="729" t="s">
        <v>10458</v>
      </c>
      <c r="C26" s="729"/>
      <c r="D26" s="729"/>
    </row>
    <row r="27" spans="1:4" x14ac:dyDescent="0.2">
      <c r="A27" s="728">
        <v>107099</v>
      </c>
      <c r="B27" s="729" t="s">
        <v>8400</v>
      </c>
      <c r="C27" s="729"/>
      <c r="D27" s="729"/>
    </row>
    <row r="28" spans="1:4" x14ac:dyDescent="0.2">
      <c r="A28" s="728">
        <v>108099</v>
      </c>
      <c r="B28" s="729" t="s">
        <v>10459</v>
      </c>
      <c r="C28" s="729"/>
      <c r="D28" s="729"/>
    </row>
    <row r="29" spans="1:4" x14ac:dyDescent="0.2">
      <c r="A29" s="728">
        <v>109099</v>
      </c>
      <c r="B29" s="729" t="s">
        <v>8616</v>
      </c>
      <c r="C29" s="729"/>
      <c r="D29" s="729"/>
    </row>
    <row r="30" spans="1:4" x14ac:dyDescent="0.2">
      <c r="A30" s="728">
        <v>111099</v>
      </c>
      <c r="B30" s="729" t="s">
        <v>10460</v>
      </c>
      <c r="C30" s="729"/>
      <c r="D30" s="729"/>
    </row>
    <row r="31" spans="1:4" x14ac:dyDescent="0.2">
      <c r="A31" s="728">
        <v>112099</v>
      </c>
      <c r="B31" s="729" t="s">
        <v>10461</v>
      </c>
      <c r="C31" s="729"/>
      <c r="D31" s="729"/>
    </row>
    <row r="32" spans="1:4" x14ac:dyDescent="0.2">
      <c r="A32" s="728">
        <v>113099</v>
      </c>
      <c r="B32" s="729" t="s">
        <v>10462</v>
      </c>
      <c r="C32" s="729"/>
      <c r="D32" s="729"/>
    </row>
    <row r="33" spans="1:4" x14ac:dyDescent="0.2">
      <c r="A33" s="728">
        <v>114099</v>
      </c>
      <c r="B33" s="729" t="s">
        <v>10119</v>
      </c>
      <c r="C33" s="729"/>
      <c r="D33" s="729"/>
    </row>
    <row r="34" spans="1:4" x14ac:dyDescent="0.2">
      <c r="A34" s="728">
        <v>115099</v>
      </c>
      <c r="B34" s="729" t="s">
        <v>10463</v>
      </c>
      <c r="C34" s="729"/>
      <c r="D34" s="729"/>
    </row>
    <row r="35" spans="1:4" x14ac:dyDescent="0.2">
      <c r="A35" s="728">
        <v>116099</v>
      </c>
      <c r="B35" s="729" t="s">
        <v>10464</v>
      </c>
      <c r="C35" s="729"/>
      <c r="D35" s="729"/>
    </row>
    <row r="36" spans="1:4" x14ac:dyDescent="0.2">
      <c r="A36" s="728">
        <v>117099</v>
      </c>
      <c r="B36" s="729" t="s">
        <v>10465</v>
      </c>
      <c r="C36" s="729"/>
      <c r="D36" s="729"/>
    </row>
    <row r="37" spans="1:4" x14ac:dyDescent="0.2">
      <c r="A37" s="728">
        <v>118099</v>
      </c>
      <c r="B37" s="729" t="s">
        <v>10466</v>
      </c>
      <c r="C37" s="729"/>
      <c r="D37" s="729"/>
    </row>
    <row r="38" spans="1:4" x14ac:dyDescent="0.2">
      <c r="A38" s="728">
        <v>119099</v>
      </c>
      <c r="B38" s="729" t="s">
        <v>10467</v>
      </c>
      <c r="C38" s="729"/>
      <c r="D38" s="729"/>
    </row>
    <row r="39" spans="1:4" x14ac:dyDescent="0.2">
      <c r="A39" s="728">
        <v>120099</v>
      </c>
      <c r="B39" s="729" t="s">
        <v>10468</v>
      </c>
      <c r="C39" s="729"/>
      <c r="D39" s="729"/>
    </row>
    <row r="40" spans="1:4" x14ac:dyDescent="0.2">
      <c r="A40" s="728">
        <v>121099</v>
      </c>
      <c r="B40" s="729" t="s">
        <v>10469</v>
      </c>
      <c r="C40" s="729"/>
      <c r="D40" s="729"/>
    </row>
    <row r="41" spans="1:4" x14ac:dyDescent="0.2">
      <c r="A41" s="728">
        <v>122099</v>
      </c>
      <c r="B41" s="729" t="s">
        <v>8357</v>
      </c>
      <c r="C41" s="729"/>
      <c r="D41" s="729"/>
    </row>
    <row r="42" spans="1:4" x14ac:dyDescent="0.2">
      <c r="A42" s="728">
        <v>124099</v>
      </c>
      <c r="B42" s="729" t="s">
        <v>10470</v>
      </c>
      <c r="C42" s="729"/>
      <c r="D42" s="729"/>
    </row>
    <row r="43" spans="1:4" x14ac:dyDescent="0.2">
      <c r="A43" s="728">
        <v>126099</v>
      </c>
      <c r="B43" s="729" t="s">
        <v>10471</v>
      </c>
      <c r="C43" s="729"/>
      <c r="D43" s="729"/>
    </row>
    <row r="44" spans="1:4" x14ac:dyDescent="0.2">
      <c r="A44" s="728">
        <v>127099</v>
      </c>
      <c r="B44" s="729" t="s">
        <v>10472</v>
      </c>
      <c r="C44" s="729"/>
      <c r="D44" s="729"/>
    </row>
    <row r="45" spans="1:4" x14ac:dyDescent="0.2">
      <c r="A45" s="728">
        <v>128099</v>
      </c>
      <c r="B45" s="729" t="s">
        <v>10473</v>
      </c>
      <c r="C45" s="729"/>
      <c r="D45" s="729"/>
    </row>
    <row r="46" spans="1:4" x14ac:dyDescent="0.2">
      <c r="A46" s="728">
        <v>129099</v>
      </c>
      <c r="B46" s="729" t="s">
        <v>10474</v>
      </c>
      <c r="C46" s="729"/>
      <c r="D46" s="729"/>
    </row>
    <row r="47" spans="1:4" x14ac:dyDescent="0.2">
      <c r="A47" s="728">
        <v>130099</v>
      </c>
      <c r="B47" s="729" t="s">
        <v>10475</v>
      </c>
      <c r="C47" s="729"/>
      <c r="D47" s="729"/>
    </row>
    <row r="48" spans="1:4" x14ac:dyDescent="0.2">
      <c r="A48" s="728">
        <v>131099</v>
      </c>
      <c r="B48" s="729" t="s">
        <v>11131</v>
      </c>
      <c r="C48" s="729"/>
      <c r="D48" s="729"/>
    </row>
    <row r="49" spans="1:4" x14ac:dyDescent="0.2">
      <c r="A49" s="728">
        <v>132099</v>
      </c>
      <c r="B49" s="729" t="s">
        <v>10476</v>
      </c>
      <c r="C49" s="729"/>
      <c r="D49" s="729"/>
    </row>
    <row r="50" spans="1:4" x14ac:dyDescent="0.2">
      <c r="A50" s="728">
        <v>133099</v>
      </c>
      <c r="B50" s="729" t="s">
        <v>10477</v>
      </c>
      <c r="C50" s="729"/>
      <c r="D50" s="729"/>
    </row>
    <row r="51" spans="1:4" x14ac:dyDescent="0.2">
      <c r="A51" s="728">
        <v>134099</v>
      </c>
      <c r="B51" s="729" t="s">
        <v>8610</v>
      </c>
      <c r="C51" s="729"/>
      <c r="D51" s="729"/>
    </row>
    <row r="52" spans="1:4" x14ac:dyDescent="0.2">
      <c r="A52" s="728">
        <v>135099</v>
      </c>
      <c r="B52" s="729" t="s">
        <v>10478</v>
      </c>
      <c r="C52" s="729"/>
      <c r="D52" s="729"/>
    </row>
    <row r="53" spans="1:4" x14ac:dyDescent="0.2">
      <c r="A53" s="728">
        <v>136099</v>
      </c>
      <c r="B53" s="729" t="s">
        <v>10479</v>
      </c>
      <c r="C53" s="729"/>
      <c r="D53" s="729"/>
    </row>
    <row r="54" spans="1:4" x14ac:dyDescent="0.2">
      <c r="A54" s="728">
        <v>137099</v>
      </c>
      <c r="B54" s="729" t="s">
        <v>10480</v>
      </c>
      <c r="C54" s="729"/>
      <c r="D54" s="729"/>
    </row>
    <row r="55" spans="1:4" x14ac:dyDescent="0.2">
      <c r="A55" s="728">
        <v>138099</v>
      </c>
      <c r="B55" s="729" t="s">
        <v>522</v>
      </c>
      <c r="C55" s="729"/>
      <c r="D55" s="729"/>
    </row>
    <row r="56" spans="1:4" x14ac:dyDescent="0.2">
      <c r="A56" s="728">
        <v>139099</v>
      </c>
      <c r="B56" s="729" t="s">
        <v>10481</v>
      </c>
      <c r="C56" s="729"/>
      <c r="D56" s="729"/>
    </row>
    <row r="57" spans="1:4" x14ac:dyDescent="0.2">
      <c r="A57" s="728">
        <v>140099</v>
      </c>
      <c r="B57" s="729" t="s">
        <v>10482</v>
      </c>
      <c r="C57" s="729"/>
      <c r="D57" s="729"/>
    </row>
    <row r="58" spans="1:4" x14ac:dyDescent="0.2">
      <c r="A58" s="728">
        <v>141099</v>
      </c>
      <c r="B58" s="729" t="s">
        <v>10483</v>
      </c>
      <c r="C58" s="729"/>
      <c r="D58" s="729"/>
    </row>
    <row r="59" spans="1:4" x14ac:dyDescent="0.2">
      <c r="A59" s="728">
        <v>142099</v>
      </c>
      <c r="B59" s="729" t="s">
        <v>10484</v>
      </c>
      <c r="C59" s="729"/>
      <c r="D59" s="729"/>
    </row>
    <row r="60" spans="1:4" x14ac:dyDescent="0.2">
      <c r="A60" s="728">
        <v>143099</v>
      </c>
      <c r="B60" s="729" t="s">
        <v>10485</v>
      </c>
      <c r="C60" s="729"/>
      <c r="D60" s="729"/>
    </row>
    <row r="61" spans="1:4" x14ac:dyDescent="0.2">
      <c r="A61" s="728">
        <v>144099</v>
      </c>
      <c r="B61" s="729" t="s">
        <v>10486</v>
      </c>
      <c r="C61" s="729"/>
      <c r="D61" s="729"/>
    </row>
    <row r="62" spans="1:4" x14ac:dyDescent="0.2">
      <c r="A62" s="728">
        <v>145099</v>
      </c>
      <c r="B62" s="729" t="s">
        <v>10487</v>
      </c>
      <c r="C62" s="729"/>
      <c r="D62" s="729"/>
    </row>
    <row r="63" spans="1:4" x14ac:dyDescent="0.2">
      <c r="A63" s="728">
        <v>146099</v>
      </c>
      <c r="B63" s="729" t="s">
        <v>8386</v>
      </c>
      <c r="C63" s="729"/>
      <c r="D63" s="729"/>
    </row>
    <row r="64" spans="1:4" x14ac:dyDescent="0.2">
      <c r="A64" s="728">
        <v>147099</v>
      </c>
      <c r="B64" s="729" t="s">
        <v>8963</v>
      </c>
      <c r="C64" s="729"/>
      <c r="D64" s="729"/>
    </row>
    <row r="65" spans="1:4" x14ac:dyDescent="0.2">
      <c r="A65" s="728">
        <v>148099</v>
      </c>
      <c r="B65" s="729" t="s">
        <v>10488</v>
      </c>
      <c r="C65" s="729"/>
      <c r="D65" s="729"/>
    </row>
    <row r="66" spans="1:4" x14ac:dyDescent="0.2">
      <c r="A66" s="728">
        <v>149099</v>
      </c>
      <c r="B66" s="729" t="s">
        <v>10489</v>
      </c>
      <c r="C66" s="729"/>
      <c r="D66" s="729"/>
    </row>
    <row r="67" spans="1:4" x14ac:dyDescent="0.2">
      <c r="A67" s="728">
        <v>150099</v>
      </c>
      <c r="B67" s="729" t="s">
        <v>10490</v>
      </c>
      <c r="C67" s="729"/>
      <c r="D67" s="729"/>
    </row>
    <row r="68" spans="1:4" x14ac:dyDescent="0.2">
      <c r="A68" s="728">
        <v>151099</v>
      </c>
      <c r="B68" s="729" t="s">
        <v>10491</v>
      </c>
      <c r="C68" s="729"/>
      <c r="D68" s="729"/>
    </row>
    <row r="69" spans="1:4" x14ac:dyDescent="0.2">
      <c r="A69" s="728">
        <v>152099</v>
      </c>
      <c r="B69" s="729" t="s">
        <v>10492</v>
      </c>
      <c r="C69" s="729"/>
      <c r="D69" s="729"/>
    </row>
    <row r="70" spans="1:4" x14ac:dyDescent="0.2">
      <c r="A70" s="728">
        <v>153099</v>
      </c>
      <c r="B70" s="729" t="s">
        <v>10493</v>
      </c>
      <c r="C70" s="729"/>
      <c r="D70" s="729"/>
    </row>
    <row r="71" spans="1:4" x14ac:dyDescent="0.2">
      <c r="A71" s="728">
        <v>154099</v>
      </c>
      <c r="B71" s="729" t="s">
        <v>10494</v>
      </c>
      <c r="C71" s="729"/>
      <c r="D71" s="729"/>
    </row>
    <row r="72" spans="1:4" x14ac:dyDescent="0.2">
      <c r="A72" s="728">
        <v>155099</v>
      </c>
      <c r="B72" s="729" t="s">
        <v>10495</v>
      </c>
      <c r="C72" s="729"/>
      <c r="D72" s="729"/>
    </row>
    <row r="73" spans="1:4" x14ac:dyDescent="0.2">
      <c r="A73" s="728">
        <v>156099</v>
      </c>
      <c r="B73" s="729" t="s">
        <v>10496</v>
      </c>
      <c r="C73" s="729"/>
      <c r="D73" s="729"/>
    </row>
    <row r="74" spans="1:4" x14ac:dyDescent="0.2">
      <c r="A74" s="728">
        <v>157099</v>
      </c>
      <c r="B74" s="729" t="s">
        <v>10497</v>
      </c>
      <c r="C74" s="729"/>
      <c r="D74" s="729"/>
    </row>
    <row r="75" spans="1:4" x14ac:dyDescent="0.2">
      <c r="A75" s="728">
        <v>158099</v>
      </c>
      <c r="B75" s="729" t="s">
        <v>10498</v>
      </c>
      <c r="C75" s="729"/>
      <c r="D75" s="729"/>
    </row>
    <row r="76" spans="1:4" x14ac:dyDescent="0.2">
      <c r="A76" s="728">
        <v>159099</v>
      </c>
      <c r="B76" s="729" t="s">
        <v>10499</v>
      </c>
      <c r="C76" s="729"/>
      <c r="D76" s="729"/>
    </row>
    <row r="77" spans="1:4" x14ac:dyDescent="0.2">
      <c r="A77" s="728">
        <v>160099</v>
      </c>
      <c r="B77" s="729" t="s">
        <v>10500</v>
      </c>
      <c r="C77" s="729"/>
      <c r="D77" s="729"/>
    </row>
    <row r="78" spans="1:4" x14ac:dyDescent="0.2">
      <c r="A78" s="728">
        <v>161099</v>
      </c>
      <c r="B78" s="729" t="s">
        <v>10501</v>
      </c>
      <c r="C78" s="729"/>
      <c r="D78" s="729"/>
    </row>
    <row r="79" spans="1:4" x14ac:dyDescent="0.2">
      <c r="A79" s="728">
        <v>162099</v>
      </c>
      <c r="B79" s="729" t="s">
        <v>8962</v>
      </c>
      <c r="C79" s="729"/>
      <c r="D79" s="729"/>
    </row>
    <row r="80" spans="1:4" x14ac:dyDescent="0.2">
      <c r="A80" s="728">
        <v>163099</v>
      </c>
      <c r="B80" s="729" t="s">
        <v>10502</v>
      </c>
      <c r="C80" s="729"/>
      <c r="D80" s="729"/>
    </row>
    <row r="81" spans="1:4" x14ac:dyDescent="0.2">
      <c r="A81" s="728">
        <v>164099</v>
      </c>
      <c r="B81" s="729" t="s">
        <v>1787</v>
      </c>
      <c r="C81" s="729"/>
      <c r="D81" s="729"/>
    </row>
    <row r="82" spans="1:4" x14ac:dyDescent="0.2">
      <c r="A82" s="728">
        <v>165099</v>
      </c>
      <c r="B82" s="729" t="s">
        <v>10503</v>
      </c>
      <c r="C82" s="729"/>
      <c r="D82" s="729"/>
    </row>
    <row r="83" spans="1:4" x14ac:dyDescent="0.2">
      <c r="A83" s="728">
        <v>166099</v>
      </c>
      <c r="B83" s="729" t="s">
        <v>10504</v>
      </c>
      <c r="C83" s="729"/>
      <c r="D83" s="729"/>
    </row>
    <row r="84" spans="1:4" x14ac:dyDescent="0.2">
      <c r="A84" s="728">
        <v>167099</v>
      </c>
      <c r="B84" s="729" t="s">
        <v>10505</v>
      </c>
      <c r="C84" s="729"/>
      <c r="D84" s="729"/>
    </row>
    <row r="85" spans="1:4" x14ac:dyDescent="0.2">
      <c r="A85" s="728">
        <v>168099</v>
      </c>
      <c r="B85" s="729" t="s">
        <v>10506</v>
      </c>
      <c r="C85" s="729"/>
      <c r="D85" s="729"/>
    </row>
    <row r="86" spans="1:4" x14ac:dyDescent="0.2">
      <c r="A86" s="728">
        <v>169099</v>
      </c>
      <c r="B86" s="729" t="s">
        <v>10507</v>
      </c>
      <c r="C86" s="729"/>
      <c r="D86" s="729"/>
    </row>
    <row r="87" spans="1:4" x14ac:dyDescent="0.2">
      <c r="A87" s="728">
        <v>170099</v>
      </c>
      <c r="B87" s="729" t="s">
        <v>10508</v>
      </c>
      <c r="C87" s="729"/>
      <c r="D87" s="729"/>
    </row>
    <row r="88" spans="1:4" x14ac:dyDescent="0.2">
      <c r="A88" s="728">
        <v>171099</v>
      </c>
      <c r="B88" s="729" t="s">
        <v>10509</v>
      </c>
      <c r="C88" s="729"/>
      <c r="D88" s="729"/>
    </row>
    <row r="89" spans="1:4" x14ac:dyDescent="0.2">
      <c r="A89" s="728">
        <v>172099</v>
      </c>
      <c r="B89" s="729" t="s">
        <v>10510</v>
      </c>
      <c r="C89" s="729"/>
      <c r="D89" s="729"/>
    </row>
    <row r="90" spans="1:4" x14ac:dyDescent="0.2">
      <c r="A90" s="728">
        <v>173099</v>
      </c>
      <c r="B90" s="729" t="s">
        <v>10511</v>
      </c>
      <c r="C90" s="729"/>
      <c r="D90" s="729"/>
    </row>
    <row r="91" spans="1:4" x14ac:dyDescent="0.2">
      <c r="A91" s="728">
        <v>174099</v>
      </c>
      <c r="B91" s="729" t="s">
        <v>10512</v>
      </c>
      <c r="C91" s="729"/>
      <c r="D91" s="729"/>
    </row>
    <row r="92" spans="1:4" x14ac:dyDescent="0.2">
      <c r="A92" s="728">
        <v>175099</v>
      </c>
      <c r="B92" s="729" t="s">
        <v>8639</v>
      </c>
      <c r="C92" s="729"/>
      <c r="D92" s="729"/>
    </row>
    <row r="93" spans="1:4" x14ac:dyDescent="0.2">
      <c r="A93" s="728">
        <v>176099</v>
      </c>
      <c r="B93" s="729" t="s">
        <v>1553</v>
      </c>
      <c r="C93" s="729"/>
      <c r="D93" s="729"/>
    </row>
    <row r="94" spans="1:4" x14ac:dyDescent="0.2">
      <c r="A94" s="728">
        <v>177099</v>
      </c>
      <c r="B94" s="729" t="s">
        <v>8569</v>
      </c>
      <c r="C94" s="729"/>
      <c r="D94" s="729"/>
    </row>
    <row r="95" spans="1:4" x14ac:dyDescent="0.2">
      <c r="A95" s="728">
        <v>178099</v>
      </c>
      <c r="B95" s="729" t="s">
        <v>10513</v>
      </c>
      <c r="C95" s="729"/>
      <c r="D95" s="729"/>
    </row>
    <row r="96" spans="1:4" x14ac:dyDescent="0.2">
      <c r="A96" s="728">
        <v>179099</v>
      </c>
      <c r="B96" s="729" t="s">
        <v>10514</v>
      </c>
      <c r="C96" s="729"/>
      <c r="D96" s="729"/>
    </row>
    <row r="97" spans="1:4" x14ac:dyDescent="0.2">
      <c r="A97" s="728">
        <v>180099</v>
      </c>
      <c r="B97" s="729" t="s">
        <v>8570</v>
      </c>
      <c r="C97" s="729"/>
      <c r="D97" s="729"/>
    </row>
    <row r="98" spans="1:4" x14ac:dyDescent="0.2">
      <c r="A98" s="728">
        <v>181099</v>
      </c>
      <c r="B98" s="729" t="s">
        <v>10515</v>
      </c>
      <c r="C98" s="729"/>
      <c r="D98" s="729"/>
    </row>
    <row r="99" spans="1:4" x14ac:dyDescent="0.2">
      <c r="A99" s="728">
        <v>182099</v>
      </c>
      <c r="B99" s="729" t="s">
        <v>9201</v>
      </c>
      <c r="C99" s="729"/>
      <c r="D99" s="729"/>
    </row>
    <row r="100" spans="1:4" x14ac:dyDescent="0.2">
      <c r="A100" s="728">
        <v>183099</v>
      </c>
      <c r="B100" s="729" t="s">
        <v>10516</v>
      </c>
      <c r="C100" s="729"/>
      <c r="D100" s="729"/>
    </row>
    <row r="101" spans="1:4" x14ac:dyDescent="0.2">
      <c r="A101" s="728">
        <v>184099</v>
      </c>
      <c r="B101" s="729" t="s">
        <v>10517</v>
      </c>
      <c r="C101" s="729"/>
      <c r="D101" s="729"/>
    </row>
    <row r="102" spans="1:4" x14ac:dyDescent="0.2">
      <c r="A102" s="728">
        <v>185099</v>
      </c>
      <c r="B102" s="729" t="s">
        <v>8396</v>
      </c>
      <c r="C102" s="729"/>
      <c r="D102" s="729"/>
    </row>
    <row r="103" spans="1:4" x14ac:dyDescent="0.2">
      <c r="A103" s="728">
        <v>186099</v>
      </c>
      <c r="B103" s="729" t="s">
        <v>10518</v>
      </c>
      <c r="C103" s="729"/>
      <c r="D103" s="729"/>
    </row>
    <row r="104" spans="1:4" x14ac:dyDescent="0.2">
      <c r="A104" s="728">
        <v>187099</v>
      </c>
      <c r="B104" s="729" t="s">
        <v>10519</v>
      </c>
      <c r="C104" s="729"/>
      <c r="D104" s="729"/>
    </row>
    <row r="105" spans="1:4" x14ac:dyDescent="0.2">
      <c r="A105" s="728">
        <v>188099</v>
      </c>
      <c r="B105" s="729" t="s">
        <v>10520</v>
      </c>
      <c r="C105" s="729"/>
      <c r="D105" s="729"/>
    </row>
    <row r="106" spans="1:4" x14ac:dyDescent="0.2">
      <c r="A106" s="728">
        <v>189099</v>
      </c>
      <c r="B106" s="729" t="s">
        <v>10521</v>
      </c>
      <c r="C106" s="729"/>
      <c r="D106" s="729"/>
    </row>
    <row r="107" spans="1:4" x14ac:dyDescent="0.2">
      <c r="A107" s="728">
        <v>190099</v>
      </c>
      <c r="B107" s="729" t="s">
        <v>10522</v>
      </c>
      <c r="C107" s="729"/>
      <c r="D107" s="729"/>
    </row>
    <row r="108" spans="1:4" x14ac:dyDescent="0.2">
      <c r="A108" s="728">
        <v>191099</v>
      </c>
      <c r="B108" s="729" t="s">
        <v>10523</v>
      </c>
      <c r="C108" s="729"/>
      <c r="D108" s="729"/>
    </row>
    <row r="109" spans="1:4" x14ac:dyDescent="0.2">
      <c r="A109" s="728">
        <v>192099</v>
      </c>
      <c r="B109" s="729" t="s">
        <v>9254</v>
      </c>
      <c r="C109" s="729"/>
      <c r="D109" s="729"/>
    </row>
    <row r="110" spans="1:4" x14ac:dyDescent="0.2">
      <c r="A110" s="728">
        <v>193099</v>
      </c>
      <c r="B110" s="729" t="s">
        <v>10524</v>
      </c>
      <c r="C110" s="729"/>
      <c r="D110" s="729"/>
    </row>
    <row r="111" spans="1:4" x14ac:dyDescent="0.2">
      <c r="A111" s="728">
        <v>194099</v>
      </c>
      <c r="B111" s="729" t="s">
        <v>10525</v>
      </c>
      <c r="C111" s="729"/>
      <c r="D111" s="729"/>
    </row>
    <row r="112" spans="1:4" x14ac:dyDescent="0.2">
      <c r="A112" s="728">
        <v>195099</v>
      </c>
      <c r="B112" s="729" t="s">
        <v>10526</v>
      </c>
      <c r="C112" s="729"/>
      <c r="D112" s="729"/>
    </row>
    <row r="113" spans="1:4" x14ac:dyDescent="0.2">
      <c r="A113" s="728">
        <v>196099</v>
      </c>
      <c r="B113" s="729" t="s">
        <v>10527</v>
      </c>
      <c r="C113" s="729"/>
      <c r="D113" s="729"/>
    </row>
    <row r="114" spans="1:4" x14ac:dyDescent="0.2">
      <c r="A114" s="728">
        <v>197099</v>
      </c>
      <c r="B114" s="729" t="s">
        <v>10528</v>
      </c>
      <c r="C114" s="729"/>
      <c r="D114" s="729"/>
    </row>
    <row r="115" spans="1:4" x14ac:dyDescent="0.2">
      <c r="A115" s="728">
        <v>198099</v>
      </c>
      <c r="B115" s="729" t="s">
        <v>10529</v>
      </c>
      <c r="C115" s="729"/>
      <c r="D115" s="729"/>
    </row>
    <row r="116" spans="1:4" x14ac:dyDescent="0.2">
      <c r="A116" s="728">
        <v>199099</v>
      </c>
      <c r="B116" s="729" t="s">
        <v>10530</v>
      </c>
      <c r="C116" s="729"/>
      <c r="D116" s="729"/>
    </row>
    <row r="117" spans="1:4" x14ac:dyDescent="0.2">
      <c r="A117" s="728">
        <v>200099</v>
      </c>
      <c r="B117" s="729" t="s">
        <v>10531</v>
      </c>
      <c r="C117" s="729"/>
      <c r="D117" s="729"/>
    </row>
    <row r="118" spans="1:4" x14ac:dyDescent="0.2">
      <c r="A118" s="728">
        <v>201099</v>
      </c>
      <c r="B118" s="729" t="s">
        <v>10532</v>
      </c>
      <c r="C118" s="729"/>
      <c r="D118" s="729"/>
    </row>
    <row r="119" spans="1:4" x14ac:dyDescent="0.2">
      <c r="A119" s="728">
        <v>202099</v>
      </c>
      <c r="B119" s="729" t="s">
        <v>10533</v>
      </c>
      <c r="C119" s="729"/>
      <c r="D119" s="729"/>
    </row>
    <row r="120" spans="1:4" x14ac:dyDescent="0.2">
      <c r="A120" s="728">
        <v>203099</v>
      </c>
      <c r="B120" s="729" t="s">
        <v>8660</v>
      </c>
      <c r="C120" s="729"/>
      <c r="D120" s="729"/>
    </row>
    <row r="121" spans="1:4" x14ac:dyDescent="0.2">
      <c r="A121" s="728">
        <v>204099</v>
      </c>
      <c r="B121" s="729" t="s">
        <v>10534</v>
      </c>
      <c r="C121" s="729"/>
      <c r="D121" s="729"/>
    </row>
    <row r="122" spans="1:4" x14ac:dyDescent="0.2">
      <c r="A122" s="728">
        <v>205099</v>
      </c>
      <c r="B122" s="729" t="s">
        <v>10535</v>
      </c>
      <c r="C122" s="729"/>
      <c r="D122" s="729"/>
    </row>
    <row r="123" spans="1:4" x14ac:dyDescent="0.2">
      <c r="A123" s="728">
        <v>207099</v>
      </c>
      <c r="B123" s="729" t="s">
        <v>10536</v>
      </c>
      <c r="C123" s="729"/>
      <c r="D123" s="729"/>
    </row>
    <row r="124" spans="1:4" x14ac:dyDescent="0.2">
      <c r="A124" s="728">
        <v>208099</v>
      </c>
      <c r="B124" s="729" t="s">
        <v>10537</v>
      </c>
      <c r="C124" s="729"/>
      <c r="D124" s="729"/>
    </row>
    <row r="125" spans="1:4" x14ac:dyDescent="0.2">
      <c r="A125" s="728">
        <v>209099</v>
      </c>
      <c r="B125" s="729" t="s">
        <v>10538</v>
      </c>
      <c r="C125" s="729"/>
      <c r="D125" s="729"/>
    </row>
    <row r="126" spans="1:4" x14ac:dyDescent="0.2">
      <c r="A126" s="728">
        <v>210099</v>
      </c>
      <c r="B126" s="729" t="s">
        <v>10539</v>
      </c>
      <c r="C126" s="729"/>
      <c r="D126" s="729"/>
    </row>
    <row r="127" spans="1:4" x14ac:dyDescent="0.2">
      <c r="A127" s="728">
        <v>211099</v>
      </c>
      <c r="B127" s="729" t="s">
        <v>10540</v>
      </c>
      <c r="C127" s="729"/>
      <c r="D127" s="729"/>
    </row>
    <row r="128" spans="1:4" x14ac:dyDescent="0.2">
      <c r="A128" s="728">
        <v>212099</v>
      </c>
      <c r="B128" s="729" t="s">
        <v>8439</v>
      </c>
      <c r="C128" s="729"/>
      <c r="D128" s="729"/>
    </row>
    <row r="129" spans="1:10" x14ac:dyDescent="0.2">
      <c r="A129" s="728">
        <v>213099</v>
      </c>
      <c r="B129" s="729" t="s">
        <v>10541</v>
      </c>
      <c r="C129" s="729"/>
      <c r="D129" s="729"/>
    </row>
    <row r="130" spans="1:10" x14ac:dyDescent="0.2">
      <c r="A130" s="728">
        <v>214099</v>
      </c>
      <c r="B130" s="729" t="s">
        <v>9274</v>
      </c>
      <c r="C130" s="729"/>
      <c r="D130" s="729"/>
    </row>
    <row r="131" spans="1:10" x14ac:dyDescent="0.2">
      <c r="A131" s="728">
        <v>215099</v>
      </c>
      <c r="B131" s="729" t="s">
        <v>8696</v>
      </c>
      <c r="C131" s="729"/>
      <c r="D131" s="729"/>
    </row>
    <row r="132" spans="1:10" x14ac:dyDescent="0.2">
      <c r="A132" s="728">
        <v>216099</v>
      </c>
      <c r="B132" s="729" t="s">
        <v>10542</v>
      </c>
      <c r="C132" s="729"/>
      <c r="D132" s="729"/>
    </row>
    <row r="133" spans="1:10" x14ac:dyDescent="0.2">
      <c r="A133" s="728">
        <v>217099</v>
      </c>
      <c r="B133" s="729" t="s">
        <v>10543</v>
      </c>
      <c r="C133" s="729"/>
      <c r="D133" s="729"/>
    </row>
    <row r="134" spans="1:10" x14ac:dyDescent="0.2">
      <c r="A134" s="728">
        <v>218099</v>
      </c>
      <c r="B134" s="729" t="s">
        <v>10544</v>
      </c>
      <c r="C134" s="729"/>
      <c r="D134" s="729"/>
    </row>
    <row r="135" spans="1:10" x14ac:dyDescent="0.2">
      <c r="A135" s="728">
        <v>219099</v>
      </c>
      <c r="B135" s="729" t="s">
        <v>1800</v>
      </c>
      <c r="C135" s="729"/>
      <c r="D135" s="729"/>
    </row>
    <row r="136" spans="1:10" x14ac:dyDescent="0.2">
      <c r="A136" s="728">
        <v>220099</v>
      </c>
      <c r="B136" s="729" t="s">
        <v>10117</v>
      </c>
      <c r="C136" s="729"/>
      <c r="D136" s="729"/>
    </row>
    <row r="137" spans="1:10" x14ac:dyDescent="0.2">
      <c r="A137" s="728">
        <v>221099</v>
      </c>
      <c r="B137" s="729" t="s">
        <v>10545</v>
      </c>
      <c r="C137" s="729"/>
      <c r="D137" s="729"/>
    </row>
    <row r="138" spans="1:10" x14ac:dyDescent="0.2">
      <c r="A138" s="728"/>
      <c r="B138" s="729"/>
      <c r="C138" s="730"/>
      <c r="D138" s="731"/>
    </row>
    <row r="139" spans="1:10" ht="25.5" x14ac:dyDescent="0.2">
      <c r="A139" s="728"/>
      <c r="B139" s="729"/>
      <c r="C139" s="730" t="s">
        <v>10546</v>
      </c>
      <c r="D139" s="729" t="s">
        <v>10547</v>
      </c>
    </row>
    <row r="140" spans="1:10" x14ac:dyDescent="0.2">
      <c r="A140" s="728"/>
      <c r="B140" s="729"/>
      <c r="C140" s="730"/>
      <c r="D140" s="729"/>
      <c r="E140" s="708"/>
      <c r="F140" s="430"/>
      <c r="G140"/>
      <c r="H140"/>
      <c r="I140"/>
      <c r="J140"/>
    </row>
    <row r="141" spans="1:10" x14ac:dyDescent="0.2">
      <c r="A141" s="728"/>
      <c r="B141" s="729"/>
      <c r="C141" s="729" t="s">
        <v>10548</v>
      </c>
      <c r="D141" s="729" t="s">
        <v>10549</v>
      </c>
      <c r="G141"/>
      <c r="H141"/>
      <c r="I141"/>
      <c r="J141"/>
    </row>
    <row r="142" spans="1:10" x14ac:dyDescent="0.2">
      <c r="A142" s="728"/>
      <c r="B142" s="729"/>
      <c r="C142" s="729"/>
      <c r="D142" s="729"/>
      <c r="G142"/>
      <c r="H142"/>
      <c r="I142"/>
      <c r="J142"/>
    </row>
    <row r="143" spans="1:10" x14ac:dyDescent="0.2">
      <c r="A143" s="728" t="s">
        <v>10550</v>
      </c>
      <c r="B143" s="729" t="s">
        <v>10551</v>
      </c>
      <c r="C143" s="729"/>
      <c r="D143" s="729"/>
      <c r="G143"/>
      <c r="H143"/>
      <c r="I143"/>
      <c r="J143"/>
    </row>
    <row r="144" spans="1:10" x14ac:dyDescent="0.2">
      <c r="A144" s="728" t="s">
        <v>10623</v>
      </c>
      <c r="B144" s="729" t="s">
        <v>11132</v>
      </c>
      <c r="C144" s="729"/>
      <c r="D144" s="729"/>
      <c r="G144"/>
      <c r="H144"/>
      <c r="I144"/>
      <c r="J144"/>
    </row>
    <row r="145" spans="1:10" x14ac:dyDescent="0.2">
      <c r="A145" s="728" t="s">
        <v>10626</v>
      </c>
      <c r="B145" s="729" t="s">
        <v>10563</v>
      </c>
      <c r="C145" s="729"/>
      <c r="D145" s="729"/>
      <c r="G145"/>
      <c r="H145"/>
      <c r="I145"/>
      <c r="J145"/>
    </row>
    <row r="146" spans="1:10" x14ac:dyDescent="0.2">
      <c r="A146" s="728" t="s">
        <v>10552</v>
      </c>
      <c r="B146" s="729" t="s">
        <v>10553</v>
      </c>
      <c r="C146" s="729"/>
      <c r="D146" s="729"/>
      <c r="G146"/>
      <c r="H146"/>
      <c r="I146"/>
      <c r="J146"/>
    </row>
    <row r="147" spans="1:10" x14ac:dyDescent="0.2">
      <c r="A147" s="728" t="s">
        <v>10554</v>
      </c>
      <c r="B147" s="729" t="s">
        <v>10555</v>
      </c>
      <c r="C147" s="729"/>
      <c r="D147" s="729"/>
      <c r="G147"/>
      <c r="H147"/>
      <c r="I147"/>
      <c r="J147"/>
    </row>
    <row r="148" spans="1:10" x14ac:dyDescent="0.2">
      <c r="A148" s="728" t="s">
        <v>10556</v>
      </c>
      <c r="B148" s="729" t="s">
        <v>10557</v>
      </c>
      <c r="C148" s="729"/>
      <c r="D148" s="729"/>
      <c r="G148"/>
      <c r="H148"/>
      <c r="I148"/>
      <c r="J148"/>
    </row>
    <row r="149" spans="1:10" x14ac:dyDescent="0.2">
      <c r="A149" s="728" t="s">
        <v>10558</v>
      </c>
      <c r="B149" s="729" t="s">
        <v>38</v>
      </c>
      <c r="C149" s="729"/>
      <c r="D149" s="729"/>
      <c r="G149"/>
      <c r="H149"/>
      <c r="I149"/>
      <c r="J149"/>
    </row>
    <row r="150" spans="1:10" x14ac:dyDescent="0.2">
      <c r="A150" s="728" t="s">
        <v>10559</v>
      </c>
      <c r="B150" s="729" t="s">
        <v>10560</v>
      </c>
      <c r="C150" s="729"/>
      <c r="D150" s="729"/>
      <c r="G150"/>
      <c r="H150"/>
      <c r="I150"/>
      <c r="J150"/>
    </row>
    <row r="151" spans="1:10" x14ac:dyDescent="0.2">
      <c r="A151" s="728" t="s">
        <v>10561</v>
      </c>
      <c r="B151" s="729" t="s">
        <v>10562</v>
      </c>
      <c r="C151" s="729"/>
      <c r="D151" s="729"/>
      <c r="G151"/>
      <c r="H151"/>
      <c r="I151"/>
      <c r="J151"/>
    </row>
    <row r="152" spans="1:10" x14ac:dyDescent="0.2">
      <c r="A152" s="728" t="s">
        <v>10661</v>
      </c>
      <c r="B152" s="729" t="s">
        <v>11133</v>
      </c>
      <c r="C152" s="729"/>
      <c r="D152" s="729"/>
      <c r="G152"/>
      <c r="H152"/>
      <c r="I152"/>
      <c r="J152"/>
    </row>
    <row r="153" spans="1:10" x14ac:dyDescent="0.2">
      <c r="A153" s="728" t="s">
        <v>10561</v>
      </c>
      <c r="B153" s="729" t="s">
        <v>10562</v>
      </c>
      <c r="C153" s="729"/>
      <c r="D153" s="729"/>
      <c r="G153"/>
      <c r="H153"/>
      <c r="I153"/>
      <c r="J153"/>
    </row>
    <row r="154" spans="1:10" x14ac:dyDescent="0.2">
      <c r="A154" s="728" t="s">
        <v>10661</v>
      </c>
      <c r="B154" s="729" t="s">
        <v>11133</v>
      </c>
      <c r="C154" s="729"/>
      <c r="D154" s="729"/>
      <c r="G154"/>
      <c r="H154"/>
      <c r="I154"/>
      <c r="J154"/>
    </row>
    <row r="155" spans="1:10" x14ac:dyDescent="0.2">
      <c r="A155" s="728"/>
      <c r="B155" s="729"/>
      <c r="C155" s="729"/>
      <c r="D155" s="729"/>
      <c r="G155"/>
      <c r="H155"/>
      <c r="I155"/>
      <c r="J155"/>
    </row>
    <row r="156" spans="1:10" x14ac:dyDescent="0.2">
      <c r="A156" s="728"/>
      <c r="B156" s="729"/>
      <c r="C156" s="729" t="s">
        <v>10564</v>
      </c>
      <c r="D156" s="729" t="s">
        <v>10565</v>
      </c>
      <c r="G156"/>
      <c r="H156"/>
      <c r="I156"/>
      <c r="J156"/>
    </row>
    <row r="157" spans="1:10" x14ac:dyDescent="0.2">
      <c r="A157" s="728" t="s">
        <v>10566</v>
      </c>
      <c r="B157" s="729" t="s">
        <v>10252</v>
      </c>
      <c r="C157" s="729"/>
      <c r="D157" s="729"/>
      <c r="G157"/>
      <c r="H157"/>
      <c r="I157"/>
      <c r="J157"/>
    </row>
    <row r="158" spans="1:10" x14ac:dyDescent="0.2">
      <c r="A158" s="728"/>
      <c r="B158" s="729"/>
      <c r="C158" s="729"/>
      <c r="D158" s="729"/>
      <c r="G158"/>
      <c r="H158"/>
      <c r="I158"/>
      <c r="J158"/>
    </row>
    <row r="159" spans="1:10" x14ac:dyDescent="0.2">
      <c r="A159" s="728"/>
      <c r="B159" s="729"/>
      <c r="C159" s="729" t="s">
        <v>10567</v>
      </c>
      <c r="D159" s="729" t="s">
        <v>10568</v>
      </c>
      <c r="G159"/>
      <c r="H159"/>
      <c r="I159"/>
      <c r="J159"/>
    </row>
    <row r="160" spans="1:10" x14ac:dyDescent="0.2">
      <c r="A160" s="728"/>
      <c r="B160" s="729"/>
      <c r="C160" s="729"/>
      <c r="D160" s="729"/>
    </row>
    <row r="161" spans="1:4" x14ac:dyDescent="0.2">
      <c r="A161" s="728" t="s">
        <v>10569</v>
      </c>
      <c r="B161" s="729" t="s">
        <v>11134</v>
      </c>
      <c r="C161" s="729"/>
      <c r="D161" s="729"/>
    </row>
    <row r="162" spans="1:4" s="739" customFormat="1" ht="11.25" hidden="1" x14ac:dyDescent="0.2">
      <c r="A162" s="737" t="s">
        <v>10570</v>
      </c>
      <c r="B162" s="738" t="s">
        <v>10571</v>
      </c>
      <c r="C162" s="738"/>
      <c r="D162" s="738"/>
    </row>
    <row r="163" spans="1:4" x14ac:dyDescent="0.2">
      <c r="A163" s="728" t="s">
        <v>10572</v>
      </c>
      <c r="B163" s="729" t="s">
        <v>10573</v>
      </c>
      <c r="C163" s="729"/>
      <c r="D163" s="729"/>
    </row>
    <row r="164" spans="1:4" x14ac:dyDescent="0.2">
      <c r="A164" s="728" t="s">
        <v>10574</v>
      </c>
      <c r="B164" s="729" t="s">
        <v>10575</v>
      </c>
      <c r="C164" s="729"/>
      <c r="D164" s="729"/>
    </row>
    <row r="165" spans="1:4" x14ac:dyDescent="0.2">
      <c r="A165" s="728" t="s">
        <v>10576</v>
      </c>
      <c r="B165" s="729" t="s">
        <v>10286</v>
      </c>
      <c r="C165" s="729"/>
      <c r="D165" s="729"/>
    </row>
    <row r="166" spans="1:4" x14ac:dyDescent="0.2">
      <c r="A166" s="728" t="s">
        <v>10577</v>
      </c>
      <c r="B166" s="729" t="s">
        <v>10578</v>
      </c>
      <c r="C166" s="729"/>
      <c r="D166" s="729"/>
    </row>
    <row r="167" spans="1:4" x14ac:dyDescent="0.2">
      <c r="A167" s="728" t="s">
        <v>10579</v>
      </c>
      <c r="B167" s="729" t="s">
        <v>10580</v>
      </c>
      <c r="C167" s="729"/>
      <c r="D167" s="729"/>
    </row>
    <row r="168" spans="1:4" x14ac:dyDescent="0.2">
      <c r="A168" s="728" t="s">
        <v>10581</v>
      </c>
      <c r="B168" s="729" t="s">
        <v>10582</v>
      </c>
      <c r="C168" s="729"/>
      <c r="D168" s="729"/>
    </row>
    <row r="169" spans="1:4" x14ac:dyDescent="0.2">
      <c r="A169" s="728" t="s">
        <v>10583</v>
      </c>
      <c r="B169" s="729" t="s">
        <v>10584</v>
      </c>
      <c r="C169" s="729"/>
      <c r="D169" s="729"/>
    </row>
    <row r="170" spans="1:4" x14ac:dyDescent="0.2">
      <c r="A170" s="728" t="s">
        <v>10585</v>
      </c>
      <c r="B170" s="729" t="s">
        <v>8185</v>
      </c>
      <c r="C170" s="729"/>
      <c r="D170" s="729"/>
    </row>
    <row r="171" spans="1:4" x14ac:dyDescent="0.2">
      <c r="A171" s="728" t="s">
        <v>10586</v>
      </c>
      <c r="B171" s="729" t="s">
        <v>10587</v>
      </c>
      <c r="C171" s="729"/>
      <c r="D171" s="729"/>
    </row>
    <row r="172" spans="1:4" x14ac:dyDescent="0.2">
      <c r="A172" s="728" t="s">
        <v>10588</v>
      </c>
      <c r="B172" s="729" t="s">
        <v>10589</v>
      </c>
      <c r="C172" s="729"/>
      <c r="D172" s="729"/>
    </row>
    <row r="173" spans="1:4" x14ac:dyDescent="0.2">
      <c r="A173" s="728" t="s">
        <v>10590</v>
      </c>
      <c r="B173" s="729" t="s">
        <v>10591</v>
      </c>
      <c r="C173" s="729"/>
      <c r="D173" s="729"/>
    </row>
    <row r="174" spans="1:4" s="739" customFormat="1" ht="11.25" hidden="1" x14ac:dyDescent="0.2">
      <c r="A174" s="737" t="s">
        <v>10592</v>
      </c>
      <c r="B174" s="738" t="s">
        <v>10593</v>
      </c>
      <c r="C174" s="738"/>
      <c r="D174" s="738"/>
    </row>
    <row r="175" spans="1:4" x14ac:dyDescent="0.2">
      <c r="A175" s="728" t="s">
        <v>10594</v>
      </c>
      <c r="B175" s="729" t="s">
        <v>10595</v>
      </c>
      <c r="C175" s="729"/>
      <c r="D175" s="729"/>
    </row>
    <row r="176" spans="1:4" x14ac:dyDescent="0.2">
      <c r="A176" s="728" t="s">
        <v>10596</v>
      </c>
      <c r="B176" s="729" t="s">
        <v>10597</v>
      </c>
      <c r="C176" s="729"/>
      <c r="D176" s="729"/>
    </row>
    <row r="177" spans="1:4" x14ac:dyDescent="0.2">
      <c r="A177" s="728" t="s">
        <v>10598</v>
      </c>
      <c r="B177" s="729" t="s">
        <v>10599</v>
      </c>
      <c r="C177" s="729"/>
      <c r="D177" s="729"/>
    </row>
    <row r="178" spans="1:4" x14ac:dyDescent="0.2">
      <c r="A178" s="728" t="s">
        <v>10600</v>
      </c>
      <c r="B178" s="729" t="s">
        <v>10601</v>
      </c>
      <c r="C178" s="729"/>
      <c r="D178" s="729"/>
    </row>
    <row r="179" spans="1:4" x14ac:dyDescent="0.2">
      <c r="A179" s="728" t="s">
        <v>10602</v>
      </c>
      <c r="B179" s="729" t="s">
        <v>10603</v>
      </c>
      <c r="C179" s="729"/>
      <c r="D179" s="729"/>
    </row>
    <row r="180" spans="1:4" x14ac:dyDescent="0.2">
      <c r="A180" s="728" t="s">
        <v>10604</v>
      </c>
      <c r="B180" s="729" t="s">
        <v>10605</v>
      </c>
      <c r="C180" s="729"/>
      <c r="D180" s="729"/>
    </row>
    <row r="181" spans="1:4" x14ac:dyDescent="0.2">
      <c r="A181" s="728" t="s">
        <v>10606</v>
      </c>
      <c r="B181" s="729" t="s">
        <v>10607</v>
      </c>
      <c r="C181" s="729"/>
      <c r="D181" s="729"/>
    </row>
    <row r="182" spans="1:4" x14ac:dyDescent="0.2">
      <c r="A182" s="728" t="s">
        <v>10608</v>
      </c>
      <c r="B182" s="729" t="s">
        <v>10609</v>
      </c>
      <c r="C182" s="729"/>
      <c r="D182" s="729"/>
    </row>
    <row r="183" spans="1:4" x14ac:dyDescent="0.2">
      <c r="A183" s="728" t="s">
        <v>10610</v>
      </c>
      <c r="B183" s="729" t="s">
        <v>10611</v>
      </c>
      <c r="C183" s="729"/>
      <c r="D183" s="729"/>
    </row>
    <row r="184" spans="1:4" x14ac:dyDescent="0.2">
      <c r="A184" s="728" t="s">
        <v>10612</v>
      </c>
      <c r="B184" s="729" t="s">
        <v>10613</v>
      </c>
      <c r="C184" s="729"/>
      <c r="D184" s="729"/>
    </row>
    <row r="185" spans="1:4" x14ac:dyDescent="0.2">
      <c r="A185" s="728" t="s">
        <v>10614</v>
      </c>
      <c r="B185" s="729" t="s">
        <v>7129</v>
      </c>
      <c r="C185" s="729"/>
      <c r="D185" s="729"/>
    </row>
    <row r="186" spans="1:4" x14ac:dyDescent="0.2">
      <c r="A186" s="728" t="s">
        <v>10615</v>
      </c>
      <c r="B186" s="729" t="s">
        <v>10616</v>
      </c>
      <c r="C186" s="729"/>
      <c r="D186" s="729"/>
    </row>
    <row r="187" spans="1:4" x14ac:dyDescent="0.2">
      <c r="A187" s="728" t="s">
        <v>10617</v>
      </c>
      <c r="B187" s="729" t="s">
        <v>10618</v>
      </c>
      <c r="C187" s="729"/>
      <c r="D187" s="729"/>
    </row>
    <row r="188" spans="1:4" x14ac:dyDescent="0.2">
      <c r="A188" s="728" t="s">
        <v>10619</v>
      </c>
      <c r="B188" s="729" t="s">
        <v>10620</v>
      </c>
      <c r="C188" s="729"/>
      <c r="D188" s="729"/>
    </row>
    <row r="189" spans="1:4" x14ac:dyDescent="0.2">
      <c r="A189" s="728" t="s">
        <v>10621</v>
      </c>
      <c r="B189" s="729" t="s">
        <v>10622</v>
      </c>
      <c r="C189" s="729"/>
      <c r="D189" s="729"/>
    </row>
    <row r="190" spans="1:4" x14ac:dyDescent="0.2">
      <c r="A190" s="728" t="s">
        <v>10624</v>
      </c>
      <c r="B190" s="729" t="s">
        <v>10625</v>
      </c>
      <c r="C190" s="729"/>
      <c r="D190" s="729"/>
    </row>
    <row r="191" spans="1:4" s="739" customFormat="1" ht="11.25" hidden="1" x14ac:dyDescent="0.2">
      <c r="A191" s="737" t="s">
        <v>10626</v>
      </c>
      <c r="B191" s="738" t="s">
        <v>9213</v>
      </c>
      <c r="C191" s="738"/>
      <c r="D191" s="738"/>
    </row>
    <row r="192" spans="1:4" x14ac:dyDescent="0.2">
      <c r="A192" s="728" t="s">
        <v>10627</v>
      </c>
      <c r="B192" s="729" t="s">
        <v>10628</v>
      </c>
      <c r="C192" s="729"/>
      <c r="D192" s="729"/>
    </row>
    <row r="193" spans="1:4" x14ac:dyDescent="0.2">
      <c r="A193" s="728" t="s">
        <v>10629</v>
      </c>
      <c r="B193" s="729" t="s">
        <v>10630</v>
      </c>
      <c r="C193" s="729"/>
      <c r="D193" s="729"/>
    </row>
    <row r="194" spans="1:4" x14ac:dyDescent="0.2">
      <c r="A194" s="728" t="s">
        <v>10631</v>
      </c>
      <c r="B194" s="729" t="s">
        <v>10632</v>
      </c>
      <c r="C194" s="729"/>
      <c r="D194" s="729"/>
    </row>
    <row r="195" spans="1:4" hidden="1" x14ac:dyDescent="0.2">
      <c r="A195" s="737" t="s">
        <v>10633</v>
      </c>
      <c r="B195" s="738" t="s">
        <v>10634</v>
      </c>
      <c r="C195" s="729"/>
      <c r="D195" s="729"/>
    </row>
    <row r="196" spans="1:4" x14ac:dyDescent="0.2">
      <c r="A196" s="728" t="s">
        <v>10635</v>
      </c>
      <c r="B196" s="729" t="s">
        <v>10636</v>
      </c>
      <c r="C196" s="729"/>
      <c r="D196" s="729"/>
    </row>
    <row r="197" spans="1:4" x14ac:dyDescent="0.2">
      <c r="A197" s="728" t="s">
        <v>10637</v>
      </c>
      <c r="B197" s="729" t="s">
        <v>10638</v>
      </c>
      <c r="C197" s="729"/>
      <c r="D197" s="729"/>
    </row>
    <row r="198" spans="1:4" x14ac:dyDescent="0.2">
      <c r="A198" s="728" t="s">
        <v>10639</v>
      </c>
      <c r="B198" s="729" t="s">
        <v>9253</v>
      </c>
      <c r="C198" s="729"/>
      <c r="D198" s="729"/>
    </row>
    <row r="199" spans="1:4" x14ac:dyDescent="0.2">
      <c r="A199" s="728" t="s">
        <v>10640</v>
      </c>
      <c r="B199" s="729" t="s">
        <v>10641</v>
      </c>
      <c r="C199" s="729"/>
      <c r="D199" s="729"/>
    </row>
    <row r="200" spans="1:4" x14ac:dyDescent="0.2">
      <c r="A200" s="728" t="s">
        <v>10642</v>
      </c>
      <c r="B200" s="729" t="s">
        <v>10643</v>
      </c>
      <c r="C200" s="729"/>
      <c r="D200" s="729"/>
    </row>
    <row r="201" spans="1:4" x14ac:dyDescent="0.2">
      <c r="A201" s="728" t="s">
        <v>10644</v>
      </c>
      <c r="B201" s="729" t="s">
        <v>10645</v>
      </c>
      <c r="C201" s="729"/>
      <c r="D201" s="729"/>
    </row>
    <row r="202" spans="1:4" x14ac:dyDescent="0.2">
      <c r="A202" s="728" t="s">
        <v>10646</v>
      </c>
      <c r="B202" s="729" t="s">
        <v>10647</v>
      </c>
      <c r="C202" s="729"/>
      <c r="D202" s="729"/>
    </row>
    <row r="203" spans="1:4" x14ac:dyDescent="0.2">
      <c r="A203" s="728" t="s">
        <v>10648</v>
      </c>
      <c r="B203" s="729" t="s">
        <v>10649</v>
      </c>
      <c r="C203" s="729"/>
      <c r="D203" s="729"/>
    </row>
    <row r="204" spans="1:4" x14ac:dyDescent="0.2">
      <c r="A204" s="728" t="s">
        <v>10650</v>
      </c>
      <c r="B204" s="729" t="s">
        <v>10651</v>
      </c>
      <c r="C204" s="729"/>
      <c r="D204" s="729"/>
    </row>
    <row r="205" spans="1:4" x14ac:dyDescent="0.2">
      <c r="A205" s="728" t="s">
        <v>10652</v>
      </c>
      <c r="B205" s="729" t="s">
        <v>10653</v>
      </c>
      <c r="C205" s="729"/>
      <c r="D205" s="729"/>
    </row>
    <row r="206" spans="1:4" x14ac:dyDescent="0.2">
      <c r="A206" s="728" t="s">
        <v>10654</v>
      </c>
      <c r="B206" s="729" t="s">
        <v>10655</v>
      </c>
      <c r="C206" s="729"/>
      <c r="D206" s="729"/>
    </row>
    <row r="207" spans="1:4" x14ac:dyDescent="0.2">
      <c r="A207" s="728" t="s">
        <v>10656</v>
      </c>
      <c r="B207" s="729" t="s">
        <v>40</v>
      </c>
      <c r="C207" s="729"/>
      <c r="D207" s="729"/>
    </row>
    <row r="208" spans="1:4" x14ac:dyDescent="0.2">
      <c r="A208" s="728" t="s">
        <v>10657</v>
      </c>
      <c r="B208" s="729" t="s">
        <v>10658</v>
      </c>
      <c r="C208" s="729"/>
      <c r="D208" s="729"/>
    </row>
    <row r="209" spans="1:5" s="741" customFormat="1" ht="11.25" hidden="1" x14ac:dyDescent="0.2">
      <c r="A209" s="737" t="s">
        <v>10659</v>
      </c>
      <c r="B209" s="738" t="s">
        <v>10660</v>
      </c>
      <c r="C209" s="740"/>
      <c r="D209" s="740"/>
    </row>
    <row r="210" spans="1:5" x14ac:dyDescent="0.2">
      <c r="A210" s="728" t="s">
        <v>10661</v>
      </c>
      <c r="B210" s="729" t="s">
        <v>10662</v>
      </c>
      <c r="C210" s="729"/>
      <c r="D210" s="729"/>
    </row>
    <row r="211" spans="1:5" x14ac:dyDescent="0.2">
      <c r="A211" s="728" t="s">
        <v>10663</v>
      </c>
      <c r="B211" s="729" t="s">
        <v>10664</v>
      </c>
      <c r="C211" s="729"/>
      <c r="D211" s="729"/>
    </row>
    <row r="212" spans="1:5" x14ac:dyDescent="0.2">
      <c r="A212" s="728"/>
      <c r="B212" s="729"/>
      <c r="C212" s="729"/>
      <c r="D212" s="729"/>
    </row>
    <row r="213" spans="1:5" x14ac:dyDescent="0.2">
      <c r="A213" s="728"/>
      <c r="B213" s="729"/>
      <c r="C213" s="729" t="s">
        <v>10665</v>
      </c>
      <c r="D213" s="729" t="s">
        <v>10666</v>
      </c>
    </row>
    <row r="214" spans="1:5" x14ac:dyDescent="0.2">
      <c r="A214" s="728" t="s">
        <v>10667</v>
      </c>
      <c r="B214" s="729" t="s">
        <v>10668</v>
      </c>
      <c r="C214" s="729"/>
      <c r="D214" s="729"/>
    </row>
    <row r="215" spans="1:5" x14ac:dyDescent="0.2">
      <c r="A215" s="728" t="s">
        <v>10669</v>
      </c>
      <c r="B215" s="729" t="s">
        <v>8506</v>
      </c>
      <c r="C215" s="729"/>
      <c r="D215" s="729"/>
    </row>
    <row r="216" spans="1:5" x14ac:dyDescent="0.2">
      <c r="A216" s="728"/>
      <c r="B216" s="729"/>
      <c r="C216" s="729"/>
      <c r="D216" s="729"/>
    </row>
    <row r="217" spans="1:5" x14ac:dyDescent="0.2">
      <c r="A217" s="728"/>
      <c r="B217" s="729"/>
      <c r="C217" s="729" t="s">
        <v>10670</v>
      </c>
      <c r="D217" s="729" t="s">
        <v>10671</v>
      </c>
    </row>
    <row r="218" spans="1:5" x14ac:dyDescent="0.2">
      <c r="A218" s="732" t="s">
        <v>10672</v>
      </c>
      <c r="B218" s="729" t="s">
        <v>10673</v>
      </c>
      <c r="C218" s="729"/>
      <c r="D218" s="729"/>
    </row>
    <row r="219" spans="1:5" x14ac:dyDescent="0.2">
      <c r="A219" s="732" t="s">
        <v>10674</v>
      </c>
      <c r="B219" s="729" t="s">
        <v>1793</v>
      </c>
      <c r="C219" s="729"/>
      <c r="D219" s="729"/>
      <c r="E219" s="742"/>
    </row>
    <row r="220" spans="1:5" x14ac:dyDescent="0.2">
      <c r="A220" s="728">
        <v>100099</v>
      </c>
      <c r="B220" s="729" t="s">
        <v>10675</v>
      </c>
      <c r="C220" s="729"/>
      <c r="D220" s="729"/>
      <c r="E220" s="742"/>
    </row>
    <row r="221" spans="1:5" x14ac:dyDescent="0.2">
      <c r="A221" s="728"/>
      <c r="B221" s="729"/>
      <c r="C221" s="729"/>
      <c r="D221" s="729"/>
      <c r="E221" s="742"/>
    </row>
    <row r="222" spans="1:5" x14ac:dyDescent="0.2">
      <c r="A222" s="728"/>
      <c r="B222" s="729"/>
      <c r="C222" s="736" t="s">
        <v>10676</v>
      </c>
      <c r="D222" s="736" t="s">
        <v>10677</v>
      </c>
      <c r="E222" s="742"/>
    </row>
    <row r="223" spans="1:5" x14ac:dyDescent="0.2">
      <c r="A223" s="728"/>
      <c r="B223" s="729"/>
      <c r="C223" s="729"/>
      <c r="D223" s="729"/>
      <c r="E223" s="742"/>
    </row>
    <row r="224" spans="1:5" x14ac:dyDescent="0.2">
      <c r="A224" s="728"/>
      <c r="B224" s="729"/>
      <c r="C224" s="729" t="s">
        <v>10678</v>
      </c>
      <c r="D224" s="729" t="s">
        <v>10679</v>
      </c>
      <c r="E224" s="742"/>
    </row>
    <row r="225" spans="1:5" x14ac:dyDescent="0.2">
      <c r="A225" s="732" t="s">
        <v>10680</v>
      </c>
      <c r="B225" s="729" t="s">
        <v>10681</v>
      </c>
      <c r="C225" s="729"/>
      <c r="D225" s="729"/>
      <c r="E225" s="742"/>
    </row>
    <row r="226" spans="1:5" x14ac:dyDescent="0.2">
      <c r="A226" s="728" t="s">
        <v>10682</v>
      </c>
      <c r="B226" s="729" t="s">
        <v>10683</v>
      </c>
      <c r="C226" s="729"/>
      <c r="D226" s="729"/>
      <c r="E226" s="742"/>
    </row>
    <row r="227" spans="1:5" x14ac:dyDescent="0.2">
      <c r="A227" s="728" t="s">
        <v>10684</v>
      </c>
      <c r="B227" s="729" t="s">
        <v>10685</v>
      </c>
      <c r="C227" s="729"/>
      <c r="D227" s="729"/>
      <c r="E227" s="742"/>
    </row>
    <row r="228" spans="1:5" x14ac:dyDescent="0.2">
      <c r="A228" s="728" t="s">
        <v>10686</v>
      </c>
      <c r="B228" s="729" t="s">
        <v>10687</v>
      </c>
      <c r="C228" s="729"/>
      <c r="D228" s="729"/>
      <c r="E228" s="742"/>
    </row>
    <row r="229" spans="1:5" x14ac:dyDescent="0.2">
      <c r="A229" s="728"/>
      <c r="B229" s="729"/>
      <c r="C229" s="729" t="s">
        <v>10688</v>
      </c>
      <c r="D229" s="729" t="s">
        <v>10689</v>
      </c>
      <c r="E229" s="742"/>
    </row>
    <row r="230" spans="1:5" x14ac:dyDescent="0.2">
      <c r="A230" s="728" t="s">
        <v>10690</v>
      </c>
      <c r="B230" s="729" t="s">
        <v>1789</v>
      </c>
      <c r="C230" s="729"/>
      <c r="D230" s="729"/>
      <c r="E230" s="742"/>
    </row>
    <row r="231" spans="1:5" x14ac:dyDescent="0.2">
      <c r="A231" s="728" t="s">
        <v>10691</v>
      </c>
      <c r="B231" s="729" t="s">
        <v>8990</v>
      </c>
      <c r="C231" s="729"/>
      <c r="D231" s="729"/>
      <c r="E231" s="742"/>
    </row>
    <row r="232" spans="1:5" x14ac:dyDescent="0.2">
      <c r="A232" s="728" t="s">
        <v>10692</v>
      </c>
      <c r="B232" s="729" t="s">
        <v>10227</v>
      </c>
      <c r="C232" s="729"/>
      <c r="D232" s="729"/>
      <c r="E232" s="742"/>
    </row>
    <row r="233" spans="1:5" x14ac:dyDescent="0.2">
      <c r="A233" s="728" t="s">
        <v>10693</v>
      </c>
      <c r="B233" s="729" t="s">
        <v>10694</v>
      </c>
      <c r="C233" s="729"/>
      <c r="D233" s="729"/>
      <c r="E233" s="742"/>
    </row>
    <row r="234" spans="1:5" x14ac:dyDescent="0.2">
      <c r="A234" s="728" t="s">
        <v>10695</v>
      </c>
      <c r="B234" s="729" t="s">
        <v>10696</v>
      </c>
      <c r="C234" s="729"/>
      <c r="D234" s="729"/>
      <c r="E234" s="742"/>
    </row>
    <row r="235" spans="1:5" x14ac:dyDescent="0.2">
      <c r="A235" s="728"/>
      <c r="B235" s="729"/>
      <c r="C235" s="729"/>
      <c r="D235" s="729"/>
      <c r="E235" s="742"/>
    </row>
    <row r="236" spans="1:5" x14ac:dyDescent="0.2">
      <c r="A236" s="728"/>
      <c r="B236" s="729"/>
      <c r="C236" s="729" t="s">
        <v>10697</v>
      </c>
      <c r="D236" s="729" t="s">
        <v>10698</v>
      </c>
      <c r="E236" s="742"/>
    </row>
    <row r="237" spans="1:5" x14ac:dyDescent="0.2">
      <c r="A237" s="728">
        <v>221599</v>
      </c>
      <c r="B237" s="729" t="s">
        <v>4717</v>
      </c>
      <c r="C237" s="729"/>
      <c r="D237" s="729"/>
      <c r="E237" s="742"/>
    </row>
    <row r="238" spans="1:5" x14ac:dyDescent="0.2">
      <c r="A238" s="728"/>
      <c r="B238" s="729"/>
      <c r="C238" s="729"/>
      <c r="D238" s="729"/>
      <c r="E238" s="742"/>
    </row>
    <row r="239" spans="1:5" x14ac:dyDescent="0.2">
      <c r="A239" s="728"/>
      <c r="B239" s="729"/>
      <c r="C239" s="729" t="s">
        <v>10699</v>
      </c>
      <c r="D239" s="729" t="s">
        <v>10700</v>
      </c>
      <c r="E239" s="742"/>
    </row>
    <row r="240" spans="1:5" x14ac:dyDescent="0.2">
      <c r="A240" s="728" t="s">
        <v>10701</v>
      </c>
      <c r="B240" s="729" t="s">
        <v>10702</v>
      </c>
      <c r="C240" s="729"/>
      <c r="D240" s="729"/>
      <c r="E240" s="742"/>
    </row>
    <row r="241" spans="1:5" x14ac:dyDescent="0.2">
      <c r="A241" s="728" t="s">
        <v>10703</v>
      </c>
      <c r="B241" s="729" t="s">
        <v>10704</v>
      </c>
      <c r="C241" s="729"/>
      <c r="D241" s="729"/>
      <c r="E241" s="742"/>
    </row>
    <row r="242" spans="1:5" x14ac:dyDescent="0.2">
      <c r="A242" s="728" t="s">
        <v>10705</v>
      </c>
      <c r="B242" s="729" t="s">
        <v>9227</v>
      </c>
      <c r="C242" s="729"/>
      <c r="D242" s="729"/>
    </row>
    <row r="243" spans="1:5" x14ac:dyDescent="0.2">
      <c r="A243" s="728"/>
      <c r="B243" s="729"/>
      <c r="C243" s="729"/>
      <c r="D243" s="729"/>
    </row>
    <row r="244" spans="1:5" x14ac:dyDescent="0.2">
      <c r="A244" s="728"/>
      <c r="B244" s="729"/>
      <c r="C244" s="729"/>
      <c r="D244" s="729"/>
    </row>
    <row r="245" spans="1:5" x14ac:dyDescent="0.2">
      <c r="A245" s="728"/>
      <c r="B245" s="729"/>
      <c r="C245" s="729"/>
      <c r="D245" s="729"/>
    </row>
    <row r="246" spans="1:5" x14ac:dyDescent="0.2">
      <c r="A246" s="728"/>
      <c r="B246" s="729"/>
      <c r="C246" s="729"/>
      <c r="D246" s="729"/>
      <c r="E246" s="743"/>
    </row>
    <row r="247" spans="1:5" x14ac:dyDescent="0.2">
      <c r="A247" s="728"/>
      <c r="B247" s="729"/>
      <c r="C247" s="729"/>
      <c r="D247" s="729"/>
      <c r="E247" s="743"/>
    </row>
    <row r="248" spans="1:5" x14ac:dyDescent="0.2">
      <c r="A248" s="728"/>
      <c r="B248" s="729"/>
      <c r="C248" s="729"/>
      <c r="D248" s="729"/>
      <c r="E248" s="742"/>
    </row>
    <row r="249" spans="1:5" x14ac:dyDescent="0.2">
      <c r="A249" s="728"/>
      <c r="B249" s="729"/>
      <c r="C249" s="729"/>
      <c r="D249" s="729"/>
      <c r="E249" s="742"/>
    </row>
    <row r="250" spans="1:5" x14ac:dyDescent="0.2">
      <c r="A250" s="728"/>
      <c r="B250" s="729"/>
      <c r="C250" s="729"/>
      <c r="D250" s="729"/>
    </row>
    <row r="251" spans="1:5" x14ac:dyDescent="0.2">
      <c r="A251" s="728"/>
      <c r="B251" s="729"/>
      <c r="C251" s="729"/>
      <c r="D251" s="729"/>
    </row>
    <row r="252" spans="1:5" x14ac:dyDescent="0.2">
      <c r="A252" s="728"/>
      <c r="B252" s="729"/>
      <c r="C252" s="729"/>
      <c r="D252" s="729"/>
    </row>
    <row r="253" spans="1:5" x14ac:dyDescent="0.2">
      <c r="A253" s="728"/>
      <c r="B253" s="729"/>
      <c r="C253" s="729"/>
      <c r="D253" s="729"/>
    </row>
    <row r="254" spans="1:5" x14ac:dyDescent="0.2">
      <c r="A254" s="728"/>
      <c r="B254" s="729"/>
      <c r="C254" s="729"/>
      <c r="D254" s="729"/>
    </row>
    <row r="255" spans="1:5" x14ac:dyDescent="0.2">
      <c r="A255" s="728"/>
      <c r="B255" s="729"/>
      <c r="C255" s="729"/>
      <c r="D255" s="729"/>
    </row>
    <row r="256" spans="1:5" x14ac:dyDescent="0.2">
      <c r="A256" s="728"/>
      <c r="B256" s="729"/>
      <c r="C256" s="729"/>
      <c r="D256" s="729"/>
    </row>
    <row r="257" spans="1:4" x14ac:dyDescent="0.2">
      <c r="A257" s="728"/>
      <c r="B257" s="729"/>
      <c r="C257" s="729"/>
      <c r="D257" s="729"/>
    </row>
    <row r="258" spans="1:4" x14ac:dyDescent="0.2">
      <c r="A258" s="728"/>
      <c r="B258" s="729"/>
      <c r="C258" s="729"/>
      <c r="D258" s="729"/>
    </row>
    <row r="259" spans="1:4" x14ac:dyDescent="0.2">
      <c r="A259" s="728"/>
      <c r="B259" s="729"/>
      <c r="C259" s="729"/>
      <c r="D259" s="729"/>
    </row>
    <row r="260" spans="1:4" x14ac:dyDescent="0.2">
      <c r="A260" s="728"/>
      <c r="B260" s="729"/>
      <c r="C260" s="729"/>
      <c r="D260" s="729"/>
    </row>
    <row r="261" spans="1:4" x14ac:dyDescent="0.2">
      <c r="A261" s="728"/>
      <c r="B261" s="729"/>
      <c r="C261" s="729"/>
      <c r="D261" s="729"/>
    </row>
    <row r="262" spans="1:4" x14ac:dyDescent="0.2">
      <c r="A262" s="728"/>
      <c r="B262" s="729"/>
      <c r="C262" s="729"/>
      <c r="D262" s="729"/>
    </row>
    <row r="263" spans="1:4" x14ac:dyDescent="0.2">
      <c r="A263" s="728"/>
      <c r="B263" s="729"/>
      <c r="C263" s="729"/>
      <c r="D263" s="729"/>
    </row>
    <row r="264" spans="1:4" x14ac:dyDescent="0.2">
      <c r="A264" s="728"/>
      <c r="B264" s="729"/>
      <c r="C264" s="729"/>
      <c r="D264" s="729"/>
    </row>
    <row r="265" spans="1:4" x14ac:dyDescent="0.2">
      <c r="A265" s="728"/>
      <c r="B265" s="729"/>
      <c r="C265" s="729"/>
      <c r="D265" s="729"/>
    </row>
    <row r="266" spans="1:4" x14ac:dyDescent="0.2">
      <c r="A266" s="728"/>
      <c r="B266" s="729"/>
      <c r="C266" s="729"/>
      <c r="D266" s="729"/>
    </row>
    <row r="267" spans="1:4" x14ac:dyDescent="0.2">
      <c r="A267" s="728"/>
      <c r="B267" s="729"/>
      <c r="C267" s="729"/>
      <c r="D267" s="729"/>
    </row>
    <row r="268" spans="1:4" x14ac:dyDescent="0.2">
      <c r="A268" s="728"/>
      <c r="B268" s="729"/>
      <c r="C268" s="729"/>
      <c r="D268" s="729"/>
    </row>
    <row r="269" spans="1:4" x14ac:dyDescent="0.2">
      <c r="A269" s="728"/>
      <c r="B269" s="729"/>
      <c r="C269" s="729"/>
      <c r="D269" s="729"/>
    </row>
    <row r="270" spans="1:4" x14ac:dyDescent="0.2">
      <c r="A270" s="728"/>
      <c r="B270" s="729"/>
      <c r="C270" s="729"/>
      <c r="D270" s="729"/>
    </row>
    <row r="271" spans="1:4" x14ac:dyDescent="0.2">
      <c r="A271" s="744"/>
      <c r="B271" s="745"/>
      <c r="C271" s="745"/>
      <c r="D271" s="745"/>
    </row>
    <row r="272" spans="1:4" x14ac:dyDescent="0.2">
      <c r="A272" s="744"/>
      <c r="B272" s="745"/>
      <c r="C272" s="745"/>
      <c r="D272" s="745"/>
    </row>
    <row r="273" spans="1:4" x14ac:dyDescent="0.2">
      <c r="A273" s="744"/>
      <c r="B273" s="745"/>
      <c r="C273" s="745"/>
      <c r="D273" s="745"/>
    </row>
    <row r="274" spans="1:4" x14ac:dyDescent="0.2">
      <c r="A274" s="744"/>
      <c r="B274" s="745"/>
      <c r="C274" s="745"/>
      <c r="D274" s="745"/>
    </row>
    <row r="275" spans="1:4" x14ac:dyDescent="0.2">
      <c r="A275" s="744"/>
      <c r="B275" s="745"/>
      <c r="C275" s="745"/>
      <c r="D275" s="745"/>
    </row>
    <row r="276" spans="1:4" x14ac:dyDescent="0.2">
      <c r="A276" s="744"/>
      <c r="B276" s="745"/>
      <c r="C276" s="745"/>
      <c r="D276" s="745"/>
    </row>
    <row r="277" spans="1:4" x14ac:dyDescent="0.2">
      <c r="A277" s="744"/>
      <c r="B277" s="745"/>
      <c r="C277" s="745"/>
      <c r="D277" s="745"/>
    </row>
    <row r="278" spans="1:4" x14ac:dyDescent="0.2">
      <c r="A278" s="744"/>
      <c r="B278" s="745"/>
      <c r="C278" s="745"/>
      <c r="D278" s="745"/>
    </row>
    <row r="279" spans="1:4" x14ac:dyDescent="0.2">
      <c r="A279" s="744"/>
      <c r="B279" s="745"/>
      <c r="C279" s="745"/>
      <c r="D279" s="745"/>
    </row>
    <row r="280" spans="1:4" x14ac:dyDescent="0.2">
      <c r="A280" s="744"/>
      <c r="B280" s="745"/>
      <c r="C280" s="745"/>
      <c r="D280" s="745"/>
    </row>
    <row r="281" spans="1:4" x14ac:dyDescent="0.2">
      <c r="A281" s="744"/>
      <c r="B281" s="745"/>
      <c r="C281" s="745"/>
      <c r="D281" s="745"/>
    </row>
    <row r="282" spans="1:4" x14ac:dyDescent="0.2">
      <c r="A282" s="744"/>
      <c r="B282" s="745"/>
      <c r="C282" s="745"/>
      <c r="D282" s="745"/>
    </row>
    <row r="283" spans="1:4" x14ac:dyDescent="0.2">
      <c r="A283" s="744"/>
      <c r="B283" s="745"/>
      <c r="C283" s="745"/>
      <c r="D283" s="745"/>
    </row>
    <row r="284" spans="1:4" x14ac:dyDescent="0.2">
      <c r="A284" s="744"/>
      <c r="B284" s="745"/>
      <c r="C284" s="745"/>
      <c r="D284" s="745"/>
    </row>
    <row r="285" spans="1:4" x14ac:dyDescent="0.2">
      <c r="A285" s="744"/>
      <c r="B285" s="745"/>
      <c r="C285" s="745"/>
      <c r="D285" s="745"/>
    </row>
    <row r="286" spans="1:4" x14ac:dyDescent="0.2">
      <c r="A286" s="744"/>
      <c r="B286" s="745"/>
      <c r="C286" s="745"/>
      <c r="D286" s="745"/>
    </row>
    <row r="287" spans="1:4" x14ac:dyDescent="0.2">
      <c r="A287" s="744"/>
      <c r="B287" s="745"/>
      <c r="C287" s="745"/>
      <c r="D287" s="745"/>
    </row>
    <row r="288" spans="1:4" x14ac:dyDescent="0.2">
      <c r="A288" s="744"/>
      <c r="B288" s="745"/>
      <c r="C288" s="745"/>
      <c r="D288" s="745"/>
    </row>
    <row r="289" spans="1:4" x14ac:dyDescent="0.2">
      <c r="A289" s="744"/>
      <c r="B289" s="745"/>
      <c r="C289" s="745"/>
      <c r="D289" s="745"/>
    </row>
    <row r="290" spans="1:4" x14ac:dyDescent="0.2">
      <c r="A290" s="744"/>
      <c r="B290" s="745"/>
      <c r="C290" s="745"/>
      <c r="D290" s="745"/>
    </row>
    <row r="291" spans="1:4" x14ac:dyDescent="0.2">
      <c r="A291" s="744"/>
      <c r="B291" s="745"/>
      <c r="C291" s="745"/>
      <c r="D291" s="745"/>
    </row>
    <row r="292" spans="1:4" x14ac:dyDescent="0.2">
      <c r="A292" s="744"/>
      <c r="B292" s="745"/>
      <c r="C292" s="745"/>
      <c r="D292" s="745"/>
    </row>
    <row r="293" spans="1:4" x14ac:dyDescent="0.2">
      <c r="A293" s="744"/>
      <c r="B293" s="745"/>
      <c r="C293" s="745"/>
      <c r="D293" s="745"/>
    </row>
    <row r="294" spans="1:4" x14ac:dyDescent="0.2">
      <c r="A294" s="744"/>
      <c r="B294" s="745"/>
      <c r="C294" s="745"/>
      <c r="D294" s="745"/>
    </row>
    <row r="295" spans="1:4" x14ac:dyDescent="0.2">
      <c r="A295" s="744"/>
      <c r="B295" s="745"/>
      <c r="C295" s="745"/>
      <c r="D295" s="745"/>
    </row>
    <row r="296" spans="1:4" x14ac:dyDescent="0.2">
      <c r="A296" s="744"/>
      <c r="B296" s="745"/>
      <c r="C296" s="745"/>
      <c r="D296" s="745"/>
    </row>
    <row r="297" spans="1:4" x14ac:dyDescent="0.2">
      <c r="A297" s="744"/>
      <c r="B297" s="745"/>
      <c r="C297" s="745"/>
      <c r="D297" s="745"/>
    </row>
    <row r="298" spans="1:4" x14ac:dyDescent="0.2">
      <c r="A298" s="744"/>
      <c r="B298" s="745"/>
      <c r="C298" s="745"/>
      <c r="D298" s="745"/>
    </row>
    <row r="299" spans="1:4" x14ac:dyDescent="0.2">
      <c r="A299" s="744"/>
      <c r="B299" s="745"/>
      <c r="C299" s="745"/>
      <c r="D299" s="745"/>
    </row>
    <row r="300" spans="1:4" x14ac:dyDescent="0.2">
      <c r="A300" s="744"/>
      <c r="B300" s="745"/>
      <c r="C300" s="745"/>
      <c r="D300" s="745"/>
    </row>
    <row r="301" spans="1:4" x14ac:dyDescent="0.2">
      <c r="A301" s="744"/>
      <c r="B301" s="745"/>
      <c r="C301" s="745"/>
      <c r="D301" s="745"/>
    </row>
    <row r="302" spans="1:4" x14ac:dyDescent="0.2">
      <c r="A302" s="744"/>
      <c r="B302" s="745"/>
      <c r="C302" s="745"/>
      <c r="D302" s="745"/>
    </row>
    <row r="303" spans="1:4" x14ac:dyDescent="0.2">
      <c r="A303" s="744"/>
      <c r="B303" s="745"/>
      <c r="C303" s="745"/>
      <c r="D303" s="745"/>
    </row>
    <row r="304" spans="1:4" x14ac:dyDescent="0.2">
      <c r="A304" s="744"/>
      <c r="B304" s="745"/>
      <c r="C304" s="745"/>
      <c r="D304" s="745"/>
    </row>
    <row r="305" spans="1:4" x14ac:dyDescent="0.2">
      <c r="A305" s="744"/>
      <c r="B305" s="745"/>
      <c r="C305" s="745"/>
      <c r="D305" s="745"/>
    </row>
    <row r="306" spans="1:4" x14ac:dyDescent="0.2">
      <c r="A306" s="744"/>
      <c r="B306" s="745"/>
      <c r="C306" s="745"/>
      <c r="D306" s="745"/>
    </row>
    <row r="307" spans="1:4" x14ac:dyDescent="0.2">
      <c r="A307" s="744"/>
      <c r="B307" s="745"/>
      <c r="C307" s="745"/>
      <c r="D307" s="745"/>
    </row>
  </sheetData>
  <printOptions gridLines="1"/>
  <pageMargins left="0.74803149606299213" right="0.35433070866141736" top="0.19685039370078741" bottom="0.19685039370078741" header="0.51181102362204722" footer="0.51181102362204722"/>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8"/>
  <sheetViews>
    <sheetView zoomScaleNormal="100" workbookViewId="0"/>
  </sheetViews>
  <sheetFormatPr defaultRowHeight="12.75" x14ac:dyDescent="0.2"/>
  <cols>
    <col min="2" max="2" width="35.5703125" bestFit="1" customWidth="1"/>
    <col min="3" max="6" width="0" hidden="1" customWidth="1"/>
  </cols>
  <sheetData>
    <row r="1" spans="1:6" x14ac:dyDescent="0.2">
      <c r="A1" s="490" t="s">
        <v>9179</v>
      </c>
    </row>
    <row r="2" spans="1:6" ht="38.25" x14ac:dyDescent="0.2">
      <c r="A2" s="498"/>
      <c r="B2" s="498"/>
      <c r="C2" s="499" t="s">
        <v>9177</v>
      </c>
      <c r="D2" s="924" t="s">
        <v>9180</v>
      </c>
      <c r="E2" s="925"/>
      <c r="F2" s="925"/>
    </row>
    <row r="3" spans="1:6" x14ac:dyDescent="0.2">
      <c r="A3" s="60" t="s">
        <v>9165</v>
      </c>
      <c r="B3" s="60" t="s">
        <v>1541</v>
      </c>
      <c r="C3" s="497">
        <v>2013</v>
      </c>
      <c r="D3" s="496">
        <v>2012</v>
      </c>
      <c r="E3" s="496">
        <v>2011</v>
      </c>
      <c r="F3" s="496">
        <v>2010</v>
      </c>
    </row>
    <row r="4" spans="1:6" x14ac:dyDescent="0.2">
      <c r="A4" s="14" t="s">
        <v>3411</v>
      </c>
      <c r="B4" s="14" t="s">
        <v>5549</v>
      </c>
      <c r="C4" s="488" t="s">
        <v>9178</v>
      </c>
      <c r="D4" s="489"/>
      <c r="E4" s="489"/>
      <c r="F4" s="489" t="s">
        <v>9166</v>
      </c>
    </row>
    <row r="5" spans="1:6" x14ac:dyDescent="0.2">
      <c r="A5" s="14" t="s">
        <v>3412</v>
      </c>
      <c r="B5" s="14" t="s">
        <v>1974</v>
      </c>
      <c r="C5" s="495"/>
      <c r="D5" s="495" t="s">
        <v>9166</v>
      </c>
      <c r="E5" s="489" t="s">
        <v>9166</v>
      </c>
      <c r="F5" s="489"/>
    </row>
    <row r="6" spans="1:6" x14ac:dyDescent="0.2">
      <c r="A6" s="14" t="s">
        <v>3450</v>
      </c>
      <c r="B6" s="14" t="s">
        <v>3804</v>
      </c>
      <c r="C6" s="495"/>
      <c r="D6" s="495" t="s">
        <v>9166</v>
      </c>
      <c r="E6" s="489"/>
      <c r="F6" s="489"/>
    </row>
    <row r="7" spans="1:6" x14ac:dyDescent="0.2">
      <c r="A7" s="14" t="s">
        <v>6987</v>
      </c>
      <c r="B7" s="14" t="s">
        <v>2007</v>
      </c>
      <c r="C7" s="495"/>
      <c r="D7" s="495"/>
      <c r="E7" s="489"/>
      <c r="F7" s="489"/>
    </row>
    <row r="8" spans="1:6" x14ac:dyDescent="0.2">
      <c r="A8" s="14" t="s">
        <v>6988</v>
      </c>
      <c r="B8" s="14" t="s">
        <v>2711</v>
      </c>
      <c r="C8" s="495"/>
      <c r="D8" s="495"/>
      <c r="E8" s="489"/>
      <c r="F8" s="489"/>
    </row>
    <row r="9" spans="1:6" x14ac:dyDescent="0.2">
      <c r="A9" s="14" t="s">
        <v>6989</v>
      </c>
      <c r="B9" s="14" t="s">
        <v>4254</v>
      </c>
      <c r="C9" s="495"/>
      <c r="D9" s="495"/>
      <c r="E9" s="489"/>
      <c r="F9" s="489"/>
    </row>
    <row r="10" spans="1:6" x14ac:dyDescent="0.2">
      <c r="A10" s="14" t="s">
        <v>9161</v>
      </c>
      <c r="B10" s="14" t="s">
        <v>9162</v>
      </c>
      <c r="C10" s="461" t="s">
        <v>9178</v>
      </c>
      <c r="D10" s="495"/>
      <c r="E10" s="489"/>
      <c r="F10" s="489"/>
    </row>
    <row r="11" spans="1:6" x14ac:dyDescent="0.2">
      <c r="A11" s="14" t="s">
        <v>9163</v>
      </c>
      <c r="B11" s="14" t="s">
        <v>9164</v>
      </c>
      <c r="C11" s="495"/>
      <c r="D11" s="495"/>
      <c r="E11" s="489"/>
      <c r="F11" s="489"/>
    </row>
    <row r="12" spans="1:6" x14ac:dyDescent="0.2">
      <c r="A12" s="15" t="s">
        <v>10915</v>
      </c>
      <c r="B12" s="15" t="s">
        <v>9820</v>
      </c>
      <c r="C12" s="495"/>
      <c r="D12" s="495"/>
      <c r="E12" s="757"/>
      <c r="F12" s="757"/>
    </row>
    <row r="13" spans="1:6" x14ac:dyDescent="0.2">
      <c r="A13" s="15" t="s">
        <v>11199</v>
      </c>
      <c r="B13" s="15" t="s">
        <v>9171</v>
      </c>
      <c r="C13" s="495"/>
      <c r="D13" s="495"/>
      <c r="E13" s="489"/>
      <c r="F13" s="489"/>
    </row>
    <row r="14" spans="1:6" x14ac:dyDescent="0.2">
      <c r="A14" s="24" t="s">
        <v>11192</v>
      </c>
      <c r="B14" s="801" t="s">
        <v>11200</v>
      </c>
      <c r="C14" s="495"/>
      <c r="D14" s="495"/>
      <c r="E14" s="799"/>
      <c r="F14" s="799"/>
    </row>
    <row r="15" spans="1:6" x14ac:dyDescent="0.2">
      <c r="A15" s="24" t="s">
        <v>11193</v>
      </c>
      <c r="B15" s="801" t="s">
        <v>11201</v>
      </c>
      <c r="C15" s="495"/>
      <c r="D15" s="495"/>
      <c r="E15" s="799"/>
      <c r="F15" s="799"/>
    </row>
    <row r="16" spans="1:6" x14ac:dyDescent="0.2">
      <c r="A16" s="24" t="s">
        <v>11194</v>
      </c>
      <c r="B16" s="801" t="s">
        <v>11202</v>
      </c>
      <c r="C16" s="495"/>
      <c r="D16" s="495"/>
      <c r="E16" s="799"/>
      <c r="F16" s="799"/>
    </row>
    <row r="17" spans="1:8" x14ac:dyDescent="0.2">
      <c r="A17" s="24" t="s">
        <v>11195</v>
      </c>
      <c r="B17" s="801" t="s">
        <v>11203</v>
      </c>
      <c r="C17" s="495"/>
      <c r="D17" s="495"/>
      <c r="E17" s="799"/>
      <c r="F17" s="799"/>
    </row>
    <row r="18" spans="1:8" x14ac:dyDescent="0.2">
      <c r="A18" s="24" t="s">
        <v>11196</v>
      </c>
      <c r="B18" s="801" t="s">
        <v>11204</v>
      </c>
      <c r="C18" s="495"/>
      <c r="D18" s="495"/>
      <c r="E18" s="799"/>
      <c r="F18" s="799"/>
    </row>
    <row r="19" spans="1:8" x14ac:dyDescent="0.2">
      <c r="A19" s="24" t="s">
        <v>11197</v>
      </c>
      <c r="B19" s="801" t="s">
        <v>11205</v>
      </c>
      <c r="C19" s="495"/>
      <c r="D19" s="495"/>
      <c r="E19" s="799"/>
      <c r="F19" s="799"/>
    </row>
    <row r="20" spans="1:8" x14ac:dyDescent="0.2">
      <c r="A20" s="14" t="s">
        <v>6332</v>
      </c>
      <c r="B20" s="14" t="s">
        <v>3066</v>
      </c>
      <c r="C20" s="495"/>
      <c r="D20" s="495"/>
      <c r="E20" s="489"/>
      <c r="F20" s="489"/>
    </row>
    <row r="21" spans="1:8" x14ac:dyDescent="0.2">
      <c r="A21" s="15" t="s">
        <v>11198</v>
      </c>
      <c r="B21" s="14" t="s">
        <v>7474</v>
      </c>
      <c r="C21" s="495"/>
      <c r="D21" s="495"/>
      <c r="E21" s="489"/>
      <c r="F21" s="489"/>
    </row>
    <row r="22" spans="1:8" x14ac:dyDescent="0.2">
      <c r="A22" s="800">
        <v>571001</v>
      </c>
      <c r="B22" s="801" t="s">
        <v>11191</v>
      </c>
      <c r="C22" s="495"/>
      <c r="D22" s="495"/>
      <c r="E22" s="796"/>
      <c r="F22" s="796"/>
      <c r="G22" s="273"/>
      <c r="H22" s="273"/>
    </row>
    <row r="23" spans="1:8" x14ac:dyDescent="0.2">
      <c r="A23" s="800">
        <v>571010</v>
      </c>
      <c r="B23" s="801" t="s">
        <v>11170</v>
      </c>
      <c r="C23" s="495"/>
      <c r="D23" s="495"/>
      <c r="E23" s="796"/>
      <c r="F23" s="796"/>
      <c r="G23" s="273"/>
      <c r="H23" s="273"/>
    </row>
    <row r="24" spans="1:8" x14ac:dyDescent="0.2">
      <c r="A24" s="800">
        <v>571040</v>
      </c>
      <c r="B24" s="801" t="s">
        <v>11171</v>
      </c>
      <c r="C24" s="495"/>
      <c r="D24" s="495"/>
      <c r="E24" s="796"/>
      <c r="F24" s="796"/>
      <c r="G24" s="273"/>
      <c r="H24" s="273"/>
    </row>
    <row r="25" spans="1:8" x14ac:dyDescent="0.2">
      <c r="A25" s="800">
        <v>571060</v>
      </c>
      <c r="B25" s="801" t="s">
        <v>11172</v>
      </c>
      <c r="C25" s="495"/>
      <c r="D25" s="495"/>
      <c r="E25" s="796"/>
      <c r="F25" s="796"/>
      <c r="G25" s="273"/>
      <c r="H25" s="273"/>
    </row>
    <row r="26" spans="1:8" x14ac:dyDescent="0.2">
      <c r="A26" s="14"/>
      <c r="B26" s="14"/>
      <c r="C26" s="495"/>
      <c r="D26" s="495"/>
      <c r="E26" s="796"/>
      <c r="F26" s="796"/>
    </row>
    <row r="27" spans="1:8" x14ac:dyDescent="0.2">
      <c r="A27" s="14"/>
      <c r="B27" s="14"/>
      <c r="C27" s="495"/>
      <c r="D27" s="495"/>
      <c r="E27" s="796"/>
      <c r="F27" s="796"/>
    </row>
    <row r="29" spans="1:8" x14ac:dyDescent="0.2">
      <c r="A29" s="273"/>
      <c r="B29" s="273"/>
    </row>
    <row r="30" spans="1:8" x14ac:dyDescent="0.2">
      <c r="A30" s="38" t="s">
        <v>10881</v>
      </c>
      <c r="B30" s="273"/>
    </row>
    <row r="31" spans="1:8" x14ac:dyDescent="0.2">
      <c r="A31" s="264" t="s">
        <v>9167</v>
      </c>
      <c r="B31" s="273"/>
    </row>
    <row r="32" spans="1:8" x14ac:dyDescent="0.2">
      <c r="A32" s="264" t="s">
        <v>9168</v>
      </c>
      <c r="B32" s="273"/>
    </row>
    <row r="33" spans="1:2" x14ac:dyDescent="0.2">
      <c r="A33" s="264" t="s">
        <v>9169</v>
      </c>
      <c r="B33" s="273"/>
    </row>
    <row r="34" spans="1:2" x14ac:dyDescent="0.2">
      <c r="A34" s="264" t="s">
        <v>1714</v>
      </c>
      <c r="B34" s="273"/>
    </row>
    <row r="35" spans="1:2" x14ac:dyDescent="0.2">
      <c r="A35" s="264" t="s">
        <v>9170</v>
      </c>
      <c r="B35" s="273"/>
    </row>
    <row r="36" spans="1:2" x14ac:dyDescent="0.2">
      <c r="A36" s="264" t="s">
        <v>3458</v>
      </c>
      <c r="B36" s="273"/>
    </row>
    <row r="37" spans="1:2" x14ac:dyDescent="0.2">
      <c r="A37" s="264" t="s">
        <v>10880</v>
      </c>
      <c r="B37" s="273"/>
    </row>
    <row r="38" spans="1:2" x14ac:dyDescent="0.2">
      <c r="A38" s="264" t="s">
        <v>1238</v>
      </c>
      <c r="B38" s="273"/>
    </row>
    <row r="39" spans="1:2" x14ac:dyDescent="0.2">
      <c r="A39" s="264" t="s">
        <v>9172</v>
      </c>
      <c r="B39" s="273"/>
    </row>
    <row r="40" spans="1:2" x14ac:dyDescent="0.2">
      <c r="A40" s="264" t="s">
        <v>9173</v>
      </c>
      <c r="B40" s="273"/>
    </row>
    <row r="41" spans="1:2" x14ac:dyDescent="0.2">
      <c r="A41" s="264" t="s">
        <v>9174</v>
      </c>
      <c r="B41" s="273"/>
    </row>
    <row r="42" spans="1:2" x14ac:dyDescent="0.2">
      <c r="A42" s="264" t="s">
        <v>9175</v>
      </c>
      <c r="B42" s="273"/>
    </row>
    <row r="43" spans="1:2" x14ac:dyDescent="0.2">
      <c r="A43" s="264" t="s">
        <v>9176</v>
      </c>
      <c r="B43" s="273"/>
    </row>
    <row r="44" spans="1:2" x14ac:dyDescent="0.2">
      <c r="A44" s="273"/>
      <c r="B44" s="273"/>
    </row>
    <row r="45" spans="1:2" x14ac:dyDescent="0.2">
      <c r="A45" s="273"/>
      <c r="B45" s="273"/>
    </row>
    <row r="46" spans="1:2" x14ac:dyDescent="0.2">
      <c r="A46" s="273"/>
      <c r="B46" s="273"/>
    </row>
    <row r="47" spans="1:2" x14ac:dyDescent="0.2">
      <c r="A47" s="273"/>
      <c r="B47" s="273"/>
    </row>
    <row r="48" spans="1:2" x14ac:dyDescent="0.2">
      <c r="A48" s="273"/>
      <c r="B48" s="273"/>
    </row>
  </sheetData>
  <mergeCells count="1">
    <mergeCell ref="D2:F2"/>
  </mergeCells>
  <phoneticPr fontId="8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229"/>
  <sheetViews>
    <sheetView zoomScale="85" workbookViewId="0"/>
  </sheetViews>
  <sheetFormatPr defaultColWidth="9" defaultRowHeight="12.75" x14ac:dyDescent="0.2"/>
  <cols>
    <col min="1" max="1" width="7.85546875" style="430" customWidth="1"/>
    <col min="2" max="2" width="68" style="430" customWidth="1"/>
    <col min="3" max="3" width="76.28515625" style="430" customWidth="1"/>
    <col min="4" max="16384" width="9" style="430"/>
  </cols>
  <sheetData>
    <row r="2" spans="1:2" x14ac:dyDescent="0.2">
      <c r="A2" s="431"/>
    </row>
    <row r="3" spans="1:2" x14ac:dyDescent="0.2">
      <c r="A3" s="432" t="s">
        <v>8717</v>
      </c>
      <c r="B3" s="433" t="s">
        <v>8718</v>
      </c>
    </row>
    <row r="4" spans="1:2" x14ac:dyDescent="0.2">
      <c r="A4" s="434"/>
      <c r="B4" s="435"/>
    </row>
    <row r="5" spans="1:2" s="431" customFormat="1" x14ac:dyDescent="0.2">
      <c r="A5" s="436"/>
      <c r="B5" s="431" t="s">
        <v>8719</v>
      </c>
    </row>
    <row r="6" spans="1:2" ht="25.5" x14ac:dyDescent="0.2">
      <c r="A6" s="437"/>
      <c r="B6" s="438" t="s">
        <v>8720</v>
      </c>
    </row>
    <row r="7" spans="1:2" x14ac:dyDescent="0.2">
      <c r="A7" s="437" t="s">
        <v>8883</v>
      </c>
      <c r="B7" s="430" t="s">
        <v>8721</v>
      </c>
    </row>
    <row r="8" spans="1:2" x14ac:dyDescent="0.2">
      <c r="A8" s="437" t="s">
        <v>5293</v>
      </c>
      <c r="B8" s="430" t="s">
        <v>8722</v>
      </c>
    </row>
    <row r="9" spans="1:2" x14ac:dyDescent="0.2">
      <c r="A9" s="437" t="s">
        <v>5294</v>
      </c>
      <c r="B9" s="430" t="s">
        <v>8723</v>
      </c>
    </row>
    <row r="10" spans="1:2" x14ac:dyDescent="0.2">
      <c r="A10" s="439" t="s">
        <v>8884</v>
      </c>
      <c r="B10" s="440" t="s">
        <v>8724</v>
      </c>
    </row>
    <row r="11" spans="1:2" x14ac:dyDescent="0.2">
      <c r="A11" s="437" t="s">
        <v>7201</v>
      </c>
      <c r="B11" s="430" t="s">
        <v>8725</v>
      </c>
    </row>
    <row r="12" spans="1:2" x14ac:dyDescent="0.2">
      <c r="A12" s="437" t="s">
        <v>8885</v>
      </c>
      <c r="B12" s="430" t="s">
        <v>8726</v>
      </c>
    </row>
    <row r="13" spans="1:2" x14ac:dyDescent="0.2">
      <c r="A13" s="437" t="s">
        <v>8886</v>
      </c>
      <c r="B13" s="430" t="s">
        <v>8727</v>
      </c>
    </row>
    <row r="14" spans="1:2" x14ac:dyDescent="0.2">
      <c r="A14" s="437"/>
      <c r="B14" s="431" t="s">
        <v>8728</v>
      </c>
    </row>
    <row r="15" spans="1:2" x14ac:dyDescent="0.2">
      <c r="A15" s="437" t="s">
        <v>8887</v>
      </c>
      <c r="B15" s="441" t="s">
        <v>8729</v>
      </c>
    </row>
    <row r="16" spans="1:2" x14ac:dyDescent="0.2">
      <c r="A16" s="437" t="s">
        <v>8888</v>
      </c>
      <c r="B16" s="441" t="s">
        <v>8730</v>
      </c>
    </row>
    <row r="17" spans="1:2" x14ac:dyDescent="0.2">
      <c r="A17" s="437"/>
      <c r="B17" s="442" t="s">
        <v>8731</v>
      </c>
    </row>
    <row r="18" spans="1:2" x14ac:dyDescent="0.2">
      <c r="A18" s="437" t="s">
        <v>8889</v>
      </c>
      <c r="B18" s="430" t="s">
        <v>6858</v>
      </c>
    </row>
    <row r="19" spans="1:2" x14ac:dyDescent="0.2">
      <c r="A19" s="437" t="s">
        <v>8890</v>
      </c>
      <c r="B19" s="430" t="s">
        <v>8732</v>
      </c>
    </row>
    <row r="20" spans="1:2" x14ac:dyDescent="0.2">
      <c r="A20" s="437" t="s">
        <v>5295</v>
      </c>
      <c r="B20" s="430" t="s">
        <v>8733</v>
      </c>
    </row>
    <row r="21" spans="1:2" x14ac:dyDescent="0.2">
      <c r="A21" s="437" t="s">
        <v>8891</v>
      </c>
      <c r="B21" s="431" t="s">
        <v>8734</v>
      </c>
    </row>
    <row r="22" spans="1:2" x14ac:dyDescent="0.2">
      <c r="A22" s="437" t="s">
        <v>8892</v>
      </c>
      <c r="B22" s="431" t="s">
        <v>8735</v>
      </c>
    </row>
    <row r="23" spans="1:2" x14ac:dyDescent="0.2">
      <c r="A23" s="437" t="s">
        <v>5296</v>
      </c>
      <c r="B23" s="431" t="s">
        <v>8736</v>
      </c>
    </row>
    <row r="24" spans="1:2" x14ac:dyDescent="0.2">
      <c r="A24" s="437" t="s">
        <v>6290</v>
      </c>
      <c r="B24" s="442" t="s">
        <v>8737</v>
      </c>
    </row>
    <row r="25" spans="1:2" x14ac:dyDescent="0.2">
      <c r="A25" s="437" t="s">
        <v>5297</v>
      </c>
      <c r="B25" s="442" t="s">
        <v>8738</v>
      </c>
    </row>
    <row r="26" spans="1:2" x14ac:dyDescent="0.2">
      <c r="A26" s="437"/>
      <c r="B26" s="431" t="s">
        <v>8739</v>
      </c>
    </row>
    <row r="27" spans="1:2" x14ac:dyDescent="0.2">
      <c r="A27" s="437" t="s">
        <v>8893</v>
      </c>
      <c r="B27" s="430" t="s">
        <v>8740</v>
      </c>
    </row>
    <row r="28" spans="1:2" x14ac:dyDescent="0.2">
      <c r="A28" s="437" t="s">
        <v>8894</v>
      </c>
      <c r="B28" s="430" t="s">
        <v>8741</v>
      </c>
    </row>
    <row r="29" spans="1:2" x14ac:dyDescent="0.2">
      <c r="A29" s="437" t="s">
        <v>8895</v>
      </c>
      <c r="B29" s="430" t="s">
        <v>8742</v>
      </c>
    </row>
    <row r="30" spans="1:2" x14ac:dyDescent="0.2">
      <c r="A30" s="437" t="s">
        <v>8896</v>
      </c>
      <c r="B30" s="430" t="s">
        <v>8743</v>
      </c>
    </row>
    <row r="31" spans="1:2" x14ac:dyDescent="0.2">
      <c r="A31" s="437" t="s">
        <v>8897</v>
      </c>
      <c r="B31" s="430" t="s">
        <v>8744</v>
      </c>
    </row>
    <row r="32" spans="1:2" s="431" customFormat="1" x14ac:dyDescent="0.2">
      <c r="A32" s="436"/>
      <c r="B32" s="431" t="s">
        <v>8745</v>
      </c>
    </row>
    <row r="33" spans="1:2" x14ac:dyDescent="0.2">
      <c r="A33" s="437" t="s">
        <v>3734</v>
      </c>
      <c r="B33" s="430" t="s">
        <v>8746</v>
      </c>
    </row>
    <row r="34" spans="1:2" x14ac:dyDescent="0.2">
      <c r="A34" s="439" t="s">
        <v>8898</v>
      </c>
      <c r="B34" s="443" t="s">
        <v>8747</v>
      </c>
    </row>
    <row r="35" spans="1:2" x14ac:dyDescent="0.2">
      <c r="A35" s="437" t="s">
        <v>5299</v>
      </c>
      <c r="B35" s="430" t="s">
        <v>8748</v>
      </c>
    </row>
    <row r="36" spans="1:2" x14ac:dyDescent="0.2">
      <c r="A36" s="437" t="s">
        <v>8899</v>
      </c>
      <c r="B36" s="430" t="s">
        <v>8749</v>
      </c>
    </row>
    <row r="37" spans="1:2" x14ac:dyDescent="0.2">
      <c r="A37" s="437" t="s">
        <v>8900</v>
      </c>
      <c r="B37" s="430" t="s">
        <v>8750</v>
      </c>
    </row>
    <row r="38" spans="1:2" x14ac:dyDescent="0.2">
      <c r="A38" s="437" t="s">
        <v>8901</v>
      </c>
      <c r="B38" s="430" t="s">
        <v>8751</v>
      </c>
    </row>
    <row r="39" spans="1:2" x14ac:dyDescent="0.2">
      <c r="A39" s="437" t="s">
        <v>5298</v>
      </c>
      <c r="B39" s="430" t="s">
        <v>8752</v>
      </c>
    </row>
    <row r="40" spans="1:2" x14ac:dyDescent="0.2">
      <c r="A40" s="437"/>
      <c r="B40" s="431" t="s">
        <v>8753</v>
      </c>
    </row>
    <row r="41" spans="1:2" x14ac:dyDescent="0.2">
      <c r="A41" s="437"/>
      <c r="B41" s="431" t="s">
        <v>8754</v>
      </c>
    </row>
    <row r="42" spans="1:2" x14ac:dyDescent="0.2">
      <c r="A42" s="437" t="s">
        <v>8902</v>
      </c>
      <c r="B42" s="430" t="s">
        <v>8755</v>
      </c>
    </row>
    <row r="43" spans="1:2" x14ac:dyDescent="0.2">
      <c r="A43" s="437" t="s">
        <v>4455</v>
      </c>
      <c r="B43" s="430" t="s">
        <v>8756</v>
      </c>
    </row>
    <row r="44" spans="1:2" x14ac:dyDescent="0.2">
      <c r="A44" s="437"/>
      <c r="B44" s="431" t="s">
        <v>8757</v>
      </c>
    </row>
    <row r="45" spans="1:2" x14ac:dyDescent="0.2">
      <c r="A45" s="437" t="s">
        <v>8903</v>
      </c>
      <c r="B45" s="430" t="s">
        <v>8758</v>
      </c>
    </row>
    <row r="46" spans="1:2" x14ac:dyDescent="0.2">
      <c r="A46" s="439" t="s">
        <v>8904</v>
      </c>
      <c r="B46" s="440" t="s">
        <v>8759</v>
      </c>
    </row>
    <row r="47" spans="1:2" x14ac:dyDescent="0.2">
      <c r="A47" s="437" t="s">
        <v>8905</v>
      </c>
      <c r="B47" s="430" t="s">
        <v>8760</v>
      </c>
    </row>
    <row r="48" spans="1:2" x14ac:dyDescent="0.2">
      <c r="A48" s="437" t="s">
        <v>8906</v>
      </c>
      <c r="B48" s="430" t="s">
        <v>8761</v>
      </c>
    </row>
    <row r="49" spans="1:2" x14ac:dyDescent="0.2">
      <c r="A49" s="437"/>
      <c r="B49" s="431" t="s">
        <v>8762</v>
      </c>
    </row>
    <row r="50" spans="1:2" x14ac:dyDescent="0.2">
      <c r="A50" s="437" t="s">
        <v>8907</v>
      </c>
      <c r="B50" s="441" t="s">
        <v>8763</v>
      </c>
    </row>
    <row r="51" spans="1:2" x14ac:dyDescent="0.2">
      <c r="A51" s="437" t="s">
        <v>8908</v>
      </c>
      <c r="B51" s="441" t="s">
        <v>8764</v>
      </c>
    </row>
    <row r="52" spans="1:2" x14ac:dyDescent="0.2">
      <c r="A52" s="437" t="s">
        <v>8909</v>
      </c>
      <c r="B52" s="441" t="s">
        <v>8765</v>
      </c>
    </row>
    <row r="53" spans="1:2" x14ac:dyDescent="0.2">
      <c r="A53" s="437" t="s">
        <v>8910</v>
      </c>
      <c r="B53" s="441" t="s">
        <v>8766</v>
      </c>
    </row>
    <row r="54" spans="1:2" x14ac:dyDescent="0.2">
      <c r="A54" s="437" t="s">
        <v>8911</v>
      </c>
      <c r="B54" s="441" t="s">
        <v>8767</v>
      </c>
    </row>
    <row r="55" spans="1:2" x14ac:dyDescent="0.2">
      <c r="A55" s="437" t="s">
        <v>6292</v>
      </c>
      <c r="B55" s="441" t="s">
        <v>8768</v>
      </c>
    </row>
    <row r="56" spans="1:2" x14ac:dyDescent="0.2">
      <c r="A56" s="437"/>
      <c r="B56" s="442" t="s">
        <v>8769</v>
      </c>
    </row>
    <row r="57" spans="1:2" x14ac:dyDescent="0.2">
      <c r="A57" s="437" t="s">
        <v>8912</v>
      </c>
      <c r="B57" s="430" t="s">
        <v>8770</v>
      </c>
    </row>
    <row r="58" spans="1:2" x14ac:dyDescent="0.2">
      <c r="A58" s="437" t="s">
        <v>8913</v>
      </c>
      <c r="B58" s="430" t="s">
        <v>8771</v>
      </c>
    </row>
    <row r="59" spans="1:2" x14ac:dyDescent="0.2">
      <c r="A59" s="437" t="s">
        <v>8914</v>
      </c>
      <c r="B59" s="430" t="s">
        <v>8772</v>
      </c>
    </row>
    <row r="60" spans="1:2" x14ac:dyDescent="0.2">
      <c r="A60" s="437"/>
      <c r="B60" s="431" t="s">
        <v>1598</v>
      </c>
    </row>
    <row r="61" spans="1:2" x14ac:dyDescent="0.2">
      <c r="A61" s="437" t="s">
        <v>7176</v>
      </c>
      <c r="B61" s="430" t="s">
        <v>8773</v>
      </c>
    </row>
    <row r="62" spans="1:2" x14ac:dyDescent="0.2">
      <c r="A62" s="439" t="s">
        <v>4453</v>
      </c>
      <c r="B62" s="440" t="s">
        <v>8774</v>
      </c>
    </row>
    <row r="63" spans="1:2" x14ac:dyDescent="0.2">
      <c r="A63" s="437" t="s">
        <v>3737</v>
      </c>
      <c r="B63" s="430" t="s">
        <v>8775</v>
      </c>
    </row>
    <row r="64" spans="1:2" x14ac:dyDescent="0.2">
      <c r="A64" s="437" t="s">
        <v>796</v>
      </c>
      <c r="B64" s="441" t="s">
        <v>8776</v>
      </c>
    </row>
    <row r="65" spans="1:2" x14ac:dyDescent="0.2">
      <c r="A65" s="437" t="s">
        <v>7887</v>
      </c>
      <c r="B65" s="441" t="s">
        <v>8777</v>
      </c>
    </row>
    <row r="66" spans="1:2" x14ac:dyDescent="0.2">
      <c r="A66" s="437" t="s">
        <v>8915</v>
      </c>
      <c r="B66" s="441" t="s">
        <v>8778</v>
      </c>
    </row>
    <row r="67" spans="1:2" x14ac:dyDescent="0.2">
      <c r="A67" s="437" t="s">
        <v>1297</v>
      </c>
      <c r="B67" s="441" t="s">
        <v>8779</v>
      </c>
    </row>
    <row r="68" spans="1:2" x14ac:dyDescent="0.2">
      <c r="A68" s="437" t="s">
        <v>8916</v>
      </c>
      <c r="B68" s="431" t="s">
        <v>8780</v>
      </c>
    </row>
    <row r="69" spans="1:2" x14ac:dyDescent="0.2">
      <c r="A69" s="437"/>
      <c r="B69" s="431" t="s">
        <v>8781</v>
      </c>
    </row>
    <row r="70" spans="1:2" x14ac:dyDescent="0.2">
      <c r="A70" s="437" t="s">
        <v>4323</v>
      </c>
      <c r="B70" s="430" t="s">
        <v>8782</v>
      </c>
    </row>
    <row r="71" spans="1:2" x14ac:dyDescent="0.2">
      <c r="A71" s="437" t="s">
        <v>8917</v>
      </c>
      <c r="B71" s="430" t="s">
        <v>8783</v>
      </c>
    </row>
    <row r="72" spans="1:2" x14ac:dyDescent="0.2">
      <c r="A72" s="437" t="s">
        <v>4454</v>
      </c>
      <c r="B72" s="430" t="s">
        <v>8784</v>
      </c>
    </row>
    <row r="73" spans="1:2" x14ac:dyDescent="0.2">
      <c r="A73" s="437" t="s">
        <v>8918</v>
      </c>
      <c r="B73" s="441" t="s">
        <v>8785</v>
      </c>
    </row>
    <row r="74" spans="1:2" x14ac:dyDescent="0.2">
      <c r="A74" s="437"/>
      <c r="B74" s="431" t="s">
        <v>8786</v>
      </c>
    </row>
    <row r="75" spans="1:2" x14ac:dyDescent="0.2">
      <c r="A75" s="437" t="s">
        <v>8919</v>
      </c>
      <c r="B75" s="430" t="s">
        <v>8787</v>
      </c>
    </row>
    <row r="76" spans="1:2" x14ac:dyDescent="0.2">
      <c r="A76" s="437" t="s">
        <v>8920</v>
      </c>
      <c r="B76" s="430" t="s">
        <v>8788</v>
      </c>
    </row>
    <row r="77" spans="1:2" x14ac:dyDescent="0.2">
      <c r="A77" s="437" t="s">
        <v>8921</v>
      </c>
      <c r="B77" s="430" t="s">
        <v>8789</v>
      </c>
    </row>
    <row r="78" spans="1:2" x14ac:dyDescent="0.2">
      <c r="A78" s="437" t="s">
        <v>8922</v>
      </c>
      <c r="B78" s="430" t="s">
        <v>8790</v>
      </c>
    </row>
    <row r="79" spans="1:2" x14ac:dyDescent="0.2">
      <c r="A79" s="437" t="s">
        <v>7107</v>
      </c>
      <c r="B79" s="430" t="s">
        <v>8791</v>
      </c>
    </row>
    <row r="80" spans="1:2" x14ac:dyDescent="0.2">
      <c r="A80" s="437" t="s">
        <v>8923</v>
      </c>
      <c r="B80" s="430" t="s">
        <v>8792</v>
      </c>
    </row>
    <row r="81" spans="1:2" x14ac:dyDescent="0.2">
      <c r="A81" s="437" t="s">
        <v>8924</v>
      </c>
      <c r="B81" s="430" t="s">
        <v>8793</v>
      </c>
    </row>
    <row r="82" spans="1:2" x14ac:dyDescent="0.2">
      <c r="A82" s="437" t="s">
        <v>3736</v>
      </c>
      <c r="B82" s="431" t="s">
        <v>8794</v>
      </c>
    </row>
    <row r="83" spans="1:2" s="431" customFormat="1" x14ac:dyDescent="0.2">
      <c r="A83" s="436"/>
      <c r="B83" s="431" t="s">
        <v>3320</v>
      </c>
    </row>
    <row r="84" spans="1:2" x14ac:dyDescent="0.2">
      <c r="A84" s="437" t="s">
        <v>7177</v>
      </c>
      <c r="B84" s="430" t="s">
        <v>8795</v>
      </c>
    </row>
    <row r="85" spans="1:2" x14ac:dyDescent="0.2">
      <c r="A85" s="437" t="s">
        <v>6293</v>
      </c>
      <c r="B85" s="430" t="s">
        <v>8796</v>
      </c>
    </row>
    <row r="86" spans="1:2" x14ac:dyDescent="0.2">
      <c r="A86" s="437" t="s">
        <v>1298</v>
      </c>
      <c r="B86" s="430" t="s">
        <v>8797</v>
      </c>
    </row>
    <row r="87" spans="1:2" x14ac:dyDescent="0.2">
      <c r="A87" s="437" t="s">
        <v>6291</v>
      </c>
      <c r="B87" s="430" t="s">
        <v>8798</v>
      </c>
    </row>
    <row r="88" spans="1:2" x14ac:dyDescent="0.2">
      <c r="A88" s="437" t="s">
        <v>8925</v>
      </c>
      <c r="B88" s="430" t="s">
        <v>8799</v>
      </c>
    </row>
    <row r="89" spans="1:2" x14ac:dyDescent="0.2">
      <c r="A89" s="437" t="s">
        <v>6946</v>
      </c>
      <c r="B89" s="430" t="s">
        <v>8800</v>
      </c>
    </row>
    <row r="90" spans="1:2" x14ac:dyDescent="0.2">
      <c r="A90" s="444"/>
      <c r="B90" s="431" t="s">
        <v>8801</v>
      </c>
    </row>
    <row r="91" spans="1:2" x14ac:dyDescent="0.2">
      <c r="A91" s="437" t="s">
        <v>3735</v>
      </c>
      <c r="B91" s="430" t="s">
        <v>8802</v>
      </c>
    </row>
    <row r="92" spans="1:2" x14ac:dyDescent="0.2">
      <c r="A92" s="437" t="s">
        <v>3471</v>
      </c>
      <c r="B92" s="430" t="s">
        <v>8803</v>
      </c>
    </row>
    <row r="93" spans="1:2" x14ac:dyDescent="0.2">
      <c r="A93" s="437" t="s">
        <v>6294</v>
      </c>
      <c r="B93" s="430" t="s">
        <v>8804</v>
      </c>
    </row>
    <row r="94" spans="1:2" x14ac:dyDescent="0.2">
      <c r="A94" s="437" t="s">
        <v>7178</v>
      </c>
      <c r="B94" s="430" t="s">
        <v>6593</v>
      </c>
    </row>
    <row r="95" spans="1:2" x14ac:dyDescent="0.2">
      <c r="A95" s="437" t="s">
        <v>8926</v>
      </c>
      <c r="B95" s="430" t="s">
        <v>8805</v>
      </c>
    </row>
    <row r="96" spans="1:2" x14ac:dyDescent="0.2">
      <c r="A96" s="439" t="s">
        <v>8927</v>
      </c>
      <c r="B96" s="440" t="s">
        <v>8806</v>
      </c>
    </row>
    <row r="97" spans="1:2" x14ac:dyDescent="0.2">
      <c r="A97" s="439" t="s">
        <v>8928</v>
      </c>
      <c r="B97" s="440" t="s">
        <v>4922</v>
      </c>
    </row>
    <row r="98" spans="1:2" x14ac:dyDescent="0.2">
      <c r="A98" s="439" t="s">
        <v>8929</v>
      </c>
      <c r="B98" s="440" t="s">
        <v>8807</v>
      </c>
    </row>
    <row r="99" spans="1:2" x14ac:dyDescent="0.2">
      <c r="A99" s="439" t="s">
        <v>8930</v>
      </c>
      <c r="B99" s="440" t="s">
        <v>8808</v>
      </c>
    </row>
    <row r="100" spans="1:2" x14ac:dyDescent="0.2">
      <c r="A100" s="437" t="s">
        <v>3260</v>
      </c>
      <c r="B100" s="430" t="s">
        <v>8809</v>
      </c>
    </row>
    <row r="101" spans="1:2" s="431" customFormat="1" x14ac:dyDescent="0.2">
      <c r="A101" s="436"/>
      <c r="B101" s="431" t="s">
        <v>7387</v>
      </c>
    </row>
    <row r="102" spans="1:2" s="431" customFormat="1" x14ac:dyDescent="0.2">
      <c r="A102" s="436"/>
      <c r="B102" s="431" t="s">
        <v>8810</v>
      </c>
    </row>
    <row r="103" spans="1:2" x14ac:dyDescent="0.2">
      <c r="A103" s="437" t="s">
        <v>3258</v>
      </c>
      <c r="B103" s="441" t="s">
        <v>8811</v>
      </c>
    </row>
    <row r="104" spans="1:2" x14ac:dyDescent="0.2">
      <c r="A104" s="437" t="s">
        <v>8931</v>
      </c>
      <c r="B104" s="441" t="s">
        <v>8812</v>
      </c>
    </row>
    <row r="105" spans="1:2" x14ac:dyDescent="0.2">
      <c r="A105" s="437" t="s">
        <v>8932</v>
      </c>
      <c r="B105" s="441" t="s">
        <v>8813</v>
      </c>
    </row>
    <row r="106" spans="1:2" s="431" customFormat="1" x14ac:dyDescent="0.2">
      <c r="A106" s="446" t="s">
        <v>3257</v>
      </c>
      <c r="B106" s="442" t="s">
        <v>8814</v>
      </c>
    </row>
    <row r="107" spans="1:2" x14ac:dyDescent="0.2">
      <c r="A107" s="437" t="s">
        <v>7168</v>
      </c>
      <c r="B107" s="441" t="s">
        <v>8815</v>
      </c>
    </row>
    <row r="108" spans="1:2" x14ac:dyDescent="0.2">
      <c r="A108" s="437" t="s">
        <v>8933</v>
      </c>
      <c r="B108" s="441" t="s">
        <v>8816</v>
      </c>
    </row>
    <row r="109" spans="1:2" x14ac:dyDescent="0.2">
      <c r="A109" s="437" t="s">
        <v>8934</v>
      </c>
      <c r="B109" s="441" t="s">
        <v>8817</v>
      </c>
    </row>
    <row r="110" spans="1:2" x14ac:dyDescent="0.2">
      <c r="A110" s="437" t="s">
        <v>8935</v>
      </c>
      <c r="B110" s="441" t="s">
        <v>8818</v>
      </c>
    </row>
    <row r="111" spans="1:2" s="431" customFormat="1" x14ac:dyDescent="0.2">
      <c r="A111" s="446" t="s">
        <v>3474</v>
      </c>
      <c r="B111" s="442" t="s">
        <v>8819</v>
      </c>
    </row>
    <row r="112" spans="1:2" x14ac:dyDescent="0.2">
      <c r="A112" s="437" t="s">
        <v>8936</v>
      </c>
      <c r="B112" s="441" t="s">
        <v>8820</v>
      </c>
    </row>
    <row r="113" spans="1:2" x14ac:dyDescent="0.2">
      <c r="A113" s="437" t="s">
        <v>8937</v>
      </c>
      <c r="B113" s="441" t="s">
        <v>8821</v>
      </c>
    </row>
    <row r="114" spans="1:2" x14ac:dyDescent="0.2">
      <c r="A114" s="437" t="s">
        <v>8938</v>
      </c>
      <c r="B114" s="441" t="s">
        <v>8822</v>
      </c>
    </row>
    <row r="115" spans="1:2" x14ac:dyDescent="0.2">
      <c r="A115" s="437" t="s">
        <v>8939</v>
      </c>
      <c r="B115" s="441" t="s">
        <v>8823</v>
      </c>
    </row>
    <row r="116" spans="1:2" x14ac:dyDescent="0.2">
      <c r="A116" s="437" t="s">
        <v>3259</v>
      </c>
      <c r="B116" s="431" t="s">
        <v>8824</v>
      </c>
    </row>
    <row r="117" spans="1:2" x14ac:dyDescent="0.2">
      <c r="A117" s="437" t="s">
        <v>8940</v>
      </c>
      <c r="B117" s="431" t="s">
        <v>8825</v>
      </c>
    </row>
    <row r="118" spans="1:2" x14ac:dyDescent="0.2">
      <c r="A118" s="437" t="s">
        <v>226</v>
      </c>
      <c r="B118" s="431" t="s">
        <v>8826</v>
      </c>
    </row>
    <row r="119" spans="1:2" s="431" customFormat="1" x14ac:dyDescent="0.2">
      <c r="A119" s="436"/>
      <c r="B119" s="431" t="s">
        <v>8827</v>
      </c>
    </row>
    <row r="120" spans="1:2" s="431" customFormat="1" x14ac:dyDescent="0.2">
      <c r="A120" s="437"/>
      <c r="B120" s="431" t="s">
        <v>8828</v>
      </c>
    </row>
    <row r="121" spans="1:2" s="431" customFormat="1" x14ac:dyDescent="0.2">
      <c r="A121" s="439" t="s">
        <v>8941</v>
      </c>
      <c r="B121" s="440" t="s">
        <v>8829</v>
      </c>
    </row>
    <row r="122" spans="1:2" x14ac:dyDescent="0.2">
      <c r="A122" s="437" t="s">
        <v>7559</v>
      </c>
      <c r="B122" s="430" t="s">
        <v>8830</v>
      </c>
    </row>
    <row r="123" spans="1:2" s="431" customFormat="1" x14ac:dyDescent="0.2">
      <c r="A123" s="437" t="s">
        <v>8532</v>
      </c>
      <c r="B123" s="430" t="s">
        <v>8831</v>
      </c>
    </row>
    <row r="124" spans="1:2" s="431" customFormat="1" x14ac:dyDescent="0.2">
      <c r="A124" s="439" t="s">
        <v>8942</v>
      </c>
      <c r="B124" s="440" t="s">
        <v>8832</v>
      </c>
    </row>
    <row r="125" spans="1:2" s="431" customFormat="1" x14ac:dyDescent="0.2">
      <c r="A125" s="437" t="s">
        <v>26</v>
      </c>
      <c r="B125" s="430" t="s">
        <v>8833</v>
      </c>
    </row>
    <row r="126" spans="1:2" s="431" customFormat="1" x14ac:dyDescent="0.2">
      <c r="A126" s="437" t="s">
        <v>27</v>
      </c>
      <c r="B126" s="430" t="s">
        <v>8834</v>
      </c>
    </row>
    <row r="127" spans="1:2" s="431" customFormat="1" x14ac:dyDescent="0.2">
      <c r="A127" s="437" t="s">
        <v>7557</v>
      </c>
      <c r="B127" s="430" t="s">
        <v>8835</v>
      </c>
    </row>
    <row r="128" spans="1:2" s="431" customFormat="1" x14ac:dyDescent="0.2">
      <c r="A128" s="437" t="s">
        <v>3468</v>
      </c>
      <c r="B128" s="430" t="s">
        <v>8836</v>
      </c>
    </row>
    <row r="129" spans="1:2" s="431" customFormat="1" x14ac:dyDescent="0.2">
      <c r="A129" s="437" t="s">
        <v>8943</v>
      </c>
      <c r="B129" s="430" t="s">
        <v>8837</v>
      </c>
    </row>
    <row r="130" spans="1:2" x14ac:dyDescent="0.2">
      <c r="A130" s="437"/>
      <c r="B130" s="431" t="s">
        <v>8838</v>
      </c>
    </row>
    <row r="131" spans="1:2" x14ac:dyDescent="0.2">
      <c r="A131" s="437" t="s">
        <v>931</v>
      </c>
      <c r="B131" s="430" t="s">
        <v>8839</v>
      </c>
    </row>
    <row r="132" spans="1:2" x14ac:dyDescent="0.2">
      <c r="A132" s="437" t="s">
        <v>932</v>
      </c>
      <c r="B132" s="430" t="s">
        <v>8840</v>
      </c>
    </row>
    <row r="133" spans="1:2" x14ac:dyDescent="0.2">
      <c r="A133" s="437" t="s">
        <v>933</v>
      </c>
      <c r="B133" s="430" t="s">
        <v>2696</v>
      </c>
    </row>
    <row r="134" spans="1:2" x14ac:dyDescent="0.2">
      <c r="A134" s="437" t="s">
        <v>9401</v>
      </c>
      <c r="B134" s="430" t="s">
        <v>8841</v>
      </c>
    </row>
    <row r="135" spans="1:2" x14ac:dyDescent="0.2">
      <c r="A135" s="437" t="s">
        <v>8944</v>
      </c>
      <c r="B135" s="430" t="s">
        <v>8842</v>
      </c>
    </row>
    <row r="136" spans="1:2" x14ac:dyDescent="0.2">
      <c r="A136" s="519" t="s">
        <v>9402</v>
      </c>
      <c r="B136" s="430" t="s">
        <v>9416</v>
      </c>
    </row>
    <row r="137" spans="1:2" x14ac:dyDescent="0.2">
      <c r="A137" s="437" t="s">
        <v>3470</v>
      </c>
      <c r="B137" s="430" t="s">
        <v>1481</v>
      </c>
    </row>
    <row r="138" spans="1:2" x14ac:dyDescent="0.2">
      <c r="A138" s="437" t="s">
        <v>930</v>
      </c>
      <c r="B138" s="430" t="s">
        <v>8844</v>
      </c>
    </row>
    <row r="139" spans="1:2" x14ac:dyDescent="0.2">
      <c r="A139" s="437" t="s">
        <v>3469</v>
      </c>
      <c r="B139" s="430" t="s">
        <v>8845</v>
      </c>
    </row>
    <row r="140" spans="1:2" x14ac:dyDescent="0.2">
      <c r="A140" s="437" t="s">
        <v>415</v>
      </c>
      <c r="B140" s="430" t="s">
        <v>2699</v>
      </c>
    </row>
    <row r="141" spans="1:2" x14ac:dyDescent="0.2">
      <c r="A141" s="437" t="s">
        <v>29</v>
      </c>
      <c r="B141" s="430" t="s">
        <v>8846</v>
      </c>
    </row>
    <row r="142" spans="1:2" x14ac:dyDescent="0.2">
      <c r="A142" s="437" t="s">
        <v>3459</v>
      </c>
      <c r="B142" s="430" t="s">
        <v>8847</v>
      </c>
    </row>
    <row r="143" spans="1:2" x14ac:dyDescent="0.2">
      <c r="A143" s="437" t="s">
        <v>3473</v>
      </c>
      <c r="B143" s="431" t="s">
        <v>8848</v>
      </c>
    </row>
    <row r="144" spans="1:2" x14ac:dyDescent="0.2">
      <c r="A144" s="437" t="s">
        <v>3472</v>
      </c>
      <c r="B144" s="431" t="s">
        <v>8849</v>
      </c>
    </row>
    <row r="145" spans="1:2" x14ac:dyDescent="0.2">
      <c r="A145" s="437" t="s">
        <v>8945</v>
      </c>
      <c r="B145" s="431" t="s">
        <v>8850</v>
      </c>
    </row>
    <row r="146" spans="1:2" x14ac:dyDescent="0.2">
      <c r="A146" s="437" t="s">
        <v>7556</v>
      </c>
      <c r="B146" s="431" t="s">
        <v>8851</v>
      </c>
    </row>
    <row r="147" spans="1:2" s="431" customFormat="1" x14ac:dyDescent="0.2">
      <c r="A147" s="637"/>
      <c r="B147" s="636" t="s">
        <v>8852</v>
      </c>
    </row>
    <row r="148" spans="1:2" s="431" customFormat="1" x14ac:dyDescent="0.2">
      <c r="A148" s="638" t="s">
        <v>5301</v>
      </c>
      <c r="B148" s="636" t="s">
        <v>9836</v>
      </c>
    </row>
    <row r="149" spans="1:2" x14ac:dyDescent="0.2">
      <c r="A149" s="639"/>
      <c r="B149" s="636" t="s">
        <v>9837</v>
      </c>
    </row>
    <row r="150" spans="1:2" x14ac:dyDescent="0.2">
      <c r="A150" s="638" t="s">
        <v>5302</v>
      </c>
      <c r="B150" s="256" t="s">
        <v>9417</v>
      </c>
    </row>
    <row r="151" spans="1:2" x14ac:dyDescent="0.2">
      <c r="A151" s="638" t="s">
        <v>5303</v>
      </c>
      <c r="B151" s="273" t="s">
        <v>9420</v>
      </c>
    </row>
    <row r="152" spans="1:2" x14ac:dyDescent="0.2">
      <c r="A152" s="638" t="s">
        <v>9841</v>
      </c>
      <c r="B152" s="471" t="s">
        <v>9838</v>
      </c>
    </row>
    <row r="153" spans="1:2" x14ac:dyDescent="0.2">
      <c r="A153" s="638" t="s">
        <v>5304</v>
      </c>
      <c r="B153" s="273" t="s">
        <v>9839</v>
      </c>
    </row>
    <row r="154" spans="1:2" x14ac:dyDescent="0.2">
      <c r="A154" s="640" t="s">
        <v>5305</v>
      </c>
      <c r="B154" s="273" t="s">
        <v>9426</v>
      </c>
    </row>
    <row r="155" spans="1:2" x14ac:dyDescent="0.2">
      <c r="A155" s="638" t="s">
        <v>25</v>
      </c>
      <c r="B155" s="273" t="s">
        <v>9428</v>
      </c>
    </row>
    <row r="156" spans="1:2" x14ac:dyDescent="0.2">
      <c r="A156" s="638" t="s">
        <v>9835</v>
      </c>
      <c r="B156" s="471" t="s">
        <v>9430</v>
      </c>
    </row>
    <row r="157" spans="1:2" x14ac:dyDescent="0.2">
      <c r="A157" s="639"/>
      <c r="B157" s="641" t="s">
        <v>9432</v>
      </c>
    </row>
    <row r="158" spans="1:2" x14ac:dyDescent="0.2">
      <c r="A158" s="638" t="s">
        <v>9842</v>
      </c>
      <c r="B158" s="471" t="s">
        <v>9434</v>
      </c>
    </row>
    <row r="159" spans="1:2" x14ac:dyDescent="0.2">
      <c r="A159" s="638" t="s">
        <v>7558</v>
      </c>
      <c r="B159" s="636" t="s">
        <v>9840</v>
      </c>
    </row>
    <row r="160" spans="1:2" x14ac:dyDescent="0.2">
      <c r="A160" s="638" t="s">
        <v>5306</v>
      </c>
      <c r="B160" s="636" t="s">
        <v>8854</v>
      </c>
    </row>
    <row r="161" spans="1:2" x14ac:dyDescent="0.2">
      <c r="A161" s="639"/>
      <c r="B161" s="636" t="s">
        <v>8855</v>
      </c>
    </row>
    <row r="162" spans="1:2" x14ac:dyDescent="0.2">
      <c r="A162" s="638" t="s">
        <v>8946</v>
      </c>
      <c r="B162" s="273" t="s">
        <v>8856</v>
      </c>
    </row>
    <row r="163" spans="1:2" x14ac:dyDescent="0.2">
      <c r="A163" s="638" t="s">
        <v>28</v>
      </c>
      <c r="B163" s="273" t="s">
        <v>8857</v>
      </c>
    </row>
    <row r="164" spans="1:2" ht="13.5" customHeight="1" x14ac:dyDescent="0.2">
      <c r="A164" s="638" t="s">
        <v>8947</v>
      </c>
      <c r="B164" s="273" t="s">
        <v>8858</v>
      </c>
    </row>
    <row r="165" spans="1:2" ht="13.5" customHeight="1" x14ac:dyDescent="0.2">
      <c r="A165" s="638" t="s">
        <v>7102</v>
      </c>
      <c r="B165" s="273" t="s">
        <v>8859</v>
      </c>
    </row>
    <row r="166" spans="1:2" ht="13.5" customHeight="1" x14ac:dyDescent="0.2">
      <c r="A166" s="638" t="s">
        <v>2247</v>
      </c>
      <c r="B166" s="636" t="s">
        <v>8860</v>
      </c>
    </row>
    <row r="167" spans="1:2" ht="13.5" customHeight="1" x14ac:dyDescent="0.2">
      <c r="A167" s="638" t="s">
        <v>5300</v>
      </c>
      <c r="B167" s="636" t="s">
        <v>8861</v>
      </c>
    </row>
    <row r="168" spans="1:2" s="431" customFormat="1" x14ac:dyDescent="0.2">
      <c r="A168" s="436"/>
      <c r="B168" s="431" t="s">
        <v>8862</v>
      </c>
    </row>
    <row r="169" spans="1:2" s="431" customFormat="1" x14ac:dyDescent="0.2">
      <c r="A169" s="437"/>
      <c r="B169" s="431" t="s">
        <v>8863</v>
      </c>
    </row>
    <row r="170" spans="1:2" s="431" customFormat="1" x14ac:dyDescent="0.2">
      <c r="A170" s="437">
        <v>10110</v>
      </c>
      <c r="B170" s="430" t="s">
        <v>8864</v>
      </c>
    </row>
    <row r="171" spans="1:2" x14ac:dyDescent="0.2">
      <c r="A171" t="s">
        <v>9022</v>
      </c>
      <c r="B171" s="430" t="s">
        <v>8865</v>
      </c>
    </row>
    <row r="172" spans="1:2" x14ac:dyDescent="0.2">
      <c r="A172" s="437" t="s">
        <v>2245</v>
      </c>
      <c r="B172" s="430" t="s">
        <v>8866</v>
      </c>
    </row>
    <row r="173" spans="1:2" x14ac:dyDescent="0.2">
      <c r="A173" s="437"/>
      <c r="B173" s="431" t="s">
        <v>8867</v>
      </c>
    </row>
    <row r="174" spans="1:2" x14ac:dyDescent="0.2">
      <c r="A174" s="46" t="s">
        <v>9023</v>
      </c>
      <c r="B174" s="430" t="s">
        <v>8868</v>
      </c>
    </row>
    <row r="175" spans="1:2" x14ac:dyDescent="0.2">
      <c r="A175" s="46" t="s">
        <v>9026</v>
      </c>
      <c r="B175" s="430" t="s">
        <v>8869</v>
      </c>
    </row>
    <row r="176" spans="1:2" x14ac:dyDescent="0.2">
      <c r="A176" s="437" t="s">
        <v>8948</v>
      </c>
      <c r="B176" s="431" t="s">
        <v>8870</v>
      </c>
    </row>
    <row r="177" spans="1:2" x14ac:dyDescent="0.2">
      <c r="A177" s="437"/>
      <c r="B177" s="431" t="s">
        <v>8871</v>
      </c>
    </row>
    <row r="178" spans="1:2" x14ac:dyDescent="0.2">
      <c r="A178" s="437" t="s">
        <v>6600</v>
      </c>
      <c r="B178" s="441" t="s">
        <v>8872</v>
      </c>
    </row>
    <row r="179" spans="1:2" x14ac:dyDescent="0.2">
      <c r="A179" s="439" t="s">
        <v>8949</v>
      </c>
      <c r="B179" s="443" t="s">
        <v>8872</v>
      </c>
    </row>
    <row r="180" spans="1:2" x14ac:dyDescent="0.2">
      <c r="A180" s="445" t="s">
        <v>4202</v>
      </c>
      <c r="B180" s="430" t="s">
        <v>8873</v>
      </c>
    </row>
    <row r="181" spans="1:2" x14ac:dyDescent="0.2">
      <c r="A181" s="445" t="s">
        <v>9027</v>
      </c>
      <c r="B181" s="431" t="s">
        <v>8874</v>
      </c>
    </row>
    <row r="182" spans="1:2" x14ac:dyDescent="0.2">
      <c r="A182" s="437">
        <v>10600</v>
      </c>
      <c r="B182" s="431" t="s">
        <v>8875</v>
      </c>
    </row>
    <row r="183" spans="1:2" x14ac:dyDescent="0.2">
      <c r="A183" s="437"/>
      <c r="B183" s="431" t="s">
        <v>8876</v>
      </c>
    </row>
    <row r="184" spans="1:2" x14ac:dyDescent="0.2">
      <c r="A184" s="445" t="s">
        <v>9028</v>
      </c>
      <c r="B184" s="430" t="s">
        <v>8877</v>
      </c>
    </row>
    <row r="185" spans="1:2" x14ac:dyDescent="0.2">
      <c r="A185" s="445" t="s">
        <v>9029</v>
      </c>
      <c r="B185" s="430" t="s">
        <v>8878</v>
      </c>
    </row>
    <row r="186" spans="1:2" x14ac:dyDescent="0.2">
      <c r="A186" s="445" t="s">
        <v>9001</v>
      </c>
      <c r="B186" s="430" t="s">
        <v>8879</v>
      </c>
    </row>
    <row r="187" spans="1:2" x14ac:dyDescent="0.2">
      <c r="A187" s="445" t="s">
        <v>9030</v>
      </c>
      <c r="B187" s="431" t="s">
        <v>8880</v>
      </c>
    </row>
    <row r="188" spans="1:2" x14ac:dyDescent="0.2">
      <c r="A188" s="445" t="s">
        <v>9031</v>
      </c>
      <c r="B188" s="431" t="s">
        <v>8881</v>
      </c>
    </row>
    <row r="203" spans="1:3" x14ac:dyDescent="0.2">
      <c r="A203" s="430" t="s">
        <v>9435</v>
      </c>
    </row>
    <row r="206" spans="1:3" x14ac:dyDescent="0.2">
      <c r="A206" s="521" t="s">
        <v>8717</v>
      </c>
      <c r="B206" s="521" t="s">
        <v>8718</v>
      </c>
      <c r="C206" s="522" t="s">
        <v>4959</v>
      </c>
    </row>
    <row r="207" spans="1:3" x14ac:dyDescent="0.2">
      <c r="A207" s="523">
        <v>8102</v>
      </c>
      <c r="B207" s="524" t="s">
        <v>1820</v>
      </c>
      <c r="C207" s="525" t="s">
        <v>9403</v>
      </c>
    </row>
    <row r="208" spans="1:3" x14ac:dyDescent="0.2">
      <c r="A208" s="523">
        <v>820</v>
      </c>
      <c r="B208" s="524" t="s">
        <v>9404</v>
      </c>
      <c r="C208" s="525" t="s">
        <v>9405</v>
      </c>
    </row>
    <row r="209" spans="1:3" ht="24" x14ac:dyDescent="0.2">
      <c r="A209" s="523">
        <v>8202</v>
      </c>
      <c r="B209" s="524" t="s">
        <v>9406</v>
      </c>
      <c r="C209" s="525" t="s">
        <v>9407</v>
      </c>
    </row>
    <row r="210" spans="1:3" x14ac:dyDescent="0.2">
      <c r="A210" s="526">
        <v>8204</v>
      </c>
      <c r="B210" s="527" t="s">
        <v>8841</v>
      </c>
      <c r="C210" s="882" t="s">
        <v>9408</v>
      </c>
    </row>
    <row r="211" spans="1:3" x14ac:dyDescent="0.2">
      <c r="A211" s="526">
        <v>8205</v>
      </c>
      <c r="B211" s="527" t="s">
        <v>8842</v>
      </c>
      <c r="C211" s="882"/>
    </row>
    <row r="212" spans="1:3" x14ac:dyDescent="0.2">
      <c r="A212" s="526">
        <v>8206</v>
      </c>
      <c r="B212" s="527" t="s">
        <v>8843</v>
      </c>
      <c r="C212" s="882"/>
    </row>
    <row r="213" spans="1:3" ht="24" x14ac:dyDescent="0.2">
      <c r="A213" s="523">
        <v>823</v>
      </c>
      <c r="B213" s="524" t="s">
        <v>9409</v>
      </c>
      <c r="C213" s="525" t="s">
        <v>9410</v>
      </c>
    </row>
    <row r="214" spans="1:3" x14ac:dyDescent="0.2">
      <c r="A214" s="523">
        <v>8231</v>
      </c>
      <c r="B214" s="524" t="s">
        <v>9411</v>
      </c>
      <c r="C214" s="525" t="s">
        <v>9412</v>
      </c>
    </row>
    <row r="215" spans="1:3" x14ac:dyDescent="0.2">
      <c r="A215" s="523">
        <v>8232</v>
      </c>
      <c r="B215" s="524" t="s">
        <v>9413</v>
      </c>
      <c r="C215" s="528"/>
    </row>
    <row r="216" spans="1:3" x14ac:dyDescent="0.2">
      <c r="A216" s="523">
        <v>8233</v>
      </c>
      <c r="B216" s="524" t="s">
        <v>9414</v>
      </c>
      <c r="C216" s="528"/>
    </row>
    <row r="217" spans="1:3" x14ac:dyDescent="0.2">
      <c r="A217" s="523">
        <v>8234</v>
      </c>
      <c r="B217" s="524" t="s">
        <v>8841</v>
      </c>
      <c r="C217" s="528"/>
    </row>
    <row r="218" spans="1:3" x14ac:dyDescent="0.2">
      <c r="A218" s="523">
        <v>8235</v>
      </c>
      <c r="B218" s="524" t="s">
        <v>9415</v>
      </c>
      <c r="C218" s="528"/>
    </row>
    <row r="219" spans="1:3" x14ac:dyDescent="0.2">
      <c r="A219" s="523">
        <v>8236</v>
      </c>
      <c r="B219" s="524" t="s">
        <v>9416</v>
      </c>
      <c r="C219" s="528"/>
    </row>
    <row r="220" spans="1:3" ht="24" x14ac:dyDescent="0.2">
      <c r="A220" s="523">
        <v>9210</v>
      </c>
      <c r="B220" s="524" t="s">
        <v>9417</v>
      </c>
      <c r="C220" s="525" t="s">
        <v>9418</v>
      </c>
    </row>
    <row r="221" spans="1:3" x14ac:dyDescent="0.2">
      <c r="A221" s="526">
        <v>9211</v>
      </c>
      <c r="B221" s="527" t="s">
        <v>8853</v>
      </c>
      <c r="C221" s="525" t="s">
        <v>9419</v>
      </c>
    </row>
    <row r="222" spans="1:3" ht="24" x14ac:dyDescent="0.2">
      <c r="A222" s="523">
        <v>9212</v>
      </c>
      <c r="B222" s="524" t="s">
        <v>9420</v>
      </c>
      <c r="C222" s="525" t="s">
        <v>9421</v>
      </c>
    </row>
    <row r="223" spans="1:3" ht="24" x14ac:dyDescent="0.2">
      <c r="A223" s="523">
        <v>9213</v>
      </c>
      <c r="B223" s="524" t="s">
        <v>9422</v>
      </c>
      <c r="C223" s="525" t="s">
        <v>9423</v>
      </c>
    </row>
    <row r="224" spans="1:3" ht="24" x14ac:dyDescent="0.2">
      <c r="A224" s="523">
        <v>9220</v>
      </c>
      <c r="B224" s="524" t="s">
        <v>9424</v>
      </c>
      <c r="C224" s="525" t="s">
        <v>9425</v>
      </c>
    </row>
    <row r="225" spans="1:3" ht="36" x14ac:dyDescent="0.2">
      <c r="A225" s="523">
        <v>9221</v>
      </c>
      <c r="B225" s="524" t="s">
        <v>9426</v>
      </c>
      <c r="C225" s="525" t="s">
        <v>9427</v>
      </c>
    </row>
    <row r="226" spans="1:3" ht="24" x14ac:dyDescent="0.2">
      <c r="A226" s="523">
        <v>9222</v>
      </c>
      <c r="B226" s="524" t="s">
        <v>9428</v>
      </c>
      <c r="C226" s="525" t="s">
        <v>9429</v>
      </c>
    </row>
    <row r="227" spans="1:3" x14ac:dyDescent="0.2">
      <c r="A227" s="523">
        <v>9223</v>
      </c>
      <c r="B227" s="524" t="s">
        <v>9430</v>
      </c>
      <c r="C227" s="525" t="s">
        <v>9431</v>
      </c>
    </row>
    <row r="228" spans="1:3" x14ac:dyDescent="0.2">
      <c r="A228" s="523">
        <v>93</v>
      </c>
      <c r="B228" s="524" t="s">
        <v>9432</v>
      </c>
      <c r="C228" s="525" t="s">
        <v>9433</v>
      </c>
    </row>
    <row r="229" spans="1:3" x14ac:dyDescent="0.2">
      <c r="A229" s="523">
        <v>9300</v>
      </c>
      <c r="B229" s="524" t="s">
        <v>9434</v>
      </c>
      <c r="C229" s="525" t="s">
        <v>9431</v>
      </c>
    </row>
  </sheetData>
  <mergeCells count="1">
    <mergeCell ref="C210:C212"/>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319"/>
  <sheetViews>
    <sheetView zoomScaleNormal="100" workbookViewId="0"/>
  </sheetViews>
  <sheetFormatPr defaultRowHeight="12.75" x14ac:dyDescent="0.2"/>
  <cols>
    <col min="1" max="1" width="13.140625" style="4" customWidth="1"/>
    <col min="2" max="2" width="14.140625" style="4" customWidth="1"/>
    <col min="3" max="3" width="12.7109375" style="4" customWidth="1"/>
    <col min="4" max="4" width="15" style="4" customWidth="1"/>
    <col min="5" max="6" width="4.5703125" style="4" customWidth="1"/>
    <col min="7" max="7" width="58.7109375" style="4" customWidth="1"/>
    <col min="8" max="8" width="13.5703125" style="46" bestFit="1" customWidth="1"/>
    <col min="9" max="9" width="13.5703125" style="195" bestFit="1" customWidth="1"/>
    <col min="10" max="10" width="13.5703125" style="160" customWidth="1"/>
    <col min="11" max="11" width="16" customWidth="1"/>
    <col min="12" max="12" width="33.7109375" customWidth="1"/>
    <col min="13" max="13" width="10.140625" style="6" bestFit="1" customWidth="1"/>
  </cols>
  <sheetData>
    <row r="1" spans="1:13" ht="15.75" x14ac:dyDescent="0.25">
      <c r="A1" s="9"/>
      <c r="B1" s="9"/>
      <c r="C1" s="9"/>
      <c r="D1" s="9"/>
      <c r="E1" s="9"/>
      <c r="F1" s="9"/>
      <c r="G1" s="37"/>
    </row>
    <row r="2" spans="1:13" ht="15.75" x14ac:dyDescent="0.25">
      <c r="A2" s="9"/>
      <c r="B2" s="9"/>
      <c r="C2" s="9"/>
      <c r="D2" s="9"/>
      <c r="E2" s="9"/>
      <c r="F2" s="9"/>
      <c r="G2" s="37"/>
    </row>
    <row r="3" spans="1:13" ht="15.75" x14ac:dyDescent="0.25">
      <c r="A3" s="9"/>
      <c r="B3" s="9"/>
      <c r="C3" s="9"/>
      <c r="D3" s="9"/>
      <c r="E3" s="9"/>
      <c r="F3" s="9"/>
      <c r="G3" s="37"/>
    </row>
    <row r="4" spans="1:13" x14ac:dyDescent="0.2">
      <c r="A4" s="9"/>
      <c r="B4" s="9"/>
      <c r="C4" s="9"/>
      <c r="D4" s="9"/>
      <c r="E4" s="9"/>
      <c r="F4" s="9"/>
      <c r="G4" s="9"/>
    </row>
    <row r="5" spans="1:13" ht="12.75" customHeight="1" x14ac:dyDescent="0.2">
      <c r="A5" s="871" t="s">
        <v>10972</v>
      </c>
      <c r="B5" s="872"/>
      <c r="C5" s="872"/>
      <c r="D5" s="872"/>
      <c r="E5" s="872"/>
      <c r="F5" s="872"/>
      <c r="G5" s="872"/>
    </row>
    <row r="6" spans="1:13" x14ac:dyDescent="0.2">
      <c r="A6" s="2" t="s">
        <v>1410</v>
      </c>
    </row>
    <row r="8" spans="1:13" x14ac:dyDescent="0.2">
      <c r="B8" s="3"/>
      <c r="K8" s="893" t="s">
        <v>8951</v>
      </c>
      <c r="L8" s="894"/>
      <c r="M8" s="894"/>
    </row>
    <row r="9" spans="1:13" x14ac:dyDescent="0.2">
      <c r="A9" s="885" t="s">
        <v>6498</v>
      </c>
      <c r="B9" s="885"/>
      <c r="C9" s="885"/>
      <c r="D9" s="885" t="s">
        <v>5354</v>
      </c>
      <c r="E9" s="885"/>
      <c r="F9" s="885"/>
      <c r="G9" s="885"/>
      <c r="H9" s="46" t="s">
        <v>1543</v>
      </c>
      <c r="I9" s="448" t="s">
        <v>8882</v>
      </c>
      <c r="J9" s="181"/>
      <c r="K9" t="s">
        <v>8715</v>
      </c>
      <c r="L9" t="s">
        <v>1541</v>
      </c>
      <c r="M9" s="6" t="s">
        <v>8716</v>
      </c>
    </row>
    <row r="10" spans="1:13" x14ac:dyDescent="0.2">
      <c r="A10" s="10"/>
      <c r="B10" s="11"/>
      <c r="C10" s="10"/>
      <c r="D10" s="10"/>
      <c r="E10" s="10"/>
      <c r="F10" s="12"/>
      <c r="G10" s="6"/>
      <c r="H10" s="46" t="s">
        <v>9486</v>
      </c>
      <c r="I10" s="449"/>
      <c r="J10" s="159"/>
      <c r="K10" s="1" t="str">
        <f>A10&amp;B10&amp;C10</f>
        <v/>
      </c>
      <c r="L10" t="str">
        <f>D10&amp;E10&amp;F10</f>
        <v/>
      </c>
      <c r="M10" s="14"/>
    </row>
    <row r="11" spans="1:13" x14ac:dyDescent="0.2">
      <c r="A11" s="3" t="s">
        <v>6084</v>
      </c>
      <c r="B11" s="14"/>
      <c r="C11" s="14"/>
      <c r="D11" s="3" t="s">
        <v>6085</v>
      </c>
      <c r="E11" s="3"/>
      <c r="F11" s="3"/>
      <c r="G11" s="3"/>
      <c r="K11" s="429" t="str">
        <f>SUBSTITUTE(A11," ","")&amp;SUBSTITUTE(B11," ","")&amp;SUBSTITUTE(C11," ","")</f>
        <v>2010000000</v>
      </c>
      <c r="L11" s="1" t="str">
        <f>D11&amp;E11&amp;F11&amp;G11</f>
        <v>LINNA JUHTIMINE</v>
      </c>
    </row>
    <row r="12" spans="1:13" x14ac:dyDescent="0.2">
      <c r="A12" s="3"/>
      <c r="B12" s="14"/>
      <c r="C12" s="14"/>
      <c r="D12" s="3"/>
      <c r="E12" s="3"/>
      <c r="F12" s="3"/>
      <c r="G12" s="3"/>
      <c r="K12" s="429" t="str">
        <f t="shared" ref="K12:K94" si="0">SUBSTITUTE(A12," ","")&amp;SUBSTITUTE(B12," ","")&amp;SUBSTITUTE(C12," ","")</f>
        <v/>
      </c>
      <c r="L12" s="1" t="str">
        <f t="shared" ref="L12:L94" si="1">D12&amp;E12&amp;F12&amp;G12</f>
        <v/>
      </c>
    </row>
    <row r="13" spans="1:13" x14ac:dyDescent="0.2">
      <c r="A13" s="4" t="s">
        <v>5480</v>
      </c>
      <c r="D13" s="4" t="s">
        <v>1411</v>
      </c>
      <c r="H13" s="50"/>
      <c r="K13" s="429" t="str">
        <f t="shared" si="0"/>
        <v>2010100000</v>
      </c>
      <c r="L13" s="1" t="str">
        <f t="shared" si="1"/>
        <v>Linnavolikogu</v>
      </c>
      <c r="M13" s="14"/>
    </row>
    <row r="14" spans="1:13" x14ac:dyDescent="0.2">
      <c r="B14" s="4" t="s">
        <v>5481</v>
      </c>
      <c r="E14" s="4" t="s">
        <v>1411</v>
      </c>
      <c r="H14" s="50" t="s">
        <v>5293</v>
      </c>
      <c r="I14" s="195" t="str">
        <f>IF(ISBLANK(H14),"",VLOOKUP(H14,tegevusalad!$A$7:$B$188,2,FALSE))</f>
        <v>Valla- ja linnavolikogu</v>
      </c>
      <c r="K14" s="429" t="str">
        <f t="shared" si="0"/>
        <v>2010101000</v>
      </c>
      <c r="L14" s="1" t="str">
        <f t="shared" si="1"/>
        <v>Linnavolikogu</v>
      </c>
      <c r="M14" s="14" t="str">
        <f>H14</f>
        <v>01111</v>
      </c>
    </row>
    <row r="15" spans="1:13" x14ac:dyDescent="0.2">
      <c r="A15" s="4" t="s">
        <v>2201</v>
      </c>
      <c r="D15" s="4" t="s">
        <v>1412</v>
      </c>
      <c r="H15" s="50"/>
      <c r="I15" s="195" t="str">
        <f>IF(ISBLANK(H15),"",VLOOKUP(H15,tegevusalad!$A$7:$B$188,2,FALSE))</f>
        <v/>
      </c>
      <c r="K15" s="429" t="str">
        <f t="shared" ref="K15:K19" si="2">SUBSTITUTE(A15," ","")&amp;SUBSTITUTE(B15," ","")&amp;SUBSTITUTE(C15," ","")</f>
        <v>2010400000</v>
      </c>
      <c r="L15" s="1" t="str">
        <f t="shared" ref="L15:L19" si="3">D15&amp;E15&amp;F15&amp;G15</f>
        <v>Linnavalitsus</v>
      </c>
      <c r="M15" s="14">
        <f t="shared" ref="M15:M19" si="4">H15</f>
        <v>0</v>
      </c>
    </row>
    <row r="16" spans="1:13" x14ac:dyDescent="0.2">
      <c r="B16" s="4" t="s">
        <v>2474</v>
      </c>
      <c r="E16" s="4" t="s">
        <v>1412</v>
      </c>
      <c r="H16" s="50" t="s">
        <v>5294</v>
      </c>
      <c r="I16" s="195" t="str">
        <f>IF(ISBLANK(H16),"",VLOOKUP(H16,tegevusalad!$A$7:$B$188,2,FALSE))</f>
        <v>Valla- ja linnavalitsus</v>
      </c>
      <c r="K16" s="429" t="str">
        <f t="shared" si="2"/>
        <v>2010401000</v>
      </c>
      <c r="L16" s="1" t="str">
        <f t="shared" si="3"/>
        <v>Linnavalitsus</v>
      </c>
      <c r="M16" s="14" t="str">
        <f t="shared" si="4"/>
        <v>01112</v>
      </c>
    </row>
    <row r="17" spans="1:13" x14ac:dyDescent="0.2">
      <c r="B17" s="4" t="s">
        <v>10837</v>
      </c>
      <c r="E17" s="4" t="s">
        <v>10838</v>
      </c>
      <c r="H17" s="50" t="s">
        <v>5294</v>
      </c>
      <c r="I17" s="195" t="str">
        <f>IF(ISBLANK(H17),"",VLOOKUP(H17,tegevusalad!$A$7:$B$188,2,FALSE))</f>
        <v>Valla- ja linnavalitsus</v>
      </c>
      <c r="K17" s="429" t="str">
        <f t="shared" si="2"/>
        <v>2010410000</v>
      </c>
      <c r="L17" s="1" t="str">
        <f t="shared" si="3"/>
        <v>Linnavalitsuse liikmete bürood</v>
      </c>
      <c r="M17" s="14" t="str">
        <f t="shared" si="4"/>
        <v>01112</v>
      </c>
    </row>
    <row r="18" spans="1:13" x14ac:dyDescent="0.2">
      <c r="B18" s="4" t="s">
        <v>2475</v>
      </c>
      <c r="E18" s="4" t="s">
        <v>5597</v>
      </c>
      <c r="H18" s="50" t="s">
        <v>5294</v>
      </c>
      <c r="I18" s="195" t="str">
        <f>IF(ISBLANK(H18),"",VLOOKUP(H18,tegevusalad!$A$7:$B$188,2,FALSE))</f>
        <v>Valla- ja linnavalitsus</v>
      </c>
      <c r="K18" s="429" t="str">
        <f t="shared" si="2"/>
        <v>2010432000</v>
      </c>
      <c r="L18" s="1" t="str">
        <f t="shared" si="3"/>
        <v>endiste linnapeade toetus</v>
      </c>
      <c r="M18" s="14" t="str">
        <f t="shared" si="4"/>
        <v>01112</v>
      </c>
    </row>
    <row r="19" spans="1:13" x14ac:dyDescent="0.2">
      <c r="H19" s="50"/>
      <c r="I19" s="195" t="str">
        <f>IF(ISBLANK(H19),"",VLOOKUP(H19,tegevusalad!$A$7:$B$188,2,FALSE))</f>
        <v/>
      </c>
      <c r="K19" s="429" t="str">
        <f t="shared" si="2"/>
        <v/>
      </c>
      <c r="L19" s="1" t="str">
        <f t="shared" si="3"/>
        <v/>
      </c>
      <c r="M19" s="14">
        <f t="shared" si="4"/>
        <v>0</v>
      </c>
    </row>
    <row r="20" spans="1:13" x14ac:dyDescent="0.2">
      <c r="I20" s="195" t="str">
        <f>IF(ISBLANK(H20),"",VLOOKUP(H20,tegevusalad!$A$7:$B$188,2,FALSE))</f>
        <v/>
      </c>
      <c r="K20" s="429" t="str">
        <f t="shared" si="0"/>
        <v/>
      </c>
      <c r="L20" s="1" t="str">
        <f t="shared" si="1"/>
        <v/>
      </c>
    </row>
    <row r="21" spans="1:13" x14ac:dyDescent="0.2">
      <c r="A21" s="3" t="s">
        <v>3697</v>
      </c>
      <c r="B21" s="14"/>
      <c r="C21" s="14"/>
      <c r="D21" s="3" t="s">
        <v>1104</v>
      </c>
      <c r="H21" s="50"/>
      <c r="I21" s="195" t="str">
        <f>IF(ISBLANK(H21),"",VLOOKUP(H21,tegevusalad!$A$7:$B$188,2,FALSE))</f>
        <v/>
      </c>
      <c r="K21" s="429" t="str">
        <f t="shared" si="0"/>
        <v>2200000000</v>
      </c>
      <c r="L21" s="1" t="str">
        <f t="shared" si="1"/>
        <v>LINNA TUGITEENUSED</v>
      </c>
    </row>
    <row r="22" spans="1:13" x14ac:dyDescent="0.2">
      <c r="H22" s="50"/>
      <c r="I22" s="195" t="str">
        <f>IF(ISBLANK(H22),"",VLOOKUP(H22,tegevusalad!$A$7:$B$188,2,FALSE))</f>
        <v/>
      </c>
      <c r="K22" s="429" t="str">
        <f t="shared" si="0"/>
        <v/>
      </c>
      <c r="L22" s="1" t="str">
        <f t="shared" si="1"/>
        <v/>
      </c>
    </row>
    <row r="23" spans="1:13" x14ac:dyDescent="0.2">
      <c r="A23" s="4" t="s">
        <v>947</v>
      </c>
      <c r="B23" s="9"/>
      <c r="C23" s="9"/>
      <c r="D23" s="4" t="s">
        <v>3029</v>
      </c>
      <c r="H23" s="50"/>
      <c r="I23" s="195" t="str">
        <f>IF(ISBLANK(H23),"",VLOOKUP(H23,tegevusalad!$A$7:$B$188,2,FALSE))</f>
        <v/>
      </c>
      <c r="K23" s="429" t="str">
        <f t="shared" si="0"/>
        <v>2200100000</v>
      </c>
      <c r="L23" s="1" t="str">
        <f t="shared" si="1"/>
        <v>Linnavalitsuse teenindamine</v>
      </c>
    </row>
    <row r="24" spans="1:13" x14ac:dyDescent="0.2">
      <c r="B24" s="4" t="s">
        <v>3030</v>
      </c>
      <c r="E24" s="4" t="s">
        <v>3031</v>
      </c>
      <c r="H24" s="50" t="s">
        <v>5294</v>
      </c>
      <c r="I24" s="195" t="str">
        <f>IF(ISBLANK(H24),"",VLOOKUP(H24,tegevusalad!$A$7:$B$188,2,FALSE))</f>
        <v>Valla- ja linnavalitsus</v>
      </c>
      <c r="K24" s="429" t="str">
        <f t="shared" si="0"/>
        <v>2200111000</v>
      </c>
      <c r="L24" s="1" t="str">
        <f t="shared" si="1"/>
        <v>juhtimistugi</v>
      </c>
      <c r="M24" s="6" t="str">
        <f t="shared" ref="M24:M102" si="5">IF(ISBLANK(H24),M23,H24)</f>
        <v>01112</v>
      </c>
    </row>
    <row r="25" spans="1:13" x14ac:dyDescent="0.2">
      <c r="C25" s="4" t="s">
        <v>6165</v>
      </c>
      <c r="F25" s="18" t="s">
        <v>5128</v>
      </c>
      <c r="G25" s="5"/>
      <c r="H25" s="50"/>
      <c r="I25" s="195" t="str">
        <f>IF(ISBLANK(H25),"",VLOOKUP(H25,tegevusalad!$A$7:$B$188,2,FALSE))</f>
        <v/>
      </c>
      <c r="K25" s="429" t="str">
        <f t="shared" si="0"/>
        <v>2200111110</v>
      </c>
      <c r="L25" s="1" t="str">
        <f t="shared" si="1"/>
        <v>tsentraliseeritud lähetuskulud</v>
      </c>
      <c r="M25" s="6" t="str">
        <f t="shared" si="5"/>
        <v>01112</v>
      </c>
    </row>
    <row r="26" spans="1:13" x14ac:dyDescent="0.2">
      <c r="C26" s="4" t="s">
        <v>3455</v>
      </c>
      <c r="F26" s="18" t="s">
        <v>5129</v>
      </c>
      <c r="G26" s="5"/>
      <c r="H26" s="50"/>
      <c r="I26" s="195" t="str">
        <f>IF(ISBLANK(H26),"",VLOOKUP(H26,tegevusalad!$A$7:$B$188,2,FALSE))</f>
        <v/>
      </c>
      <c r="K26" s="429" t="str">
        <f t="shared" si="0"/>
        <v>2200111120</v>
      </c>
      <c r="L26" s="1" t="str">
        <f t="shared" si="1"/>
        <v>tsentraliseeritud esinduskulud</v>
      </c>
      <c r="M26" s="6" t="str">
        <f t="shared" si="5"/>
        <v>01112</v>
      </c>
    </row>
    <row r="27" spans="1:13" x14ac:dyDescent="0.2">
      <c r="C27" s="4" t="s">
        <v>4677</v>
      </c>
      <c r="F27" s="18" t="s">
        <v>3802</v>
      </c>
      <c r="G27" s="5"/>
      <c r="H27" s="50"/>
      <c r="I27" s="195" t="str">
        <f>IF(ISBLANK(H27),"",VLOOKUP(H27,tegevusalad!$A$7:$B$188,2,FALSE))</f>
        <v/>
      </c>
      <c r="K27" s="429" t="str">
        <f t="shared" si="0"/>
        <v>2200111130</v>
      </c>
      <c r="L27" s="1" t="str">
        <f t="shared" si="1"/>
        <v>juriidilised teenused</v>
      </c>
      <c r="M27" s="6" t="str">
        <f t="shared" si="5"/>
        <v>01112</v>
      </c>
    </row>
    <row r="28" spans="1:13" x14ac:dyDescent="0.2">
      <c r="A28" s="38"/>
      <c r="B28" s="40"/>
      <c r="C28" s="4" t="s">
        <v>7104</v>
      </c>
      <c r="F28" s="4" t="s">
        <v>3558</v>
      </c>
      <c r="G28" s="5"/>
      <c r="H28" s="50"/>
      <c r="I28" s="195" t="str">
        <f>IF(ISBLANK(H28),"",VLOOKUP(H28,tegevusalad!$A$7:$B$188,2,FALSE))</f>
        <v/>
      </c>
      <c r="K28" s="429" t="str">
        <f t="shared" si="0"/>
        <v>2200111200</v>
      </c>
      <c r="L28" s="1" t="str">
        <f t="shared" si="1"/>
        <v>asutuse esindus- ja vastuvõtukulud</v>
      </c>
      <c r="M28" s="6" t="str">
        <f t="shared" si="5"/>
        <v>01112</v>
      </c>
    </row>
    <row r="29" spans="1:13" x14ac:dyDescent="0.2">
      <c r="A29" s="38"/>
      <c r="B29" s="40"/>
      <c r="C29" s="4" t="s">
        <v>4124</v>
      </c>
      <c r="F29" s="4" t="s">
        <v>4248</v>
      </c>
      <c r="G29" s="5"/>
      <c r="H29" s="50"/>
      <c r="I29" s="195" t="str">
        <f>IF(ISBLANK(H29),"",VLOOKUP(H29,tegevusalad!$A$7:$B$188,2,FALSE))</f>
        <v/>
      </c>
      <c r="K29" s="429" t="str">
        <f t="shared" si="0"/>
        <v>2200111210</v>
      </c>
      <c r="L29" s="1" t="str">
        <f t="shared" si="1"/>
        <v>Läänemere Arengufoorum</v>
      </c>
      <c r="M29" s="6" t="str">
        <f t="shared" si="5"/>
        <v>01112</v>
      </c>
    </row>
    <row r="30" spans="1:13" x14ac:dyDescent="0.2">
      <c r="A30" s="38"/>
      <c r="B30" s="40"/>
      <c r="C30" s="4" t="s">
        <v>4249</v>
      </c>
      <c r="F30" s="4" t="s">
        <v>3073</v>
      </c>
      <c r="G30" s="5"/>
      <c r="H30" s="50"/>
      <c r="I30" s="195" t="str">
        <f>IF(ISBLANK(H30),"",VLOOKUP(H30,tegevusalad!$A$7:$B$188,2,FALSE))</f>
        <v/>
      </c>
      <c r="K30" s="429" t="str">
        <f t="shared" si="0"/>
        <v>2200111220</v>
      </c>
      <c r="L30" s="1" t="str">
        <f t="shared" si="1"/>
        <v>Euroopa Pealinnade Presidentuur</v>
      </c>
      <c r="M30" s="6" t="str">
        <f t="shared" si="5"/>
        <v>01112</v>
      </c>
    </row>
    <row r="31" spans="1:13" x14ac:dyDescent="0.2">
      <c r="A31" s="38"/>
      <c r="B31" s="40"/>
      <c r="C31" s="4" t="s">
        <v>3035</v>
      </c>
      <c r="F31" s="4" t="s">
        <v>952</v>
      </c>
      <c r="G31" s="5"/>
      <c r="H31" s="50"/>
      <c r="I31" s="195" t="str">
        <f>IF(ISBLANK(H31),"",VLOOKUP(H31,tegevusalad!$A$7:$B$188,2,FALSE))</f>
        <v/>
      </c>
      <c r="K31" s="429" t="str">
        <f t="shared" si="0"/>
        <v>2200111230</v>
      </c>
      <c r="L31" s="1" t="str">
        <f t="shared" si="1"/>
        <v>Võrgustike Kongress</v>
      </c>
      <c r="M31" s="6" t="str">
        <f t="shared" si="5"/>
        <v>01112</v>
      </c>
    </row>
    <row r="32" spans="1:13" x14ac:dyDescent="0.2">
      <c r="C32" s="4" t="s">
        <v>3456</v>
      </c>
      <c r="F32" s="18" t="s">
        <v>3457</v>
      </c>
      <c r="G32" s="5"/>
      <c r="H32" s="50"/>
      <c r="I32" s="195" t="str">
        <f>IF(ISBLANK(H32),"",VLOOKUP(H32,tegevusalad!$A$7:$B$188,2,FALSE))</f>
        <v/>
      </c>
      <c r="K32" s="429" t="str">
        <f t="shared" si="0"/>
        <v>2200111990</v>
      </c>
      <c r="L32" s="1" t="str">
        <f t="shared" si="1"/>
        <v>muu juhtimistugi</v>
      </c>
      <c r="M32" s="6" t="str">
        <f t="shared" si="5"/>
        <v>01112</v>
      </c>
    </row>
    <row r="33" spans="1:13" x14ac:dyDescent="0.2">
      <c r="C33" s="6" t="s">
        <v>5609</v>
      </c>
      <c r="D33" s="6"/>
      <c r="E33" s="6"/>
      <c r="F33" s="6" t="s">
        <v>5610</v>
      </c>
      <c r="G33" s="5"/>
      <c r="H33" s="50"/>
      <c r="I33" s="195" t="str">
        <f>IF(ISBLANK(H33),"",VLOOKUP(H33,tegevusalad!$A$7:$B$188,2,FALSE))</f>
        <v/>
      </c>
      <c r="K33" s="429" t="str">
        <f t="shared" si="0"/>
        <v>2200111900</v>
      </c>
      <c r="L33" s="1" t="str">
        <f t="shared" si="1"/>
        <v>tg juhtimistugi - jaotamata</v>
      </c>
      <c r="M33" s="6" t="str">
        <f t="shared" si="5"/>
        <v>01112</v>
      </c>
    </row>
    <row r="34" spans="1:13" x14ac:dyDescent="0.2">
      <c r="F34" s="18"/>
      <c r="G34" s="5"/>
      <c r="H34" s="50"/>
      <c r="I34" s="195" t="str">
        <f>IF(ISBLANK(H34),"",VLOOKUP(H34,tegevusalad!$A$7:$B$188,2,FALSE))</f>
        <v/>
      </c>
      <c r="K34" s="429" t="str">
        <f t="shared" si="0"/>
        <v/>
      </c>
      <c r="L34" s="1" t="str">
        <f t="shared" si="1"/>
        <v/>
      </c>
    </row>
    <row r="35" spans="1:13" x14ac:dyDescent="0.2">
      <c r="A35" s="6"/>
      <c r="B35" s="256" t="s">
        <v>9481</v>
      </c>
      <c r="C35" s="6"/>
      <c r="D35" s="6"/>
      <c r="E35" s="6" t="s">
        <v>6922</v>
      </c>
      <c r="F35" s="6"/>
      <c r="G35" s="6"/>
      <c r="H35" s="50" t="s">
        <v>5294</v>
      </c>
      <c r="I35" s="195" t="str">
        <f>IF(ISBLANK(H35),"",VLOOKUP(H35,tegevusalad!$A$7:$B$188,2,FALSE))</f>
        <v>Valla- ja linnavalitsus</v>
      </c>
      <c r="K35" s="429" t="str">
        <f>SUBSTITUTE(A35," ","")&amp;SUBSTITUTE(B35," ","")&amp;SUBSTITUTE(C35," ","")</f>
        <v>22001200000</v>
      </c>
      <c r="L35" s="1" t="str">
        <f t="shared" si="1"/>
        <v>Linnakantselei isikkoosseis</v>
      </c>
      <c r="M35" s="6" t="str">
        <f t="shared" si="5"/>
        <v>01112</v>
      </c>
    </row>
    <row r="36" spans="1:13" x14ac:dyDescent="0.2">
      <c r="A36" s="6"/>
      <c r="B36" s="6"/>
      <c r="C36" s="4" t="s">
        <v>9509</v>
      </c>
      <c r="D36" s="6"/>
      <c r="E36" s="6"/>
      <c r="F36" s="536" t="s">
        <v>9469</v>
      </c>
      <c r="G36" s="6"/>
      <c r="H36" s="50" t="s">
        <v>5294</v>
      </c>
      <c r="I36" s="195" t="str">
        <f>IF(ISBLANK(H36),"",VLOOKUP(H36,tegevusalad!$A$7:$B$188,2,FALSE))</f>
        <v>Valla- ja linnavalitsus</v>
      </c>
      <c r="K36" s="429" t="str">
        <f t="shared" ref="K36:K48" si="6">SUBSTITUTE(A36," ","")&amp;SUBSTITUTE(B36," ","")&amp;SUBSTITUTE(C36," ","")</f>
        <v>2200120010</v>
      </c>
      <c r="L36" s="1" t="str">
        <f t="shared" ref="L36:L48" si="7">D36&amp;E36&amp;F36&amp;G36</f>
        <v>Linnasekretär ja nõunikud</v>
      </c>
      <c r="M36" s="6" t="str">
        <f t="shared" ref="M36:M48" si="8">IF(ISBLANK(H36),M35,H36)</f>
        <v>01112</v>
      </c>
    </row>
    <row r="37" spans="1:13" x14ac:dyDescent="0.2">
      <c r="A37" s="6"/>
      <c r="B37" s="6"/>
      <c r="C37" s="256" t="s">
        <v>9514</v>
      </c>
      <c r="D37" s="6"/>
      <c r="E37" s="6"/>
      <c r="F37" s="536" t="s">
        <v>9470</v>
      </c>
      <c r="G37" s="6"/>
      <c r="H37" s="50" t="s">
        <v>5294</v>
      </c>
      <c r="I37" s="195" t="str">
        <f>IF(ISBLANK(H37),"",VLOOKUP(H37,tegevusalad!$A$7:$B$188,2,FALSE))</f>
        <v>Valla- ja linnavalitsus</v>
      </c>
      <c r="K37" s="429" t="str">
        <f t="shared" si="6"/>
        <v>2200120100</v>
      </c>
      <c r="L37" s="1" t="str">
        <f t="shared" si="7"/>
        <v>Linna arenguteenistus</v>
      </c>
      <c r="M37" s="6" t="str">
        <f t="shared" si="8"/>
        <v>01112</v>
      </c>
    </row>
    <row r="38" spans="1:13" x14ac:dyDescent="0.2">
      <c r="A38" s="6"/>
      <c r="B38" s="6"/>
      <c r="C38" s="4" t="s">
        <v>9515</v>
      </c>
      <c r="D38" s="6"/>
      <c r="E38" s="6"/>
      <c r="F38" s="536" t="s">
        <v>9471</v>
      </c>
      <c r="G38" s="6"/>
      <c r="H38" s="50" t="s">
        <v>5294</v>
      </c>
      <c r="I38" s="195" t="str">
        <f>IF(ISBLANK(H38),"",VLOOKUP(H38,tegevusalad!$A$7:$B$188,2,FALSE))</f>
        <v>Valla- ja linnavalitsus</v>
      </c>
      <c r="K38" s="429" t="str">
        <f t="shared" si="6"/>
        <v>2200120200</v>
      </c>
      <c r="L38" s="1" t="str">
        <f t="shared" si="7"/>
        <v>Linna avalike suhete teenistus</v>
      </c>
      <c r="M38" s="6" t="str">
        <f t="shared" si="8"/>
        <v>01112</v>
      </c>
    </row>
    <row r="39" spans="1:13" x14ac:dyDescent="0.2">
      <c r="A39" s="6"/>
      <c r="B39" s="6"/>
      <c r="C39" s="256" t="s">
        <v>9516</v>
      </c>
      <c r="D39" s="6"/>
      <c r="E39" s="6"/>
      <c r="F39" s="536" t="s">
        <v>9472</v>
      </c>
      <c r="G39" s="6"/>
      <c r="H39" s="50" t="s">
        <v>5294</v>
      </c>
      <c r="I39" s="195" t="str">
        <f>IF(ISBLANK(H39),"",VLOOKUP(H39,tegevusalad!$A$7:$B$188,2,FALSE))</f>
        <v>Valla- ja linnavalitsus</v>
      </c>
      <c r="K39" s="429" t="str">
        <f t="shared" si="6"/>
        <v>2200120300</v>
      </c>
      <c r="L39" s="1" t="str">
        <f t="shared" si="7"/>
        <v>Linna finantsteenistus</v>
      </c>
      <c r="M39" s="6" t="str">
        <f t="shared" si="8"/>
        <v>01112</v>
      </c>
    </row>
    <row r="40" spans="1:13" x14ac:dyDescent="0.2">
      <c r="A40" s="6"/>
      <c r="B40" s="6"/>
      <c r="C40" s="4" t="s">
        <v>9517</v>
      </c>
      <c r="D40" s="6"/>
      <c r="E40" s="6"/>
      <c r="F40" s="536" t="s">
        <v>9473</v>
      </c>
      <c r="G40" s="6"/>
      <c r="H40" s="50" t="s">
        <v>5294</v>
      </c>
      <c r="I40" s="195" t="str">
        <f>IF(ISBLANK(H40),"",VLOOKUP(H40,tegevusalad!$A$7:$B$188,2,FALSE))</f>
        <v>Valla- ja linnavalitsus</v>
      </c>
      <c r="K40" s="429" t="str">
        <f t="shared" si="6"/>
        <v>2200120400</v>
      </c>
      <c r="L40" s="1" t="str">
        <f t="shared" si="7"/>
        <v>Linna haldusteenistus</v>
      </c>
      <c r="M40" s="6" t="str">
        <f t="shared" si="8"/>
        <v>01112</v>
      </c>
    </row>
    <row r="41" spans="1:13" x14ac:dyDescent="0.2">
      <c r="A41" s="6"/>
      <c r="B41" s="6"/>
      <c r="C41" s="256" t="s">
        <v>9518</v>
      </c>
      <c r="D41" s="6"/>
      <c r="E41" s="6"/>
      <c r="F41" s="536" t="s">
        <v>9474</v>
      </c>
      <c r="G41" s="6"/>
      <c r="H41" s="50" t="s">
        <v>5294</v>
      </c>
      <c r="I41" s="195" t="str">
        <f>IF(ISBLANK(H41),"",VLOOKUP(H41,tegevusalad!$A$7:$B$188,2,FALSE))</f>
        <v>Valla- ja linnavalitsus</v>
      </c>
      <c r="K41" s="429" t="str">
        <f t="shared" si="6"/>
        <v>2200120500</v>
      </c>
      <c r="L41" s="1" t="str">
        <f t="shared" si="7"/>
        <v>Linna infotehnoloogia teenistus</v>
      </c>
      <c r="M41" s="6" t="str">
        <f t="shared" si="8"/>
        <v>01112</v>
      </c>
    </row>
    <row r="42" spans="1:13" x14ac:dyDescent="0.2">
      <c r="A42" s="6"/>
      <c r="B42" s="6"/>
      <c r="C42" s="4" t="s">
        <v>9519</v>
      </c>
      <c r="D42" s="6"/>
      <c r="E42" s="6"/>
      <c r="F42" s="536" t="s">
        <v>9475</v>
      </c>
      <c r="G42" s="6"/>
      <c r="H42" s="50" t="s">
        <v>5294</v>
      </c>
      <c r="I42" s="195" t="str">
        <f>IF(ISBLANK(H42),"",VLOOKUP(H42,tegevusalad!$A$7:$B$188,2,FALSE))</f>
        <v>Valla- ja linnavalitsus</v>
      </c>
      <c r="K42" s="429" t="str">
        <f t="shared" si="6"/>
        <v>2200120600</v>
      </c>
      <c r="L42" s="1" t="str">
        <f t="shared" si="7"/>
        <v>Linna sisekontrolöri teenistus</v>
      </c>
      <c r="M42" s="6" t="str">
        <f t="shared" si="8"/>
        <v>01112</v>
      </c>
    </row>
    <row r="43" spans="1:13" x14ac:dyDescent="0.2">
      <c r="A43" s="6"/>
      <c r="B43" s="6"/>
      <c r="C43" s="256" t="s">
        <v>9520</v>
      </c>
      <c r="D43" s="6"/>
      <c r="E43" s="6"/>
      <c r="F43" s="536" t="s">
        <v>9476</v>
      </c>
      <c r="G43" s="6"/>
      <c r="H43" s="50" t="s">
        <v>5294</v>
      </c>
      <c r="I43" s="195" t="str">
        <f>IF(ISBLANK(H43),"",VLOOKUP(H43,tegevusalad!$A$7:$B$188,2,FALSE))</f>
        <v>Valla- ja linnavalitsus</v>
      </c>
      <c r="K43" s="429" t="str">
        <f t="shared" si="6"/>
        <v>2200120700</v>
      </c>
      <c r="L43" s="1" t="str">
        <f t="shared" si="7"/>
        <v>Linna personaliteenistus</v>
      </c>
      <c r="M43" s="6" t="str">
        <f t="shared" si="8"/>
        <v>01112</v>
      </c>
    </row>
    <row r="44" spans="1:13" x14ac:dyDescent="0.2">
      <c r="A44" s="6"/>
      <c r="B44" s="6"/>
      <c r="C44" s="4" t="s">
        <v>9521</v>
      </c>
      <c r="D44" s="6"/>
      <c r="E44" s="6"/>
      <c r="F44" s="536" t="s">
        <v>9477</v>
      </c>
      <c r="G44" s="6"/>
      <c r="H44" s="50" t="s">
        <v>5294</v>
      </c>
      <c r="I44" s="195" t="str">
        <f>IF(ISBLANK(H44),"",VLOOKUP(H44,tegevusalad!$A$7:$B$188,2,FALSE))</f>
        <v>Valla- ja linnavalitsus</v>
      </c>
      <c r="K44" s="429" t="str">
        <f t="shared" si="6"/>
        <v>2200120800</v>
      </c>
      <c r="L44" s="1" t="str">
        <f t="shared" si="7"/>
        <v>Linna õigusteenistus</v>
      </c>
      <c r="M44" s="6" t="str">
        <f t="shared" si="8"/>
        <v>01112</v>
      </c>
    </row>
    <row r="45" spans="1:13" x14ac:dyDescent="0.2">
      <c r="A45" s="6"/>
      <c r="B45" s="6"/>
      <c r="C45" s="256" t="s">
        <v>9510</v>
      </c>
      <c r="D45" s="6"/>
      <c r="E45" s="6"/>
      <c r="F45" s="536" t="s">
        <v>9478</v>
      </c>
      <c r="G45" s="6"/>
      <c r="H45" s="50" t="s">
        <v>5294</v>
      </c>
      <c r="I45" s="195" t="str">
        <f>IF(ISBLANK(H45),"",VLOOKUP(H45,tegevusalad!$A$7:$B$188,2,FALSE))</f>
        <v>Valla- ja linnavalitsus</v>
      </c>
      <c r="K45" s="429" t="str">
        <f t="shared" si="6"/>
        <v>2200120910</v>
      </c>
      <c r="L45" s="1" t="str">
        <f t="shared" si="7"/>
        <v>Välissuhete ja protokolli osakond</v>
      </c>
      <c r="M45" s="6" t="str">
        <f t="shared" si="8"/>
        <v>01112</v>
      </c>
    </row>
    <row r="46" spans="1:13" x14ac:dyDescent="0.2">
      <c r="A46" s="6"/>
      <c r="B46" s="6"/>
      <c r="C46" s="4" t="s">
        <v>9511</v>
      </c>
      <c r="D46" s="6"/>
      <c r="E46" s="6"/>
      <c r="F46" s="536" t="s">
        <v>9479</v>
      </c>
      <c r="G46" s="6"/>
      <c r="H46" s="50" t="s">
        <v>5294</v>
      </c>
      <c r="I46" s="195" t="str">
        <f>IF(ISBLANK(H46),"",VLOOKUP(H46,tegevusalad!$A$7:$B$188,2,FALSE))</f>
        <v>Valla- ja linnavalitsus</v>
      </c>
      <c r="K46" s="429" t="str">
        <f t="shared" si="6"/>
        <v>2200120920</v>
      </c>
      <c r="L46" s="1" t="str">
        <f t="shared" si="7"/>
        <v>Ökonoomikaosakond</v>
      </c>
      <c r="M46" s="6" t="str">
        <f t="shared" si="8"/>
        <v>01112</v>
      </c>
    </row>
    <row r="47" spans="1:13" x14ac:dyDescent="0.2">
      <c r="A47" s="6"/>
      <c r="B47" s="6"/>
      <c r="C47" s="256" t="s">
        <v>9512</v>
      </c>
      <c r="D47" s="6"/>
      <c r="E47" s="6"/>
      <c r="F47" s="536" t="s">
        <v>9480</v>
      </c>
      <c r="G47" s="6"/>
      <c r="H47" s="50" t="s">
        <v>5294</v>
      </c>
      <c r="I47" s="195" t="str">
        <f>IF(ISBLANK(H47),"",VLOOKUP(H47,tegevusalad!$A$7:$B$188,2,FALSE))</f>
        <v>Valla- ja linnavalitsus</v>
      </c>
      <c r="K47" s="429" t="str">
        <f t="shared" si="6"/>
        <v>2200120930</v>
      </c>
      <c r="L47" s="1" t="str">
        <f t="shared" si="7"/>
        <v>Üldosakond</v>
      </c>
      <c r="M47" s="6" t="str">
        <f t="shared" si="8"/>
        <v>01112</v>
      </c>
    </row>
    <row r="48" spans="1:13" x14ac:dyDescent="0.2">
      <c r="A48" s="6"/>
      <c r="B48" s="6"/>
      <c r="C48" s="4" t="s">
        <v>9513</v>
      </c>
      <c r="D48" s="6"/>
      <c r="E48" s="6"/>
      <c r="F48" s="536" t="s">
        <v>9482</v>
      </c>
      <c r="G48" s="6"/>
      <c r="H48" s="50" t="s">
        <v>5294</v>
      </c>
      <c r="I48" s="195" t="str">
        <f>IF(ISBLANK(H48),"",VLOOKUP(H48,tegevusalad!$A$7:$B$188,2,FALSE))</f>
        <v>Valla- ja linnavalitsus</v>
      </c>
      <c r="K48" s="429" t="str">
        <f t="shared" si="6"/>
        <v>2200120990</v>
      </c>
      <c r="L48" s="1" t="str">
        <f t="shared" si="7"/>
        <v>isikkoosseis-jaotamata</v>
      </c>
      <c r="M48" s="6" t="str">
        <f t="shared" si="8"/>
        <v>01112</v>
      </c>
    </row>
    <row r="49" spans="1:13" x14ac:dyDescent="0.2">
      <c r="A49" s="6"/>
      <c r="B49" s="6"/>
      <c r="C49" s="6"/>
      <c r="D49" s="6"/>
      <c r="E49" s="6"/>
      <c r="F49" s="6"/>
      <c r="G49" s="6"/>
      <c r="H49" s="50"/>
      <c r="K49" s="429"/>
      <c r="L49" s="1"/>
    </row>
    <row r="50" spans="1:13" x14ac:dyDescent="0.2">
      <c r="A50" s="4" t="s">
        <v>91</v>
      </c>
      <c r="D50" s="4" t="s">
        <v>2975</v>
      </c>
      <c r="H50" s="50"/>
      <c r="I50" s="195" t="str">
        <f>IF(ISBLANK(H50),"",VLOOKUP(H50,tegevusalad!$A$7:$B$188,2,FALSE))</f>
        <v/>
      </c>
      <c r="K50" s="429" t="str">
        <f t="shared" si="0"/>
        <v>2200200000</v>
      </c>
      <c r="L50" s="1" t="str">
        <f t="shared" si="1"/>
        <v>IT teenused</v>
      </c>
    </row>
    <row r="51" spans="1:13" x14ac:dyDescent="0.2">
      <c r="B51" s="4" t="s">
        <v>5196</v>
      </c>
      <c r="E51" s="4" t="s">
        <v>2975</v>
      </c>
      <c r="H51" s="50" t="s">
        <v>5295</v>
      </c>
      <c r="I51" s="195" t="str">
        <f>IF(ISBLANK(H51),"",VLOOKUP(H51,tegevusalad!$A$7:$B$188,2,FALSE))</f>
        <v>Muud üldised teenused</v>
      </c>
      <c r="K51" s="429" t="str">
        <f t="shared" si="0"/>
        <v>2200299000</v>
      </c>
      <c r="L51" s="1" t="str">
        <f t="shared" si="1"/>
        <v>IT teenused</v>
      </c>
      <c r="M51" s="6" t="str">
        <f>IF(ISBLANK(H51),#REF!,H51)</f>
        <v>01330</v>
      </c>
    </row>
    <row r="52" spans="1:13" x14ac:dyDescent="0.2">
      <c r="C52" s="4" t="s">
        <v>9294</v>
      </c>
      <c r="D52" s="4" t="s">
        <v>9296</v>
      </c>
      <c r="F52" s="4" t="s">
        <v>9296</v>
      </c>
      <c r="H52" s="50" t="s">
        <v>5295</v>
      </c>
      <c r="I52" s="195" t="str">
        <f>IF(ISBLANK(H52),"",VLOOKUP(H52,tegevusalad!$A$7:$B$188,2,FALSE))</f>
        <v>Muud üldised teenused</v>
      </c>
      <c r="K52" s="429" t="str">
        <f t="shared" ref="K52:K54" si="9">SUBSTITUTE(A52," ","")&amp;SUBSTITUTE(B52," ","")&amp;SUBSTITUTE(C52," ","")</f>
        <v>2200210000</v>
      </c>
      <c r="L52" s="1" t="str">
        <f t="shared" ref="L52:L54" si="10">D52&amp;E52&amp;F52&amp;G52</f>
        <v>IT infosüsteemidIT infosüsteemid</v>
      </c>
      <c r="M52" s="6" t="str">
        <f>IF(ISBLANK(H52),#REF!,H52)</f>
        <v>01330</v>
      </c>
    </row>
    <row r="53" spans="1:13" x14ac:dyDescent="0.2">
      <c r="C53" s="4" t="s">
        <v>9468</v>
      </c>
      <c r="D53" s="4" t="s">
        <v>9297</v>
      </c>
      <c r="F53" s="4" t="s">
        <v>9297</v>
      </c>
      <c r="H53" s="50" t="s">
        <v>5295</v>
      </c>
      <c r="I53" s="195" t="str">
        <f>IF(ISBLANK(H53),"",VLOOKUP(H53,tegevusalad!$A$7:$B$188,2,FALSE))</f>
        <v>Muud üldised teenused</v>
      </c>
      <c r="K53" s="429" t="str">
        <f t="shared" si="9"/>
        <v>2200220000</v>
      </c>
      <c r="L53" s="1" t="str">
        <f t="shared" si="10"/>
        <v>IT infrastruktuurIT infrastruktuur</v>
      </c>
      <c r="M53" s="6" t="str">
        <f>IF(ISBLANK(H53),#REF!,H53)</f>
        <v>01330</v>
      </c>
    </row>
    <row r="54" spans="1:13" x14ac:dyDescent="0.2">
      <c r="C54" s="4" t="s">
        <v>9295</v>
      </c>
      <c r="D54" s="4" t="s">
        <v>9298</v>
      </c>
      <c r="F54" s="4" t="s">
        <v>9298</v>
      </c>
      <c r="H54" s="50" t="s">
        <v>5295</v>
      </c>
      <c r="I54" s="195" t="str">
        <f>IF(ISBLANK(H54),"",VLOOKUP(H54,tegevusalad!$A$7:$B$188,2,FALSE))</f>
        <v>Muud üldised teenused</v>
      </c>
      <c r="K54" s="429" t="str">
        <f t="shared" si="9"/>
        <v>2200250000</v>
      </c>
      <c r="L54" s="1" t="str">
        <f t="shared" si="10"/>
        <v>IT teenused hallatavatele asutusteleIT teenused hallatavatele asutustele</v>
      </c>
      <c r="M54" s="6" t="str">
        <f>IF(ISBLANK(H54),#REF!,H54)</f>
        <v>01330</v>
      </c>
    </row>
    <row r="55" spans="1:13" x14ac:dyDescent="0.2">
      <c r="H55" s="50"/>
      <c r="I55" s="195" t="str">
        <f>IF(ISBLANK(H55),"",VLOOKUP(H55,tegevusalad!$A$7:$B$188,2,FALSE))</f>
        <v/>
      </c>
      <c r="K55" s="429" t="str">
        <f t="shared" si="0"/>
        <v/>
      </c>
      <c r="L55" s="1" t="str">
        <f t="shared" si="1"/>
        <v/>
      </c>
    </row>
    <row r="56" spans="1:13" x14ac:dyDescent="0.2">
      <c r="A56" s="4" t="s">
        <v>2976</v>
      </c>
      <c r="D56" s="4" t="s">
        <v>2977</v>
      </c>
      <c r="H56" s="50" t="s">
        <v>5294</v>
      </c>
      <c r="I56" s="195" t="str">
        <f>IF(ISBLANK(H56),"",VLOOKUP(H56,tegevusalad!$A$7:$B$188,2,FALSE))</f>
        <v>Valla- ja linnavalitsus</v>
      </c>
      <c r="K56" s="429" t="str">
        <f t="shared" si="0"/>
        <v>2200300000</v>
      </c>
      <c r="L56" s="1" t="str">
        <f t="shared" si="1"/>
        <v>Avalikud suhted</v>
      </c>
      <c r="M56" s="6" t="str">
        <f t="shared" si="5"/>
        <v>01112</v>
      </c>
    </row>
    <row r="57" spans="1:13" x14ac:dyDescent="0.2">
      <c r="A57" s="6"/>
      <c r="B57" s="6" t="s">
        <v>7033</v>
      </c>
      <c r="E57" s="6" t="s">
        <v>2463</v>
      </c>
      <c r="F57" s="6"/>
      <c r="I57" s="195" t="str">
        <f>IF(ISBLANK(H57),"",VLOOKUP(H57,tegevusalad!$A$7:$B$188,2,FALSE))</f>
        <v/>
      </c>
      <c r="K57" s="429" t="str">
        <f t="shared" si="0"/>
        <v>2200311000</v>
      </c>
      <c r="L57" s="1" t="str">
        <f t="shared" si="1"/>
        <v>infomaterjalid</v>
      </c>
      <c r="M57" s="6" t="str">
        <f t="shared" si="5"/>
        <v>01112</v>
      </c>
    </row>
    <row r="58" spans="1:13" x14ac:dyDescent="0.2">
      <c r="A58" s="6"/>
      <c r="B58" s="6" t="s">
        <v>713</v>
      </c>
      <c r="E58" s="6" t="s">
        <v>714</v>
      </c>
      <c r="F58" s="6"/>
      <c r="I58" s="195" t="str">
        <f>IF(ISBLANK(H58),"",VLOOKUP(H58,tegevusalad!$A$7:$B$188,2,FALSE))</f>
        <v/>
      </c>
      <c r="K58" s="429" t="str">
        <f t="shared" si="0"/>
        <v>2200312000</v>
      </c>
      <c r="L58" s="1" t="str">
        <f t="shared" si="1"/>
        <v>esindusteavikud</v>
      </c>
      <c r="M58" s="6" t="str">
        <f t="shared" si="5"/>
        <v>01112</v>
      </c>
    </row>
    <row r="59" spans="1:13" x14ac:dyDescent="0.2">
      <c r="A59" s="6"/>
      <c r="B59" s="6" t="s">
        <v>715</v>
      </c>
      <c r="E59" s="6" t="s">
        <v>1742</v>
      </c>
      <c r="F59" s="6"/>
      <c r="I59" s="195" t="str">
        <f>IF(ISBLANK(H59),"",VLOOKUP(H59,tegevusalad!$A$7:$B$188,2,FALSE))</f>
        <v/>
      </c>
      <c r="K59" s="429" t="str">
        <f t="shared" si="0"/>
        <v>2200321000</v>
      </c>
      <c r="L59" s="1" t="str">
        <f t="shared" si="1"/>
        <v>Ametlikud teated</v>
      </c>
      <c r="M59" s="6" t="str">
        <f t="shared" si="5"/>
        <v>01112</v>
      </c>
    </row>
    <row r="60" spans="1:13" x14ac:dyDescent="0.2">
      <c r="A60" s="6"/>
      <c r="B60" s="6" t="s">
        <v>3208</v>
      </c>
      <c r="E60" s="6" t="s">
        <v>3209</v>
      </c>
      <c r="F60" s="6"/>
      <c r="I60" s="195" t="str">
        <f>IF(ISBLANK(H60),"",VLOOKUP(H60,tegevusalad!$A$7:$B$188,2,FALSE))</f>
        <v/>
      </c>
      <c r="K60" s="429" t="str">
        <f t="shared" si="0"/>
        <v>2200322000</v>
      </c>
      <c r="L60" s="1" t="str">
        <f t="shared" si="1"/>
        <v>Pealinn/Stolitsa</v>
      </c>
      <c r="M60" s="6" t="str">
        <f t="shared" si="5"/>
        <v>01112</v>
      </c>
    </row>
    <row r="61" spans="1:13" x14ac:dyDescent="0.2">
      <c r="A61" s="6"/>
      <c r="B61" s="6" t="s">
        <v>2845</v>
      </c>
      <c r="E61" s="6" t="s">
        <v>936</v>
      </c>
      <c r="F61" s="6"/>
      <c r="I61" s="195" t="str">
        <f>IF(ISBLANK(H61),"",VLOOKUP(H61,tegevusalad!$A$7:$B$188,2,FALSE))</f>
        <v/>
      </c>
      <c r="K61" s="429" t="str">
        <f t="shared" si="0"/>
        <v>2200325000</v>
      </c>
      <c r="L61" s="1" t="str">
        <f t="shared" si="1"/>
        <v>tele- ja raadiosaated</v>
      </c>
      <c r="M61" s="6" t="str">
        <f t="shared" si="5"/>
        <v>01112</v>
      </c>
    </row>
    <row r="62" spans="1:13" x14ac:dyDescent="0.2">
      <c r="A62" s="6"/>
      <c r="B62" s="6" t="s">
        <v>1186</v>
      </c>
      <c r="E62" s="6" t="s">
        <v>1187</v>
      </c>
      <c r="F62" s="6"/>
      <c r="I62" s="195" t="str">
        <f>IF(ISBLANK(H62),"",VLOOKUP(H62,tegevusalad!$A$7:$B$188,2,FALSE))</f>
        <v/>
      </c>
      <c r="K62" s="429" t="str">
        <f t="shared" si="0"/>
        <v>2200330000</v>
      </c>
      <c r="L62" s="1" t="str">
        <f t="shared" si="1"/>
        <v>telesaated</v>
      </c>
      <c r="M62" s="6" t="str">
        <f t="shared" si="5"/>
        <v>01112</v>
      </c>
    </row>
    <row r="63" spans="1:13" x14ac:dyDescent="0.2">
      <c r="A63" s="6"/>
      <c r="B63" s="6" t="s">
        <v>2846</v>
      </c>
      <c r="E63" s="6" t="s">
        <v>2847</v>
      </c>
      <c r="F63" s="6"/>
      <c r="I63" s="195" t="str">
        <f>IF(ISBLANK(H63),"",VLOOKUP(H63,tegevusalad!$A$7:$B$188,2,FALSE))</f>
        <v/>
      </c>
      <c r="K63" s="429" t="str">
        <f t="shared" si="0"/>
        <v>2200331000</v>
      </c>
      <c r="L63" s="1" t="str">
        <f t="shared" si="1"/>
        <v>ürituste reklaam</v>
      </c>
      <c r="M63" s="6" t="str">
        <f t="shared" si="5"/>
        <v>01112</v>
      </c>
    </row>
    <row r="64" spans="1:13" x14ac:dyDescent="0.2">
      <c r="A64" s="6"/>
      <c r="B64" s="6" t="s">
        <v>2848</v>
      </c>
      <c r="E64" s="6" t="s">
        <v>2849</v>
      </c>
      <c r="F64" s="6"/>
      <c r="I64" s="195" t="str">
        <f>IF(ISBLANK(H64),"",VLOOKUP(H64,tegevusalad!$A$7:$B$188,2,FALSE))</f>
        <v/>
      </c>
      <c r="K64" s="429" t="str">
        <f t="shared" si="0"/>
        <v>2200332000</v>
      </c>
      <c r="L64" s="1" t="str">
        <f t="shared" si="1"/>
        <v>filmiprojektid</v>
      </c>
      <c r="M64" s="6" t="str">
        <f t="shared" si="5"/>
        <v>01112</v>
      </c>
    </row>
    <row r="65" spans="1:13" x14ac:dyDescent="0.2">
      <c r="A65" s="6"/>
      <c r="B65" s="6" t="s">
        <v>4853</v>
      </c>
      <c r="E65" s="6" t="s">
        <v>5456</v>
      </c>
      <c r="F65" s="6"/>
      <c r="I65" s="195" t="str">
        <f>IF(ISBLANK(H65),"",VLOOKUP(H65,tegevusalad!$A$7:$B$188,2,FALSE))</f>
        <v/>
      </c>
      <c r="K65" s="429" t="str">
        <f t="shared" si="0"/>
        <v>2200341000</v>
      </c>
      <c r="L65" s="1" t="str">
        <f t="shared" si="1"/>
        <v>BNS infoteenus</v>
      </c>
      <c r="M65" s="6" t="str">
        <f t="shared" si="5"/>
        <v>01112</v>
      </c>
    </row>
    <row r="66" spans="1:13" x14ac:dyDescent="0.2">
      <c r="A66" s="6"/>
      <c r="B66" s="6" t="s">
        <v>5457</v>
      </c>
      <c r="E66" s="6" t="s">
        <v>5458</v>
      </c>
      <c r="F66" s="6"/>
      <c r="I66" s="195" t="str">
        <f>IF(ISBLANK(H66),"",VLOOKUP(H66,tegevusalad!$A$7:$B$188,2,FALSE))</f>
        <v/>
      </c>
      <c r="K66" s="429" t="str">
        <f t="shared" si="0"/>
        <v>2200342000</v>
      </c>
      <c r="L66" s="1" t="str">
        <f t="shared" si="1"/>
        <v>ETA meediamonitooring</v>
      </c>
      <c r="M66" s="6" t="str">
        <f t="shared" si="5"/>
        <v>01112</v>
      </c>
    </row>
    <row r="67" spans="1:13" x14ac:dyDescent="0.2">
      <c r="A67" s="6"/>
      <c r="B67" s="6" t="s">
        <v>7880</v>
      </c>
      <c r="E67" s="6" t="s">
        <v>7881</v>
      </c>
      <c r="F67" s="6"/>
      <c r="I67" s="195" t="str">
        <f>IF(ISBLANK(H67),"",VLOOKUP(H67,tegevusalad!$A$7:$B$188,2,FALSE))</f>
        <v/>
      </c>
      <c r="K67" s="429" t="str">
        <f t="shared" si="0"/>
        <v>2200351000</v>
      </c>
      <c r="L67" s="1" t="str">
        <f t="shared" si="1"/>
        <v>Sisekommunikatsioon</v>
      </c>
      <c r="M67" s="6" t="str">
        <f t="shared" si="5"/>
        <v>01112</v>
      </c>
    </row>
    <row r="68" spans="1:13" x14ac:dyDescent="0.2">
      <c r="A68" s="6"/>
      <c r="B68" s="6" t="s">
        <v>2189</v>
      </c>
      <c r="E68" s="6" t="s">
        <v>5608</v>
      </c>
      <c r="F68" s="6"/>
      <c r="I68" s="195" t="str">
        <f>IF(ISBLANK(H68),"",VLOOKUP(H68,tegevusalad!$A$7:$B$188,2,FALSE))</f>
        <v/>
      </c>
      <c r="K68" s="429" t="str">
        <f t="shared" si="0"/>
        <v>2200399000</v>
      </c>
      <c r="L68" s="1" t="str">
        <f t="shared" si="1"/>
        <v>muud kulud (2010. a lõpuni)</v>
      </c>
      <c r="M68" s="6" t="str">
        <f t="shared" si="5"/>
        <v>01112</v>
      </c>
    </row>
    <row r="69" spans="1:13" x14ac:dyDescent="0.2">
      <c r="A69" s="6"/>
      <c r="B69" s="6" t="s">
        <v>5606</v>
      </c>
      <c r="C69" s="6"/>
      <c r="D69" s="6"/>
      <c r="E69" s="6" t="s">
        <v>5607</v>
      </c>
      <c r="F69" s="6"/>
      <c r="I69" s="195" t="str">
        <f>IF(ISBLANK(H69),"",VLOOKUP(H69,tegevusalad!$A$7:$B$188,2,FALSE))</f>
        <v/>
      </c>
      <c r="K69" s="429" t="str">
        <f t="shared" si="0"/>
        <v>2200389000</v>
      </c>
      <c r="L69" s="1" t="str">
        <f t="shared" si="1"/>
        <v>tg avalikud suhted - muud kulud</v>
      </c>
      <c r="M69" s="6" t="str">
        <f t="shared" si="5"/>
        <v>01112</v>
      </c>
    </row>
    <row r="70" spans="1:13" x14ac:dyDescent="0.2">
      <c r="A70" s="6"/>
      <c r="B70" s="6" t="s">
        <v>5604</v>
      </c>
      <c r="C70" s="6"/>
      <c r="D70" s="6"/>
      <c r="E70" s="6" t="s">
        <v>5605</v>
      </c>
      <c r="F70" s="6"/>
      <c r="I70" s="195" t="str">
        <f>IF(ISBLANK(H70),"",VLOOKUP(H70,tegevusalad!$A$7:$B$188,2,FALSE))</f>
        <v/>
      </c>
      <c r="K70" s="429" t="str">
        <f t="shared" si="0"/>
        <v>2200390000</v>
      </c>
      <c r="L70" s="1" t="str">
        <f t="shared" si="1"/>
        <v>tg avalikud suhted - jaotamata</v>
      </c>
      <c r="M70" s="6" t="str">
        <f t="shared" si="5"/>
        <v>01112</v>
      </c>
    </row>
    <row r="71" spans="1:13" x14ac:dyDescent="0.2">
      <c r="A71" s="6"/>
      <c r="B71" s="6"/>
      <c r="E71" s="6"/>
      <c r="F71" s="6"/>
      <c r="I71" s="195" t="str">
        <f>IF(ISBLANK(H71),"",VLOOKUP(H71,tegevusalad!$A$7:$B$188,2,FALSE))</f>
        <v/>
      </c>
      <c r="K71" s="429" t="str">
        <f t="shared" si="0"/>
        <v/>
      </c>
      <c r="L71" s="1" t="str">
        <f t="shared" si="1"/>
        <v/>
      </c>
    </row>
    <row r="72" spans="1:13" x14ac:dyDescent="0.2">
      <c r="A72" s="4" t="s">
        <v>652</v>
      </c>
      <c r="D72" s="4" t="s">
        <v>3325</v>
      </c>
      <c r="H72" s="50" t="s">
        <v>5294</v>
      </c>
      <c r="I72" s="195" t="str">
        <f>IF(ISBLANK(H72),"",VLOOKUP(H72,tegevusalad!$A$7:$B$188,2,FALSE))</f>
        <v>Valla- ja linnavalitsus</v>
      </c>
      <c r="K72" s="429" t="str">
        <f t="shared" si="0"/>
        <v>2200400000</v>
      </c>
      <c r="L72" s="1" t="str">
        <f t="shared" si="1"/>
        <v>Arendustegevus</v>
      </c>
      <c r="M72" s="6" t="str">
        <f t="shared" si="5"/>
        <v>01112</v>
      </c>
    </row>
    <row r="73" spans="1:13" x14ac:dyDescent="0.2">
      <c r="B73" s="4" t="s">
        <v>3326</v>
      </c>
      <c r="E73" s="4" t="s">
        <v>3327</v>
      </c>
      <c r="H73" s="50"/>
      <c r="I73" s="195" t="str">
        <f>IF(ISBLANK(H73),"",VLOOKUP(H73,tegevusalad!$A$7:$B$188,2,FALSE))</f>
        <v/>
      </c>
      <c r="K73" s="429" t="str">
        <f t="shared" si="0"/>
        <v>2200410000</v>
      </c>
      <c r="L73" s="1" t="str">
        <f t="shared" si="1"/>
        <v>arendustegevus</v>
      </c>
      <c r="M73" s="6" t="str">
        <f t="shared" si="5"/>
        <v>01112</v>
      </c>
    </row>
    <row r="74" spans="1:13" x14ac:dyDescent="0.2">
      <c r="B74" s="4" t="s">
        <v>376</v>
      </c>
      <c r="E74" s="18" t="s">
        <v>377</v>
      </c>
      <c r="G74" s="5"/>
      <c r="H74" s="50"/>
      <c r="I74" s="195" t="str">
        <f>IF(ISBLANK(H74),"",VLOOKUP(H74,tegevusalad!$A$7:$B$188,2,FALSE))</f>
        <v/>
      </c>
      <c r="K74" s="429" t="str">
        <f t="shared" si="0"/>
        <v>2200411000</v>
      </c>
      <c r="L74" s="1" t="str">
        <f t="shared" si="1"/>
        <v>Tallinna Brüsseli esindus</v>
      </c>
      <c r="M74" s="6" t="str">
        <f t="shared" si="5"/>
        <v>01112</v>
      </c>
    </row>
    <row r="75" spans="1:13" x14ac:dyDescent="0.2">
      <c r="B75" s="4" t="s">
        <v>4302</v>
      </c>
      <c r="E75" s="18" t="s">
        <v>6158</v>
      </c>
      <c r="G75" s="5"/>
      <c r="H75" s="50"/>
      <c r="I75" s="195" t="str">
        <f>IF(ISBLANK(H75),"",VLOOKUP(H75,tegevusalad!$A$7:$B$188,2,FALSE))</f>
        <v/>
      </c>
      <c r="K75" s="429" t="str">
        <f t="shared" si="0"/>
        <v>2200421000</v>
      </c>
      <c r="L75" s="1" t="str">
        <f t="shared" si="1"/>
        <v>LogON Baltic</v>
      </c>
      <c r="M75" s="6" t="str">
        <f t="shared" si="5"/>
        <v>01112</v>
      </c>
    </row>
    <row r="76" spans="1:13" x14ac:dyDescent="0.2">
      <c r="B76" s="4" t="s">
        <v>6202</v>
      </c>
      <c r="E76" s="18" t="s">
        <v>6203</v>
      </c>
      <c r="G76" s="5"/>
      <c r="H76" s="50"/>
      <c r="I76" s="195" t="str">
        <f>IF(ISBLANK(H76),"",VLOOKUP(H76,tegevusalad!$A$7:$B$188,2,FALSE))</f>
        <v/>
      </c>
      <c r="K76" s="429" t="str">
        <f t="shared" si="0"/>
        <v>2200422000</v>
      </c>
      <c r="L76" s="1" t="str">
        <f t="shared" si="1"/>
        <v>RAIN</v>
      </c>
      <c r="M76" s="6" t="str">
        <f t="shared" si="5"/>
        <v>01112</v>
      </c>
    </row>
    <row r="77" spans="1:13" x14ac:dyDescent="0.2">
      <c r="B77" s="4" t="s">
        <v>831</v>
      </c>
      <c r="E77" s="18" t="s">
        <v>5334</v>
      </c>
      <c r="G77" s="5"/>
      <c r="H77" s="50"/>
      <c r="I77" s="195" t="str">
        <f>IF(ISBLANK(H77),"",VLOOKUP(H77,tegevusalad!$A$7:$B$188,2,FALSE))</f>
        <v/>
      </c>
      <c r="K77" s="429" t="str">
        <f t="shared" si="0"/>
        <v>2200423000</v>
      </c>
      <c r="L77" s="1" t="str">
        <f t="shared" si="1"/>
        <v>BaltMetInvest</v>
      </c>
      <c r="M77" s="6" t="str">
        <f t="shared" si="5"/>
        <v>01112</v>
      </c>
    </row>
    <row r="78" spans="1:13" x14ac:dyDescent="0.2">
      <c r="B78" s="4" t="s">
        <v>4645</v>
      </c>
      <c r="E78" s="18" t="s">
        <v>4489</v>
      </c>
      <c r="G78" s="5"/>
      <c r="H78" s="50"/>
      <c r="I78" s="195" t="str">
        <f>IF(ISBLANK(H78),"",VLOOKUP(H78,tegevusalad!$A$7:$B$188,2,FALSE))</f>
        <v/>
      </c>
      <c r="K78" s="429" t="str">
        <f t="shared" si="0"/>
        <v>2200424000</v>
      </c>
      <c r="L78" s="1" t="str">
        <f t="shared" si="1"/>
        <v>Strateeg</v>
      </c>
      <c r="M78" s="6" t="str">
        <f t="shared" si="5"/>
        <v>01112</v>
      </c>
    </row>
    <row r="79" spans="1:13" x14ac:dyDescent="0.2">
      <c r="B79" s="4" t="s">
        <v>6678</v>
      </c>
      <c r="E79" s="18" t="s">
        <v>6679</v>
      </c>
      <c r="G79" s="5"/>
      <c r="H79" s="50"/>
      <c r="I79" s="195" t="str">
        <f>IF(ISBLANK(H79),"",VLOOKUP(H79,tegevusalad!$A$7:$B$188,2,FALSE))</f>
        <v/>
      </c>
      <c r="K79" s="429" t="str">
        <f t="shared" si="0"/>
        <v>2200425000</v>
      </c>
      <c r="L79" s="1" t="str">
        <f t="shared" si="1"/>
        <v>ISKE</v>
      </c>
      <c r="M79" s="6" t="str">
        <f t="shared" si="5"/>
        <v>01112</v>
      </c>
    </row>
    <row r="80" spans="1:13" x14ac:dyDescent="0.2">
      <c r="B80" s="4" t="s">
        <v>5106</v>
      </c>
      <c r="E80" s="18" t="s">
        <v>2202</v>
      </c>
      <c r="G80" s="5"/>
      <c r="H80" s="50"/>
      <c r="I80" s="195" t="str">
        <f>IF(ISBLANK(H80),"",VLOOKUP(H80,tegevusalad!$A$7:$B$188,2,FALSE))</f>
        <v/>
      </c>
      <c r="K80" s="429" t="str">
        <f t="shared" si="0"/>
        <v>2200426000</v>
      </c>
      <c r="L80" s="1" t="str">
        <f t="shared" si="1"/>
        <v>Basaar</v>
      </c>
      <c r="M80" s="6" t="str">
        <f t="shared" si="5"/>
        <v>01112</v>
      </c>
    </row>
    <row r="81" spans="1:13" x14ac:dyDescent="0.2">
      <c r="B81" s="4" t="s">
        <v>2203</v>
      </c>
      <c r="E81" s="18" t="s">
        <v>6635</v>
      </c>
      <c r="G81" s="5"/>
      <c r="H81" s="50"/>
      <c r="I81" s="195" t="str">
        <f>IF(ISBLANK(H81),"",VLOOKUP(H81,tegevusalad!$A$7:$B$188,2,FALSE))</f>
        <v/>
      </c>
      <c r="K81" s="429" t="str">
        <f t="shared" si="0"/>
        <v>2200427000</v>
      </c>
      <c r="L81" s="1" t="str">
        <f t="shared" si="1"/>
        <v>Veebilehe tõlkimine</v>
      </c>
      <c r="M81" s="6" t="str">
        <f t="shared" si="5"/>
        <v>01112</v>
      </c>
    </row>
    <row r="82" spans="1:13" x14ac:dyDescent="0.2">
      <c r="B82" s="4" t="s">
        <v>6106</v>
      </c>
      <c r="E82" s="18" t="s">
        <v>6420</v>
      </c>
      <c r="G82" s="5"/>
      <c r="H82" s="50"/>
      <c r="I82" s="195" t="str">
        <f>IF(ISBLANK(H82),"",VLOOKUP(H82,tegevusalad!$A$7:$B$188,2,FALSE))</f>
        <v/>
      </c>
      <c r="K82" s="429" t="str">
        <f t="shared" si="0"/>
        <v>2200428000</v>
      </c>
      <c r="L82" s="1" t="str">
        <f t="shared" si="1"/>
        <v>Tln avalike teenuste andmekogu arendus</v>
      </c>
      <c r="M82" s="6" t="str">
        <f t="shared" si="5"/>
        <v>01112</v>
      </c>
    </row>
    <row r="83" spans="1:13" x14ac:dyDescent="0.2">
      <c r="B83" s="4" t="s">
        <v>10164</v>
      </c>
      <c r="E83" s="15" t="s">
        <v>10165</v>
      </c>
      <c r="G83" s="5"/>
      <c r="H83" s="50"/>
      <c r="K83" s="429" t="str">
        <f t="shared" si="0"/>
        <v>2200431000</v>
      </c>
      <c r="L83" s="1" t="str">
        <f t="shared" si="1"/>
        <v>Uurimustööd</v>
      </c>
      <c r="M83" s="6" t="str">
        <f t="shared" si="5"/>
        <v>01112</v>
      </c>
    </row>
    <row r="84" spans="1:13" x14ac:dyDescent="0.2">
      <c r="B84" s="4" t="s">
        <v>10166</v>
      </c>
      <c r="E84" s="15" t="s">
        <v>10167</v>
      </c>
      <c r="G84" s="5"/>
      <c r="H84" s="50"/>
      <c r="K84" s="429" t="str">
        <f t="shared" si="0"/>
        <v>2200433000</v>
      </c>
      <c r="L84" s="1" t="str">
        <f t="shared" si="1"/>
        <v>Statistilised kogumikud</v>
      </c>
      <c r="M84" s="6" t="str">
        <f t="shared" si="5"/>
        <v>01112</v>
      </c>
    </row>
    <row r="85" spans="1:13" x14ac:dyDescent="0.2">
      <c r="B85" s="6" t="s">
        <v>5602</v>
      </c>
      <c r="C85" s="6"/>
      <c r="D85" s="6"/>
      <c r="E85" s="6" t="s">
        <v>5603</v>
      </c>
      <c r="G85" s="5"/>
      <c r="H85" s="50"/>
      <c r="I85" s="195" t="str">
        <f>IF(ISBLANK(H85),"",VLOOKUP(H85,tegevusalad!$A$7:$B$188,2,FALSE))</f>
        <v/>
      </c>
      <c r="K85" s="429" t="str">
        <f t="shared" si="0"/>
        <v>2200499000</v>
      </c>
      <c r="L85" s="1" t="str">
        <f t="shared" si="1"/>
        <v>tg arendustegevus - jaotamata</v>
      </c>
      <c r="M85" s="6" t="str">
        <f>IF(ISBLANK(H85),M82,H85)</f>
        <v>01112</v>
      </c>
    </row>
    <row r="86" spans="1:13" x14ac:dyDescent="0.2">
      <c r="E86" s="18"/>
      <c r="G86" s="5"/>
      <c r="H86" s="50"/>
      <c r="I86" s="195" t="str">
        <f>IF(ISBLANK(H86),"",VLOOKUP(H86,tegevusalad!$A$7:$B$188,2,FALSE))</f>
        <v/>
      </c>
      <c r="K86" s="429" t="str">
        <f t="shared" si="0"/>
        <v/>
      </c>
      <c r="L86" s="1" t="str">
        <f t="shared" si="1"/>
        <v/>
      </c>
    </row>
    <row r="87" spans="1:13" x14ac:dyDescent="0.2">
      <c r="A87" s="4" t="s">
        <v>7330</v>
      </c>
      <c r="D87" s="4" t="s">
        <v>5522</v>
      </c>
      <c r="I87" s="195" t="str">
        <f>IF(ISBLANK(H87),"",VLOOKUP(H87,tegevusalad!$A$7:$B$188,2,FALSE))</f>
        <v/>
      </c>
      <c r="K87" s="429" t="str">
        <f t="shared" si="0"/>
        <v>2200500000</v>
      </c>
      <c r="L87" s="1" t="str">
        <f t="shared" si="1"/>
        <v>Personalijuhtimine</v>
      </c>
    </row>
    <row r="88" spans="1:13" x14ac:dyDescent="0.2">
      <c r="B88" s="4" t="s">
        <v>6093</v>
      </c>
      <c r="E88" s="4" t="s">
        <v>6442</v>
      </c>
      <c r="H88" s="50" t="s">
        <v>5294</v>
      </c>
      <c r="I88" s="195" t="str">
        <f>IF(ISBLANK(H88),"",VLOOKUP(H88,tegevusalad!$A$7:$B$188,2,FALSE))</f>
        <v>Valla- ja linnavalitsus</v>
      </c>
      <c r="K88" s="429" t="str">
        <f t="shared" si="0"/>
        <v>2200511000</v>
      </c>
      <c r="L88" s="1" t="str">
        <f t="shared" si="1"/>
        <v>valik ja värbamine</v>
      </c>
      <c r="M88" s="6" t="str">
        <f t="shared" si="5"/>
        <v>01112</v>
      </c>
    </row>
    <row r="89" spans="1:13" x14ac:dyDescent="0.2">
      <c r="B89" s="4" t="s">
        <v>6443</v>
      </c>
      <c r="E89" s="4" t="s">
        <v>6122</v>
      </c>
      <c r="H89" s="50"/>
      <c r="I89" s="195" t="str">
        <f>IF(ISBLANK(H89),"",VLOOKUP(H89,tegevusalad!$A$7:$B$188,2,FALSE))</f>
        <v/>
      </c>
      <c r="K89" s="429" t="str">
        <f t="shared" si="0"/>
        <v>2200512000</v>
      </c>
      <c r="L89" s="1" t="str">
        <f t="shared" si="1"/>
        <v>personaliarendus</v>
      </c>
      <c r="M89" s="6" t="str">
        <f t="shared" si="5"/>
        <v>01112</v>
      </c>
    </row>
    <row r="90" spans="1:13" x14ac:dyDescent="0.2">
      <c r="C90" s="4" t="s">
        <v>3730</v>
      </c>
      <c r="F90" s="4" t="s">
        <v>1875</v>
      </c>
      <c r="H90" s="50" t="s">
        <v>5294</v>
      </c>
      <c r="I90" s="195" t="str">
        <f>IF(ISBLANK(H90),"",VLOOKUP(H90,tegevusalad!$A$7:$B$188,2,FALSE))</f>
        <v>Valla- ja linnavalitsus</v>
      </c>
      <c r="K90" s="429" t="str">
        <f t="shared" si="0"/>
        <v>2200512010</v>
      </c>
      <c r="L90" s="1" t="str">
        <f t="shared" si="1"/>
        <v>koolitus</v>
      </c>
      <c r="M90" s="6" t="str">
        <f t="shared" si="5"/>
        <v>01112</v>
      </c>
    </row>
    <row r="91" spans="1:13" x14ac:dyDescent="0.2">
      <c r="C91" s="4" t="s">
        <v>7958</v>
      </c>
      <c r="F91" s="4" t="s">
        <v>6122</v>
      </c>
      <c r="H91" s="50" t="s">
        <v>5295</v>
      </c>
      <c r="I91" s="195" t="str">
        <f>IF(ISBLANK(H91),"",VLOOKUP(H91,tegevusalad!$A$7:$B$188,2,FALSE))</f>
        <v>Muud üldised teenused</v>
      </c>
      <c r="K91" s="429" t="str">
        <f t="shared" si="0"/>
        <v>2200512990</v>
      </c>
      <c r="L91" s="1" t="str">
        <f t="shared" si="1"/>
        <v>personaliarendus</v>
      </c>
      <c r="M91" s="6" t="str">
        <f t="shared" si="5"/>
        <v>01330</v>
      </c>
    </row>
    <row r="92" spans="1:13" x14ac:dyDescent="0.2">
      <c r="B92" s="4" t="s">
        <v>6710</v>
      </c>
      <c r="E92" s="4" t="s">
        <v>6711</v>
      </c>
      <c r="H92" s="61" t="s">
        <v>5295</v>
      </c>
      <c r="I92" s="195" t="str">
        <f>IF(ISBLANK(H92),"",VLOOKUP(H92,tegevusalad!$A$7:$B$188,2,FALSE))</f>
        <v>Muud üldised teenused</v>
      </c>
      <c r="K92" s="429" t="str">
        <f t="shared" si="0"/>
        <v>2200513000</v>
      </c>
      <c r="L92" s="1" t="str">
        <f t="shared" si="1"/>
        <v>töötervishoid</v>
      </c>
      <c r="M92" s="6" t="str">
        <f t="shared" si="5"/>
        <v>01330</v>
      </c>
    </row>
    <row r="93" spans="1:13" x14ac:dyDescent="0.2">
      <c r="B93" s="6" t="s">
        <v>5600</v>
      </c>
      <c r="C93" s="6"/>
      <c r="D93" s="6"/>
      <c r="E93" s="6" t="s">
        <v>5601</v>
      </c>
      <c r="H93" s="61" t="s">
        <v>5295</v>
      </c>
      <c r="I93" s="195" t="str">
        <f>IF(ISBLANK(H93),"",VLOOKUP(H93,tegevusalad!$A$7:$B$188,2,FALSE))</f>
        <v>Muud üldised teenused</v>
      </c>
      <c r="K93" s="429" t="str">
        <f t="shared" si="0"/>
        <v>2200599000</v>
      </c>
      <c r="L93" s="1" t="str">
        <f t="shared" si="1"/>
        <v>tg personalijuhtimine - jaotamata</v>
      </c>
      <c r="M93" s="6" t="str">
        <f t="shared" si="5"/>
        <v>01330</v>
      </c>
    </row>
    <row r="94" spans="1:13" x14ac:dyDescent="0.2">
      <c r="H94" s="61"/>
      <c r="I94" s="195" t="str">
        <f>IF(ISBLANK(H94),"",VLOOKUP(H94,tegevusalad!$A$7:$B$188,2,FALSE))</f>
        <v/>
      </c>
      <c r="K94" s="429" t="str">
        <f t="shared" si="0"/>
        <v/>
      </c>
      <c r="L94" s="1" t="str">
        <f t="shared" si="1"/>
        <v/>
      </c>
    </row>
    <row r="95" spans="1:13" x14ac:dyDescent="0.2">
      <c r="A95" s="4" t="s">
        <v>9288</v>
      </c>
      <c r="D95" s="4" t="s">
        <v>9289</v>
      </c>
      <c r="H95" s="61"/>
      <c r="K95" s="429" t="str">
        <f t="shared" ref="K95" si="11">SUBSTITUTE(A95," ","")&amp;SUBSTITUTE(B95," ","")&amp;SUBSTITUTE(C95," ","")</f>
        <v>2200700000</v>
      </c>
      <c r="L95" s="1" t="str">
        <f t="shared" ref="L95" si="12">D95&amp;E95&amp;F95&amp;G95</f>
        <v>Õigusteenused</v>
      </c>
    </row>
    <row r="96" spans="1:13" x14ac:dyDescent="0.2">
      <c r="C96" s="4" t="s">
        <v>9290</v>
      </c>
      <c r="F96" s="4" t="s">
        <v>3802</v>
      </c>
      <c r="H96" s="50" t="s">
        <v>5294</v>
      </c>
      <c r="I96" s="195" t="str">
        <f>IF(ISBLANK(H96),"",VLOOKUP(H96,tegevusalad!$A$7:$B$188,2,FALSE))</f>
        <v>Valla- ja linnavalitsus</v>
      </c>
      <c r="K96" s="429" t="str">
        <f t="shared" ref="K96:K98" si="13">SUBSTITUTE(A96," ","")&amp;SUBSTITUTE(B96," ","")&amp;SUBSTITUTE(C96," ","")</f>
        <v>2200701000</v>
      </c>
      <c r="L96" s="1" t="str">
        <f t="shared" ref="L96:L98" si="14">D96&amp;E96&amp;F96&amp;G96</f>
        <v>juriidilised teenused</v>
      </c>
      <c r="M96" s="6" t="str">
        <f t="shared" si="5"/>
        <v>01112</v>
      </c>
    </row>
    <row r="97" spans="1:13" x14ac:dyDescent="0.2">
      <c r="C97" s="4" t="s">
        <v>9291</v>
      </c>
      <c r="F97" s="4" t="s">
        <v>7281</v>
      </c>
      <c r="H97" s="50" t="s">
        <v>5294</v>
      </c>
      <c r="I97" s="195" t="str">
        <f>IF(ISBLANK(H97),"",VLOOKUP(H97,tegevusalad!$A$7:$B$188,2,FALSE))</f>
        <v>Valla- ja linnavalitsus</v>
      </c>
      <c r="K97" s="429" t="str">
        <f t="shared" si="13"/>
        <v>2200791000</v>
      </c>
      <c r="L97" s="1" t="str">
        <f t="shared" si="14"/>
        <v>ühekordsed kohtuvaidlused</v>
      </c>
      <c r="M97" s="6" t="str">
        <f t="shared" si="5"/>
        <v>01112</v>
      </c>
    </row>
    <row r="98" spans="1:13" x14ac:dyDescent="0.2">
      <c r="B98" s="4" t="s">
        <v>9292</v>
      </c>
      <c r="E98" s="4" t="s">
        <v>9293</v>
      </c>
      <c r="H98" s="61"/>
      <c r="K98" s="429" t="str">
        <f t="shared" si="13"/>
        <v>2200799000</v>
      </c>
      <c r="L98" s="1" t="str">
        <f t="shared" si="14"/>
        <v>juriidilised teenused ja ühekordsed kohtuvaidlused</v>
      </c>
      <c r="M98" s="6" t="str">
        <f t="shared" si="5"/>
        <v>01112</v>
      </c>
    </row>
    <row r="99" spans="1:13" x14ac:dyDescent="0.2">
      <c r="H99" s="61"/>
      <c r="K99" s="429"/>
      <c r="L99" s="1"/>
    </row>
    <row r="100" spans="1:13" x14ac:dyDescent="0.2">
      <c r="A100" s="4" t="s">
        <v>2973</v>
      </c>
      <c r="D100" s="4" t="s">
        <v>2974</v>
      </c>
      <c r="H100" s="50" t="s">
        <v>5294</v>
      </c>
      <c r="I100" s="195" t="str">
        <f>IF(ISBLANK(H100),"",VLOOKUP(H100,tegevusalad!$A$7:$B$188,2,FALSE))</f>
        <v>Valla- ja linnavalitsus</v>
      </c>
      <c r="K100" s="429" t="str">
        <f t="shared" ref="K100:K172" si="15">SUBSTITUTE(A100," ","")&amp;SUBSTITUTE(B100," ","")&amp;SUBSTITUTE(C100," ","")</f>
        <v>2200800000</v>
      </c>
      <c r="L100" s="1" t="str">
        <f t="shared" ref="L100:L173" si="16">D100&amp;E100&amp;F100&amp;G100</f>
        <v>Haldusteenused</v>
      </c>
      <c r="M100" s="6" t="str">
        <f>IF(ISBLANK(H100),M94,H100)</f>
        <v>01112</v>
      </c>
    </row>
    <row r="101" spans="1:13" x14ac:dyDescent="0.2">
      <c r="B101" s="4" t="s">
        <v>1471</v>
      </c>
      <c r="E101" s="4" t="s">
        <v>2003</v>
      </c>
      <c r="H101" s="50"/>
      <c r="I101" s="195" t="str">
        <f>IF(ISBLANK(H101),"",VLOOKUP(H101,tegevusalad!$A$7:$B$188,2,FALSE))</f>
        <v/>
      </c>
      <c r="K101" s="429" t="str">
        <f t="shared" si="15"/>
        <v>2200811000</v>
      </c>
      <c r="L101" s="1" t="str">
        <f t="shared" si="16"/>
        <v>infrastruktuuri haldamine</v>
      </c>
      <c r="M101" s="6" t="str">
        <f t="shared" si="5"/>
        <v>01112</v>
      </c>
    </row>
    <row r="102" spans="1:13" x14ac:dyDescent="0.2">
      <c r="B102" s="4" t="s">
        <v>5080</v>
      </c>
      <c r="E102" s="4" t="s">
        <v>5081</v>
      </c>
      <c r="H102" s="50"/>
      <c r="I102" s="195" t="str">
        <f>IF(ISBLANK(H102),"",VLOOKUP(H102,tegevusalad!$A$7:$B$188,2,FALSE))</f>
        <v/>
      </c>
      <c r="K102" s="429" t="str">
        <f t="shared" si="15"/>
        <v>2200812000</v>
      </c>
      <c r="L102" s="1" t="str">
        <f t="shared" si="16"/>
        <v>varustusteenused</v>
      </c>
      <c r="M102" s="6" t="str">
        <f t="shared" si="5"/>
        <v>01112</v>
      </c>
    </row>
    <row r="103" spans="1:13" x14ac:dyDescent="0.2">
      <c r="B103" s="4" t="s">
        <v>5185</v>
      </c>
      <c r="E103" s="4" t="s">
        <v>2862</v>
      </c>
      <c r="H103" s="50"/>
      <c r="I103" s="195" t="str">
        <f>IF(ISBLANK(H103),"",VLOOKUP(H103,tegevusalad!$A$7:$B$188,2,FALSE))</f>
        <v/>
      </c>
      <c r="K103" s="429" t="str">
        <f t="shared" si="15"/>
        <v>2200813000</v>
      </c>
      <c r="L103" s="1" t="str">
        <f t="shared" si="16"/>
        <v>transporditeenused</v>
      </c>
      <c r="M103" s="6" t="str">
        <f t="shared" ref="M103:M176" si="17">IF(ISBLANK(H103),M102,H103)</f>
        <v>01112</v>
      </c>
    </row>
    <row r="104" spans="1:13" x14ac:dyDescent="0.2">
      <c r="B104" s="18" t="s">
        <v>374</v>
      </c>
      <c r="E104" s="4" t="s">
        <v>375</v>
      </c>
      <c r="H104" s="50"/>
      <c r="I104" s="195" t="str">
        <f>IF(ISBLANK(H104),"",VLOOKUP(H104,tegevusalad!$A$7:$B$188,2,FALSE))</f>
        <v/>
      </c>
      <c r="K104" s="429" t="str">
        <f t="shared" si="15"/>
        <v>2200820000</v>
      </c>
      <c r="L104" s="1" t="str">
        <f t="shared" si="16"/>
        <v>Raekoda</v>
      </c>
      <c r="M104" s="6" t="str">
        <f t="shared" si="17"/>
        <v>01112</v>
      </c>
    </row>
    <row r="105" spans="1:13" x14ac:dyDescent="0.2">
      <c r="B105" s="6" t="s">
        <v>384</v>
      </c>
      <c r="C105" s="6"/>
      <c r="D105" s="6"/>
      <c r="E105" s="6" t="s">
        <v>5599</v>
      </c>
      <c r="H105" s="50"/>
      <c r="I105" s="195" t="str">
        <f>IF(ISBLANK(H105),"",VLOOKUP(H105,tegevusalad!$A$7:$B$188,2,FALSE))</f>
        <v/>
      </c>
      <c r="K105" s="429" t="str">
        <f t="shared" si="15"/>
        <v>2200899000</v>
      </c>
      <c r="L105" s="1" t="str">
        <f t="shared" si="16"/>
        <v>tg haldusteenused - jaotamata</v>
      </c>
      <c r="M105" s="6" t="str">
        <f t="shared" si="17"/>
        <v>01112</v>
      </c>
    </row>
    <row r="106" spans="1:13" x14ac:dyDescent="0.2">
      <c r="B106" s="6"/>
      <c r="C106" s="6"/>
      <c r="D106" s="6"/>
      <c r="E106" s="6"/>
      <c r="H106" s="50"/>
      <c r="I106" s="195" t="str">
        <f>IF(ISBLANK(H106),"",VLOOKUP(H106,tegevusalad!$A$7:$B$188,2,FALSE))</f>
        <v/>
      </c>
      <c r="K106" s="429" t="str">
        <f t="shared" si="15"/>
        <v/>
      </c>
      <c r="L106" s="1" t="str">
        <f t="shared" si="16"/>
        <v/>
      </c>
    </row>
    <row r="107" spans="1:13" x14ac:dyDescent="0.2">
      <c r="A107" s="4" t="s">
        <v>169</v>
      </c>
      <c r="D107" s="4" t="s">
        <v>170</v>
      </c>
      <c r="H107" s="50" t="s">
        <v>5294</v>
      </c>
      <c r="I107" s="195" t="str">
        <f>IF(ISBLANK(H107),"",VLOOKUP(H107,tegevusalad!$A$7:$B$188,2,FALSE))</f>
        <v>Valla- ja linnavalitsus</v>
      </c>
      <c r="K107" s="429" t="str">
        <f t="shared" si="15"/>
        <v>2200900000</v>
      </c>
      <c r="L107" s="1" t="str">
        <f t="shared" si="16"/>
        <v>Siseaudit</v>
      </c>
      <c r="M107" s="6" t="str">
        <f t="shared" si="17"/>
        <v>01112</v>
      </c>
    </row>
    <row r="108" spans="1:13" x14ac:dyDescent="0.2">
      <c r="B108" s="4" t="s">
        <v>171</v>
      </c>
      <c r="E108" s="4" t="s">
        <v>11</v>
      </c>
      <c r="H108" s="50"/>
      <c r="I108" s="195" t="str">
        <f>IF(ISBLANK(H108),"",VLOOKUP(H108,tegevusalad!$A$7:$B$188,2,FALSE))</f>
        <v/>
      </c>
      <c r="K108" s="429" t="str">
        <f t="shared" si="15"/>
        <v>2200911000</v>
      </c>
      <c r="L108" s="1" t="str">
        <f t="shared" si="16"/>
        <v>siseaudit</v>
      </c>
      <c r="M108" s="6" t="str">
        <f t="shared" si="17"/>
        <v>01112</v>
      </c>
    </row>
    <row r="109" spans="1:13" x14ac:dyDescent="0.2">
      <c r="H109" s="50"/>
      <c r="I109" s="195" t="str">
        <f>IF(ISBLANK(H109),"",VLOOKUP(H109,tegevusalad!$A$7:$B$188,2,FALSE))</f>
        <v/>
      </c>
      <c r="K109" s="429" t="str">
        <f t="shared" si="15"/>
        <v/>
      </c>
      <c r="L109" s="1" t="str">
        <f t="shared" si="16"/>
        <v/>
      </c>
    </row>
    <row r="110" spans="1:13" x14ac:dyDescent="0.2">
      <c r="A110" s="4" t="s">
        <v>172</v>
      </c>
      <c r="D110" s="4" t="s">
        <v>173</v>
      </c>
      <c r="H110" s="50" t="s">
        <v>5294</v>
      </c>
      <c r="I110" s="195" t="str">
        <f>IF(ISBLANK(H110),"",VLOOKUP(H110,tegevusalad!$A$7:$B$188,2,FALSE))</f>
        <v>Valla- ja linnavalitsus</v>
      </c>
      <c r="K110" s="429" t="str">
        <f t="shared" si="15"/>
        <v>2201000000</v>
      </c>
      <c r="L110" s="1" t="str">
        <f t="shared" si="16"/>
        <v>Finantsjuhtimine</v>
      </c>
      <c r="M110" s="6" t="str">
        <f t="shared" si="17"/>
        <v>01112</v>
      </c>
    </row>
    <row r="111" spans="1:13" x14ac:dyDescent="0.2">
      <c r="B111" s="4" t="s">
        <v>3586</v>
      </c>
      <c r="E111" s="4" t="s">
        <v>396</v>
      </c>
      <c r="H111" s="50"/>
      <c r="I111" s="195" t="str">
        <f>IF(ISBLANK(H111),"",VLOOKUP(H111,tegevusalad!$A$7:$B$188,2,FALSE))</f>
        <v/>
      </c>
      <c r="K111" s="429" t="str">
        <f t="shared" si="15"/>
        <v>2201001000</v>
      </c>
      <c r="L111" s="1" t="str">
        <f t="shared" si="16"/>
        <v>üldjuhtimine</v>
      </c>
      <c r="M111" s="6" t="str">
        <f t="shared" si="17"/>
        <v>01112</v>
      </c>
    </row>
    <row r="112" spans="1:13" x14ac:dyDescent="0.2">
      <c r="B112" s="4" t="s">
        <v>5419</v>
      </c>
      <c r="E112" s="4" t="s">
        <v>5420</v>
      </c>
      <c r="H112" s="50"/>
      <c r="I112" s="195" t="str">
        <f>IF(ISBLANK(H112),"",VLOOKUP(H112,tegevusalad!$A$7:$B$188,2,FALSE))</f>
        <v/>
      </c>
      <c r="K112" s="429" t="str">
        <f t="shared" si="15"/>
        <v>2201011000</v>
      </c>
      <c r="L112" s="1" t="str">
        <f t="shared" si="16"/>
        <v>planeerimine</v>
      </c>
      <c r="M112" s="6" t="str">
        <f t="shared" si="17"/>
        <v>01112</v>
      </c>
    </row>
    <row r="113" spans="1:13" x14ac:dyDescent="0.2">
      <c r="B113" s="4" t="s">
        <v>5421</v>
      </c>
      <c r="E113" s="4" t="s">
        <v>6923</v>
      </c>
      <c r="H113" s="50"/>
      <c r="I113" s="195" t="str">
        <f>IF(ISBLANK(H113),"",VLOOKUP(H113,tegevusalad!$A$7:$B$188,2,FALSE))</f>
        <v/>
      </c>
      <c r="K113" s="429" t="str">
        <f t="shared" si="15"/>
        <v>2201012000</v>
      </c>
      <c r="L113" s="1" t="str">
        <f t="shared" si="16"/>
        <v>arvestus</v>
      </c>
      <c r="M113" s="6" t="str">
        <f t="shared" si="17"/>
        <v>01112</v>
      </c>
    </row>
    <row r="114" spans="1:13" x14ac:dyDescent="0.2">
      <c r="B114" s="4" t="s">
        <v>2502</v>
      </c>
      <c r="E114" s="4" t="s">
        <v>1136</v>
      </c>
      <c r="H114" s="50"/>
      <c r="I114" s="195" t="str">
        <f>IF(ISBLANK(H114),"",VLOOKUP(H114,tegevusalad!$A$7:$B$188,2,FALSE))</f>
        <v/>
      </c>
      <c r="K114" s="429" t="str">
        <f t="shared" si="15"/>
        <v>2201013000</v>
      </c>
      <c r="L114" s="1" t="str">
        <f t="shared" si="16"/>
        <v>rahahaldus</v>
      </c>
      <c r="M114" s="6" t="str">
        <f t="shared" si="17"/>
        <v>01112</v>
      </c>
    </row>
    <row r="115" spans="1:13" x14ac:dyDescent="0.2">
      <c r="C115" s="4" t="s">
        <v>3559</v>
      </c>
      <c r="F115" s="4" t="s">
        <v>3584</v>
      </c>
      <c r="H115" s="50"/>
      <c r="I115" s="195" t="str">
        <f>IF(ISBLANK(H115),"",VLOOKUP(H115,tegevusalad!$A$7:$B$188,2,FALSE))</f>
        <v/>
      </c>
      <c r="K115" s="429" t="str">
        <f t="shared" si="15"/>
        <v>2201013100</v>
      </c>
      <c r="L115" s="1" t="str">
        <f t="shared" si="16"/>
        <v>reitingu uuendamine</v>
      </c>
      <c r="M115" s="6" t="str">
        <f t="shared" si="17"/>
        <v>01112</v>
      </c>
    </row>
    <row r="116" spans="1:13" x14ac:dyDescent="0.2">
      <c r="C116" s="4" t="s">
        <v>3583</v>
      </c>
      <c r="F116" s="4" t="s">
        <v>3585</v>
      </c>
      <c r="H116" s="50"/>
      <c r="I116" s="195" t="str">
        <f>IF(ISBLANK(H116),"",VLOOKUP(H116,tegevusalad!$A$7:$B$188,2,FALSE))</f>
        <v/>
      </c>
      <c r="K116" s="429" t="str">
        <f t="shared" si="15"/>
        <v>2211013990</v>
      </c>
      <c r="L116" s="1" t="str">
        <f t="shared" si="16"/>
        <v>muu rahahaldus</v>
      </c>
      <c r="M116" s="6" t="str">
        <f t="shared" si="17"/>
        <v>01112</v>
      </c>
    </row>
    <row r="117" spans="1:13" x14ac:dyDescent="0.2">
      <c r="B117" s="4" t="s">
        <v>2503</v>
      </c>
      <c r="E117" s="4" t="s">
        <v>1137</v>
      </c>
      <c r="H117" s="50"/>
      <c r="I117" s="195" t="str">
        <f>IF(ISBLANK(H117),"",VLOOKUP(H117,tegevusalad!$A$7:$B$188,2,FALSE))</f>
        <v/>
      </c>
      <c r="K117" s="429" t="str">
        <f t="shared" si="15"/>
        <v>2201021000</v>
      </c>
      <c r="L117" s="1" t="str">
        <f t="shared" si="16"/>
        <v>finantsinfosüsteemide arendus</v>
      </c>
      <c r="M117" s="6" t="str">
        <f t="shared" si="17"/>
        <v>01112</v>
      </c>
    </row>
    <row r="118" spans="1:13" x14ac:dyDescent="0.2">
      <c r="C118" s="4" t="s">
        <v>5058</v>
      </c>
      <c r="F118" s="4" t="s">
        <v>4224</v>
      </c>
      <c r="H118" s="50"/>
      <c r="I118" s="195" t="str">
        <f>IF(ISBLANK(H118),"",VLOOKUP(H118,tegevusalad!$A$7:$B$188,2,FALSE))</f>
        <v/>
      </c>
      <c r="K118" s="429" t="str">
        <f t="shared" si="15"/>
        <v>2201021100</v>
      </c>
      <c r="L118" s="1" t="str">
        <f t="shared" si="16"/>
        <v xml:space="preserve">finantsjuhtimise infosüsteemi haldamine </v>
      </c>
      <c r="M118" s="6" t="str">
        <f t="shared" si="17"/>
        <v>01112</v>
      </c>
    </row>
    <row r="119" spans="1:13" x14ac:dyDescent="0.2">
      <c r="C119" s="4" t="s">
        <v>890</v>
      </c>
      <c r="F119" s="4" t="s">
        <v>397</v>
      </c>
      <c r="H119" s="50"/>
      <c r="I119" s="195" t="str">
        <f>IF(ISBLANK(H119),"",VLOOKUP(H119,tegevusalad!$A$7:$B$188,2,FALSE))</f>
        <v/>
      </c>
      <c r="K119" s="429" t="str">
        <f t="shared" si="15"/>
        <v>2201021200</v>
      </c>
      <c r="L119" s="1" t="str">
        <f t="shared" si="16"/>
        <v>Finantsjuhtimise mudelile ülemineku kulud</v>
      </c>
      <c r="M119" s="6" t="str">
        <f t="shared" si="17"/>
        <v>01112</v>
      </c>
    </row>
    <row r="120" spans="1:13" x14ac:dyDescent="0.2">
      <c r="C120" s="4" t="s">
        <v>2769</v>
      </c>
      <c r="F120" s="4" t="s">
        <v>3226</v>
      </c>
      <c r="H120" s="50"/>
      <c r="I120" s="195" t="str">
        <f>IF(ISBLANK(H120),"",VLOOKUP(H120,tegevusalad!$A$7:$B$188,2,FALSE))</f>
        <v/>
      </c>
      <c r="K120" s="429" t="str">
        <f t="shared" si="15"/>
        <v>2201021990</v>
      </c>
      <c r="L120" s="1" t="str">
        <f t="shared" si="16"/>
        <v>muu finantsinfosüsteemi arendus</v>
      </c>
      <c r="M120" s="6" t="str">
        <f t="shared" si="17"/>
        <v>01112</v>
      </c>
    </row>
    <row r="121" spans="1:13" x14ac:dyDescent="0.2">
      <c r="B121" s="4" t="s">
        <v>1580</v>
      </c>
      <c r="E121" s="4" t="s">
        <v>11505</v>
      </c>
      <c r="H121" s="50"/>
      <c r="I121" s="195" t="str">
        <f>IF(ISBLANK(H121),"",VLOOKUP(H121,tegevusalad!$A$7:$B$188,2,FALSE))</f>
        <v/>
      </c>
      <c r="K121" s="429" t="str">
        <f t="shared" si="15"/>
        <v>2201022000</v>
      </c>
      <c r="L121" s="1" t="str">
        <f t="shared" si="16"/>
        <v>finantsinfosüsteem</v>
      </c>
      <c r="M121" s="6" t="str">
        <f t="shared" si="17"/>
        <v>01112</v>
      </c>
    </row>
    <row r="122" spans="1:13" x14ac:dyDescent="0.2">
      <c r="B122" s="6" t="s">
        <v>382</v>
      </c>
      <c r="C122" s="6"/>
      <c r="D122" s="6"/>
      <c r="E122" s="6" t="s">
        <v>383</v>
      </c>
      <c r="H122" s="50"/>
      <c r="I122" s="195" t="str">
        <f>IF(ISBLANK(H122),"",VLOOKUP(H122,tegevusalad!$A$7:$B$188,2,FALSE))</f>
        <v/>
      </c>
      <c r="K122" s="429" t="str">
        <f t="shared" si="15"/>
        <v>2201099000</v>
      </c>
      <c r="L122" s="1" t="str">
        <f t="shared" si="16"/>
        <v>tg finantsjuhtimine - jaotamata</v>
      </c>
      <c r="M122" s="6" t="str">
        <f t="shared" si="17"/>
        <v>01112</v>
      </c>
    </row>
    <row r="123" spans="1:13" x14ac:dyDescent="0.2">
      <c r="H123" s="50"/>
      <c r="I123" s="195" t="str">
        <f>IF(ISBLANK(H123),"",VLOOKUP(H123,tegevusalad!$A$7:$B$188,2,FALSE))</f>
        <v/>
      </c>
      <c r="K123" s="429" t="str">
        <f t="shared" si="15"/>
        <v/>
      </c>
      <c r="L123" s="1" t="str">
        <f t="shared" si="16"/>
        <v/>
      </c>
    </row>
    <row r="124" spans="1:13" x14ac:dyDescent="0.2">
      <c r="A124" s="4" t="s">
        <v>2504</v>
      </c>
      <c r="D124" s="4" t="s">
        <v>2505</v>
      </c>
      <c r="H124" s="50" t="s">
        <v>5294</v>
      </c>
      <c r="I124" s="195" t="str">
        <f>IF(ISBLANK(H124),"",VLOOKUP(H124,tegevusalad!$A$7:$B$188,2,FALSE))</f>
        <v>Valla- ja linnavalitsus</v>
      </c>
      <c r="K124" s="429" t="str">
        <f t="shared" si="15"/>
        <v>2201100000</v>
      </c>
      <c r="L124" s="1" t="str">
        <f t="shared" si="16"/>
        <v>Piirkondlikud tugiteenused</v>
      </c>
      <c r="M124" s="6" t="str">
        <f t="shared" si="17"/>
        <v>01112</v>
      </c>
    </row>
    <row r="125" spans="1:13" x14ac:dyDescent="0.2">
      <c r="B125" s="4" t="s">
        <v>7385</v>
      </c>
      <c r="E125" s="4" t="s">
        <v>1415</v>
      </c>
      <c r="H125" s="50"/>
      <c r="I125" s="195" t="str">
        <f>IF(ISBLANK(H125),"",VLOOKUP(H125,tegevusalad!$A$7:$B$188,2,FALSE))</f>
        <v/>
      </c>
      <c r="K125" s="429" t="str">
        <f t="shared" ref="K125:K139" si="18">SUBSTITUTE(A125," ","")&amp;SUBSTITUTE(B125," ","")&amp;SUBSTITUTE(C125," ","")</f>
        <v>2201120000</v>
      </c>
      <c r="L125" s="1" t="str">
        <f t="shared" ref="L125:L139" si="19">D125&amp;E125&amp;F125&amp;G125</f>
        <v>Haabersti LOV</v>
      </c>
      <c r="M125" s="6" t="str">
        <f t="shared" ref="M125:M139" si="20">IF(ISBLANK(H125),M124,H125)</f>
        <v>01112</v>
      </c>
    </row>
    <row r="126" spans="1:13" x14ac:dyDescent="0.2">
      <c r="B126" s="4" t="s">
        <v>9493</v>
      </c>
      <c r="E126" s="4" t="s">
        <v>9494</v>
      </c>
      <c r="H126" s="50"/>
      <c r="K126" s="429" t="str">
        <f t="shared" si="18"/>
        <v>2201128000</v>
      </c>
      <c r="L126" s="1" t="str">
        <f t="shared" si="19"/>
        <v>Haabersti LOV halduskogu</v>
      </c>
      <c r="M126" s="6" t="str">
        <f t="shared" si="20"/>
        <v>01112</v>
      </c>
    </row>
    <row r="127" spans="1:13" x14ac:dyDescent="0.2">
      <c r="B127" s="4" t="s">
        <v>4575</v>
      </c>
      <c r="E127" s="4" t="s">
        <v>2888</v>
      </c>
      <c r="H127" s="50"/>
      <c r="I127" s="195" t="str">
        <f>IF(ISBLANK(H127),"",VLOOKUP(H127,tegevusalad!$A$7:$B$188,2,FALSE))</f>
        <v/>
      </c>
      <c r="K127" s="429" t="str">
        <f t="shared" si="18"/>
        <v>2201130000</v>
      </c>
      <c r="L127" s="1" t="str">
        <f t="shared" si="19"/>
        <v>Kesklinna Valitsus</v>
      </c>
      <c r="M127" s="6" t="str">
        <f t="shared" si="20"/>
        <v>01112</v>
      </c>
    </row>
    <row r="128" spans="1:13" x14ac:dyDescent="0.2">
      <c r="B128" s="4" t="s">
        <v>9495</v>
      </c>
      <c r="E128" s="4" t="s">
        <v>9508</v>
      </c>
      <c r="H128" s="50"/>
      <c r="K128" s="429" t="str">
        <f t="shared" si="18"/>
        <v>2201138000</v>
      </c>
      <c r="L128" s="1" t="str">
        <f t="shared" si="19"/>
        <v>Kesklinna Valitsuse halduskogu</v>
      </c>
      <c r="M128" s="6" t="str">
        <f t="shared" si="20"/>
        <v>01112</v>
      </c>
    </row>
    <row r="129" spans="1:13" x14ac:dyDescent="0.2">
      <c r="B129" s="4" t="s">
        <v>5394</v>
      </c>
      <c r="E129" s="4" t="s">
        <v>5395</v>
      </c>
      <c r="H129" s="50"/>
      <c r="I129" s="195" t="str">
        <f>IF(ISBLANK(H129),"",VLOOKUP(H129,tegevusalad!$A$7:$B$188,2,FALSE))</f>
        <v/>
      </c>
      <c r="K129" s="429" t="str">
        <f t="shared" si="18"/>
        <v>2201140000</v>
      </c>
      <c r="L129" s="1" t="str">
        <f t="shared" si="19"/>
        <v>Kristiine LOV</v>
      </c>
      <c r="M129" s="6" t="str">
        <f t="shared" si="20"/>
        <v>01112</v>
      </c>
    </row>
    <row r="130" spans="1:13" x14ac:dyDescent="0.2">
      <c r="B130" s="4" t="s">
        <v>9496</v>
      </c>
      <c r="E130" s="4" t="s">
        <v>9502</v>
      </c>
      <c r="H130" s="50"/>
      <c r="K130" s="429" t="str">
        <f t="shared" si="18"/>
        <v>2201148000</v>
      </c>
      <c r="L130" s="1" t="str">
        <f t="shared" si="19"/>
        <v>Kristiine LOV halduskogu</v>
      </c>
      <c r="M130" s="6" t="str">
        <f t="shared" si="20"/>
        <v>01112</v>
      </c>
    </row>
    <row r="131" spans="1:13" x14ac:dyDescent="0.2">
      <c r="B131" s="4" t="s">
        <v>2464</v>
      </c>
      <c r="E131" s="4" t="s">
        <v>2465</v>
      </c>
      <c r="H131" s="50"/>
      <c r="I131" s="195" t="str">
        <f>IF(ISBLANK(H131),"",VLOOKUP(H131,tegevusalad!$A$7:$B$188,2,FALSE))</f>
        <v/>
      </c>
      <c r="K131" s="429" t="str">
        <f t="shared" si="18"/>
        <v>2201150000</v>
      </c>
      <c r="L131" s="1" t="str">
        <f t="shared" si="19"/>
        <v>Lasnamäe LOV</v>
      </c>
      <c r="M131" s="6" t="str">
        <f t="shared" si="20"/>
        <v>01112</v>
      </c>
    </row>
    <row r="132" spans="1:13" x14ac:dyDescent="0.2">
      <c r="B132" s="4" t="s">
        <v>9497</v>
      </c>
      <c r="E132" s="4" t="s">
        <v>9503</v>
      </c>
      <c r="H132" s="50"/>
      <c r="K132" s="429" t="str">
        <f t="shared" si="18"/>
        <v>2201158000</v>
      </c>
      <c r="L132" s="1" t="str">
        <f t="shared" si="19"/>
        <v>Lasnamäe LOV halduskogu</v>
      </c>
      <c r="M132" s="6" t="str">
        <f t="shared" si="20"/>
        <v>01112</v>
      </c>
    </row>
    <row r="133" spans="1:13" x14ac:dyDescent="0.2">
      <c r="B133" s="4" t="s">
        <v>6262</v>
      </c>
      <c r="E133" s="4" t="s">
        <v>152</v>
      </c>
      <c r="H133" s="50"/>
      <c r="I133" s="195" t="str">
        <f>IF(ISBLANK(H133),"",VLOOKUP(H133,tegevusalad!$A$7:$B$188,2,FALSE))</f>
        <v/>
      </c>
      <c r="K133" s="429" t="str">
        <f t="shared" si="18"/>
        <v>2201160000</v>
      </c>
      <c r="L133" s="1" t="str">
        <f t="shared" si="19"/>
        <v>Mustamäe LOV</v>
      </c>
      <c r="M133" s="6" t="str">
        <f t="shared" si="20"/>
        <v>01112</v>
      </c>
    </row>
    <row r="134" spans="1:13" x14ac:dyDescent="0.2">
      <c r="B134" s="4" t="s">
        <v>9498</v>
      </c>
      <c r="E134" s="4" t="s">
        <v>9504</v>
      </c>
      <c r="H134" s="50"/>
      <c r="K134" s="429" t="str">
        <f t="shared" si="18"/>
        <v>2201168000</v>
      </c>
      <c r="L134" s="1" t="str">
        <f t="shared" si="19"/>
        <v>Mustamäe LOV halduskogu</v>
      </c>
      <c r="M134" s="6" t="str">
        <f t="shared" si="20"/>
        <v>01112</v>
      </c>
    </row>
    <row r="135" spans="1:13" x14ac:dyDescent="0.2">
      <c r="B135" s="4" t="s">
        <v>153</v>
      </c>
      <c r="E135" s="4" t="s">
        <v>154</v>
      </c>
      <c r="H135" s="50"/>
      <c r="I135" s="195" t="str">
        <f>IF(ISBLANK(H135),"",VLOOKUP(H135,tegevusalad!$A$7:$B$188,2,FALSE))</f>
        <v/>
      </c>
      <c r="K135" s="429" t="str">
        <f t="shared" si="18"/>
        <v>2201170000</v>
      </c>
      <c r="L135" s="1" t="str">
        <f t="shared" si="19"/>
        <v>Nõmme LOV</v>
      </c>
      <c r="M135" s="6" t="str">
        <f t="shared" si="20"/>
        <v>01112</v>
      </c>
    </row>
    <row r="136" spans="1:13" x14ac:dyDescent="0.2">
      <c r="B136" s="4" t="s">
        <v>9499</v>
      </c>
      <c r="E136" s="4" t="s">
        <v>9505</v>
      </c>
      <c r="H136" s="50"/>
      <c r="K136" s="429" t="str">
        <f t="shared" si="18"/>
        <v>2201178000</v>
      </c>
      <c r="L136" s="1" t="str">
        <f t="shared" si="19"/>
        <v>Nõmme LOV halduskogu</v>
      </c>
      <c r="M136" s="6" t="str">
        <f t="shared" si="20"/>
        <v>01112</v>
      </c>
    </row>
    <row r="137" spans="1:13" x14ac:dyDescent="0.2">
      <c r="B137" s="4" t="s">
        <v>155</v>
      </c>
      <c r="E137" s="4" t="s">
        <v>631</v>
      </c>
      <c r="H137" s="50"/>
      <c r="I137" s="195" t="str">
        <f>IF(ISBLANK(H137),"",VLOOKUP(H137,tegevusalad!$A$7:$B$188,2,FALSE))</f>
        <v/>
      </c>
      <c r="K137" s="429" t="str">
        <f t="shared" si="18"/>
        <v>2201180000</v>
      </c>
      <c r="L137" s="1" t="str">
        <f t="shared" si="19"/>
        <v>Pirita LOV</v>
      </c>
      <c r="M137" s="6" t="str">
        <f t="shared" si="20"/>
        <v>01112</v>
      </c>
    </row>
    <row r="138" spans="1:13" x14ac:dyDescent="0.2">
      <c r="B138" s="4" t="s">
        <v>9500</v>
      </c>
      <c r="E138" s="4" t="s">
        <v>9506</v>
      </c>
      <c r="H138" s="50"/>
      <c r="K138" s="429" t="str">
        <f t="shared" si="18"/>
        <v>2201188000</v>
      </c>
      <c r="L138" s="1" t="str">
        <f t="shared" si="19"/>
        <v>Pirita LOV halduskogu</v>
      </c>
      <c r="M138" s="6" t="str">
        <f t="shared" si="20"/>
        <v>01112</v>
      </c>
    </row>
    <row r="139" spans="1:13" x14ac:dyDescent="0.2">
      <c r="B139" s="4" t="s">
        <v>632</v>
      </c>
      <c r="E139" s="4" t="s">
        <v>2889</v>
      </c>
      <c r="H139" s="50"/>
      <c r="I139" s="195" t="str">
        <f>IF(ISBLANK(H139),"",VLOOKUP(H139,tegevusalad!$A$7:$B$188,2,FALSE))</f>
        <v/>
      </c>
      <c r="K139" s="429" t="str">
        <f t="shared" si="18"/>
        <v>2201190000</v>
      </c>
      <c r="L139" s="1" t="str">
        <f t="shared" si="19"/>
        <v>Põhja-Tallinna Valitsus</v>
      </c>
      <c r="M139" s="6" t="str">
        <f t="shared" si="20"/>
        <v>01112</v>
      </c>
    </row>
    <row r="140" spans="1:13" x14ac:dyDescent="0.2">
      <c r="B140" s="4" t="s">
        <v>9501</v>
      </c>
      <c r="E140" s="4" t="s">
        <v>9507</v>
      </c>
      <c r="H140" s="50"/>
      <c r="K140" s="429" t="str">
        <f t="shared" ref="K140" si="21">SUBSTITUTE(A140," ","")&amp;SUBSTITUTE(B140," ","")&amp;SUBSTITUTE(C140," ","")</f>
        <v>2201198000</v>
      </c>
      <c r="L140" s="1" t="str">
        <f t="shared" ref="L140" si="22">D140&amp;E140&amp;F140&amp;G140</f>
        <v>Põhja-Tallinna Valitsuse halduskogu</v>
      </c>
      <c r="M140" s="6" t="str">
        <f t="shared" ref="M140" si="23">IF(ISBLANK(H140),M139,H140)</f>
        <v>01112</v>
      </c>
    </row>
    <row r="141" spans="1:13" x14ac:dyDescent="0.2">
      <c r="H141" s="50"/>
      <c r="I141" s="195" t="str">
        <f>IF(ISBLANK(H141),"",VLOOKUP(H141,tegevusalad!$A$7:$B$188,2,FALSE))</f>
        <v/>
      </c>
      <c r="K141" s="429" t="str">
        <f t="shared" si="15"/>
        <v/>
      </c>
      <c r="L141" s="1" t="str">
        <f t="shared" si="16"/>
        <v/>
      </c>
    </row>
    <row r="142" spans="1:13" x14ac:dyDescent="0.2">
      <c r="A142" s="14" t="s">
        <v>7463</v>
      </c>
      <c r="B142" s="14"/>
      <c r="C142" s="14"/>
      <c r="D142" s="14" t="s">
        <v>3587</v>
      </c>
      <c r="E142" s="14"/>
      <c r="F142" s="14"/>
      <c r="G142" s="14"/>
      <c r="H142" s="46" t="s">
        <v>5295</v>
      </c>
      <c r="I142" s="195" t="str">
        <f>IF(ISBLANK(H142),"",VLOOKUP(H142,tegevusalad!$A$7:$B$188,2,FALSE))</f>
        <v>Muud üldised teenused</v>
      </c>
      <c r="K142" s="429" t="str">
        <f t="shared" si="15"/>
        <v>2201200000</v>
      </c>
      <c r="L142" s="1" t="str">
        <f t="shared" si="16"/>
        <v>Arhiiviteenused</v>
      </c>
      <c r="M142" s="6" t="str">
        <f t="shared" si="17"/>
        <v>01330</v>
      </c>
    </row>
    <row r="143" spans="1:13" x14ac:dyDescent="0.2">
      <c r="A143" s="14"/>
      <c r="B143" s="14" t="s">
        <v>3588</v>
      </c>
      <c r="C143" s="14"/>
      <c r="D143" s="14"/>
      <c r="E143" s="14" t="s">
        <v>3589</v>
      </c>
      <c r="F143" s="14"/>
      <c r="G143" s="14"/>
      <c r="I143" s="195" t="str">
        <f>IF(ISBLANK(H143),"",VLOOKUP(H143,tegevusalad!$A$7:$B$188,2,FALSE))</f>
        <v/>
      </c>
      <c r="K143" s="429" t="str">
        <f t="shared" si="15"/>
        <v>2201201000</v>
      </c>
      <c r="L143" s="1" t="str">
        <f t="shared" si="16"/>
        <v>arhiivinduse haldus</v>
      </c>
      <c r="M143" s="6" t="str">
        <f t="shared" si="17"/>
        <v>01330</v>
      </c>
    </row>
    <row r="144" spans="1:13" x14ac:dyDescent="0.2">
      <c r="A144" s="14"/>
      <c r="B144" s="14" t="s">
        <v>3590</v>
      </c>
      <c r="C144" s="14"/>
      <c r="D144" s="14"/>
      <c r="E144" s="14" t="s">
        <v>11012</v>
      </c>
      <c r="F144" s="14"/>
      <c r="G144" s="14"/>
      <c r="I144" s="195" t="str">
        <f>IF(ISBLANK(H144),"",VLOOKUP(H144,tegevusalad!$A$7:$B$188,2,FALSE))</f>
        <v/>
      </c>
      <c r="K144" s="429" t="str">
        <f t="shared" si="15"/>
        <v>2201211000</v>
      </c>
      <c r="L144" s="1" t="str">
        <f t="shared" si="16"/>
        <v>arhivaalide kogumine ja säilitamine</v>
      </c>
      <c r="M144" s="6" t="str">
        <f t="shared" si="17"/>
        <v>01330</v>
      </c>
    </row>
    <row r="145" spans="1:13" x14ac:dyDescent="0.2">
      <c r="A145" s="14"/>
      <c r="B145" s="14" t="s">
        <v>6094</v>
      </c>
      <c r="C145" s="14"/>
      <c r="D145" s="14"/>
      <c r="E145" s="14" t="s">
        <v>6095</v>
      </c>
      <c r="F145" s="14"/>
      <c r="G145" s="14"/>
      <c r="I145" s="195" t="str">
        <f>IF(ISBLANK(H145),"",VLOOKUP(H145,tegevusalad!$A$7:$B$188,2,FALSE))</f>
        <v/>
      </c>
      <c r="K145" s="429" t="str">
        <f t="shared" si="15"/>
        <v>2201212000</v>
      </c>
      <c r="L145" s="1" t="str">
        <f t="shared" si="16"/>
        <v>arhivaalides sisalduva info vahendamine</v>
      </c>
      <c r="M145" s="6" t="str">
        <f t="shared" si="17"/>
        <v>01330</v>
      </c>
    </row>
    <row r="146" spans="1:13" x14ac:dyDescent="0.2">
      <c r="A146" s="14"/>
      <c r="B146" s="6" t="s">
        <v>380</v>
      </c>
      <c r="C146" s="6"/>
      <c r="D146" s="6"/>
      <c r="E146" s="6" t="s">
        <v>381</v>
      </c>
      <c r="F146" s="14"/>
      <c r="G146" s="14"/>
      <c r="I146" s="195" t="str">
        <f>IF(ISBLANK(H146),"",VLOOKUP(H146,tegevusalad!$A$7:$B$188,2,FALSE))</f>
        <v/>
      </c>
      <c r="K146" s="429" t="str">
        <f t="shared" si="15"/>
        <v>2201299000</v>
      </c>
      <c r="L146" s="1" t="str">
        <f t="shared" si="16"/>
        <v>tg arhiiviteenused - jaotamata</v>
      </c>
      <c r="M146" s="6" t="str">
        <f t="shared" si="17"/>
        <v>01330</v>
      </c>
    </row>
    <row r="147" spans="1:13" x14ac:dyDescent="0.2">
      <c r="A147" s="14"/>
      <c r="B147" s="14"/>
      <c r="C147" s="14"/>
      <c r="D147" s="14"/>
      <c r="E147" s="14"/>
      <c r="F147" s="14"/>
      <c r="G147" s="14"/>
      <c r="I147" s="195" t="str">
        <f>IF(ISBLANK(H147),"",VLOOKUP(H147,tegevusalad!$A$7:$B$188,2,FALSE))</f>
        <v/>
      </c>
      <c r="K147" s="429" t="str">
        <f t="shared" si="15"/>
        <v/>
      </c>
      <c r="L147" s="1" t="str">
        <f t="shared" si="16"/>
        <v/>
      </c>
    </row>
    <row r="148" spans="1:13" x14ac:dyDescent="0.2">
      <c r="A148" s="14" t="s">
        <v>6096</v>
      </c>
      <c r="B148" s="14"/>
      <c r="C148" s="14"/>
      <c r="D148" s="14" t="s">
        <v>6127</v>
      </c>
      <c r="E148" s="14"/>
      <c r="F148" s="14"/>
      <c r="G148" s="14"/>
      <c r="H148" s="46" t="s">
        <v>5295</v>
      </c>
      <c r="I148" s="195" t="str">
        <f>IF(ISBLANK(H148),"",VLOOKUP(H148,tegevusalad!$A$7:$B$188,2,FALSE))</f>
        <v>Muud üldised teenused</v>
      </c>
      <c r="K148" s="429" t="str">
        <f t="shared" si="15"/>
        <v>2201300000</v>
      </c>
      <c r="L148" s="1" t="str">
        <f t="shared" si="16"/>
        <v>Perekonnaseisuteenused</v>
      </c>
      <c r="M148" s="6" t="str">
        <f t="shared" si="17"/>
        <v>01330</v>
      </c>
    </row>
    <row r="149" spans="1:13" x14ac:dyDescent="0.2">
      <c r="A149" s="14"/>
      <c r="B149" s="14" t="s">
        <v>1524</v>
      </c>
      <c r="C149" s="14"/>
      <c r="D149" s="14"/>
      <c r="E149" s="14" t="s">
        <v>6359</v>
      </c>
      <c r="F149" s="14"/>
      <c r="G149" s="14"/>
      <c r="I149" s="195" t="str">
        <f>IF(ISBLANK(H149),"",VLOOKUP(H149,tegevusalad!$A$7:$B$188,2,FALSE))</f>
        <v/>
      </c>
      <c r="K149" s="429" t="str">
        <f t="shared" si="15"/>
        <v>2201301000</v>
      </c>
      <c r="L149" s="1" t="str">
        <f t="shared" si="16"/>
        <v>perekonnaseisuteenuste haldus</v>
      </c>
      <c r="M149" s="6" t="str">
        <f t="shared" si="17"/>
        <v>01330</v>
      </c>
    </row>
    <row r="150" spans="1:13" x14ac:dyDescent="0.2">
      <c r="A150" s="14"/>
      <c r="B150" s="14" t="s">
        <v>6360</v>
      </c>
      <c r="C150" s="14"/>
      <c r="D150" s="14"/>
      <c r="E150" s="14" t="s">
        <v>11013</v>
      </c>
      <c r="F150" s="14"/>
      <c r="G150" s="14"/>
      <c r="I150" s="195" t="str">
        <f>IF(ISBLANK(H150),"",VLOOKUP(H150,tegevusalad!$A$7:$B$188,2,FALSE))</f>
        <v/>
      </c>
      <c r="K150" s="429" t="str">
        <f t="shared" si="15"/>
        <v>2201311000</v>
      </c>
      <c r="L150" s="1" t="str">
        <f t="shared" si="16"/>
        <v>perekonnaseisutoimingud</v>
      </c>
      <c r="M150" s="6" t="str">
        <f t="shared" si="17"/>
        <v>01330</v>
      </c>
    </row>
    <row r="151" spans="1:13" x14ac:dyDescent="0.2">
      <c r="A151" s="14"/>
      <c r="B151" s="14" t="s">
        <v>851</v>
      </c>
      <c r="C151" s="14"/>
      <c r="D151" s="14"/>
      <c r="E151" s="14" t="s">
        <v>11014</v>
      </c>
      <c r="F151" s="14"/>
      <c r="G151" s="14"/>
      <c r="I151" s="195" t="str">
        <f>IF(ISBLANK(H151),"",VLOOKUP(H151,tegevusalad!$A$7:$B$188,2,FALSE))</f>
        <v/>
      </c>
      <c r="K151" s="429" t="str">
        <f t="shared" si="15"/>
        <v>2201312000</v>
      </c>
      <c r="L151" s="1" t="str">
        <f t="shared" si="16"/>
        <v>arhiivi ja rahvastikuregistritoimingud</v>
      </c>
      <c r="M151" s="6" t="str">
        <f t="shared" si="17"/>
        <v>01330</v>
      </c>
    </row>
    <row r="152" spans="1:13" x14ac:dyDescent="0.2">
      <c r="A152" s="14"/>
      <c r="B152" s="14" t="s">
        <v>9299</v>
      </c>
      <c r="C152" s="14"/>
      <c r="D152" s="14"/>
      <c r="E152" s="14" t="s">
        <v>9301</v>
      </c>
      <c r="F152" s="14"/>
      <c r="G152" s="14"/>
      <c r="K152" s="429" t="str">
        <f t="shared" si="15"/>
        <v>2201313000</v>
      </c>
      <c r="L152" s="1" t="str">
        <f t="shared" si="16"/>
        <v>pidulikud kombetalitused</v>
      </c>
      <c r="M152" s="6" t="str">
        <f t="shared" si="17"/>
        <v>01330</v>
      </c>
    </row>
    <row r="153" spans="1:13" x14ac:dyDescent="0.2">
      <c r="A153" s="14"/>
      <c r="B153" s="14" t="s">
        <v>9300</v>
      </c>
      <c r="C153" s="14"/>
      <c r="D153" s="14"/>
      <c r="E153" s="14" t="s">
        <v>9302</v>
      </c>
      <c r="F153" s="14"/>
      <c r="G153" s="14"/>
      <c r="K153" s="429" t="str">
        <f t="shared" si="15"/>
        <v>2201351000</v>
      </c>
      <c r="L153" s="1" t="str">
        <f t="shared" si="16"/>
        <v>mälestusesemed vastsündinud linnakodanikele</v>
      </c>
      <c r="M153" s="6" t="str">
        <f t="shared" si="17"/>
        <v>01330</v>
      </c>
    </row>
    <row r="154" spans="1:13" x14ac:dyDescent="0.2">
      <c r="A154" s="14"/>
      <c r="B154" s="6" t="s">
        <v>1669</v>
      </c>
      <c r="C154" s="6"/>
      <c r="D154" s="6"/>
      <c r="E154" s="6" t="s">
        <v>379</v>
      </c>
      <c r="F154" s="14"/>
      <c r="G154" s="14"/>
      <c r="I154" s="195" t="str">
        <f>IF(ISBLANK(H154),"",VLOOKUP(H154,tegevusalad!$A$7:$B$188,2,FALSE))</f>
        <v/>
      </c>
      <c r="K154" s="429" t="str">
        <f t="shared" si="15"/>
        <v>2201399000</v>
      </c>
      <c r="L154" s="1" t="str">
        <f t="shared" si="16"/>
        <v>tg perekonnaseisuteenused - jaotamata</v>
      </c>
      <c r="M154" s="6" t="str">
        <f>IF(ISBLANK(H154),M151,H154)</f>
        <v>01330</v>
      </c>
    </row>
    <row r="155" spans="1:13" x14ac:dyDescent="0.2">
      <c r="A155" s="14"/>
      <c r="B155" s="14"/>
      <c r="C155" s="14"/>
      <c r="D155" s="14"/>
      <c r="E155" s="14"/>
      <c r="F155" s="14"/>
      <c r="G155" s="14"/>
      <c r="I155" s="195" t="str">
        <f>IF(ISBLANK(H155),"",VLOOKUP(H155,tegevusalad!$A$7:$B$188,2,FALSE))</f>
        <v/>
      </c>
      <c r="K155" s="429" t="str">
        <f t="shared" si="15"/>
        <v/>
      </c>
      <c r="L155" s="1" t="str">
        <f t="shared" si="16"/>
        <v/>
      </c>
    </row>
    <row r="156" spans="1:13" x14ac:dyDescent="0.2">
      <c r="A156" s="4" t="s">
        <v>6623</v>
      </c>
      <c r="D156" s="4" t="s">
        <v>7051</v>
      </c>
      <c r="H156" s="46" t="s">
        <v>5293</v>
      </c>
      <c r="I156" s="195" t="str">
        <f>IF(ISBLANK(H156),"",VLOOKUP(H156,tegevusalad!$A$7:$B$188,2,FALSE))</f>
        <v>Valla- ja linnavolikogu</v>
      </c>
      <c r="K156" s="429" t="str">
        <f t="shared" si="15"/>
        <v>2201500000</v>
      </c>
      <c r="L156" s="1" t="str">
        <f t="shared" si="16"/>
        <v>Linnavolikogu Kantselei</v>
      </c>
      <c r="M156" s="6" t="str">
        <f t="shared" si="17"/>
        <v>01111</v>
      </c>
    </row>
    <row r="157" spans="1:13" x14ac:dyDescent="0.2">
      <c r="B157" s="4" t="s">
        <v>6624</v>
      </c>
      <c r="E157" s="4" t="s">
        <v>7051</v>
      </c>
      <c r="I157" s="195" t="str">
        <f>IF(ISBLANK(H157),"",VLOOKUP(H157,tegevusalad!$A$7:$B$188,2,FALSE))</f>
        <v/>
      </c>
      <c r="K157" s="429" t="str">
        <f t="shared" si="15"/>
        <v>2201501000</v>
      </c>
      <c r="L157" s="1" t="str">
        <f t="shared" si="16"/>
        <v>Linnavolikogu Kantselei</v>
      </c>
      <c r="M157" s="6" t="str">
        <f t="shared" si="17"/>
        <v>01111</v>
      </c>
    </row>
    <row r="158" spans="1:13" x14ac:dyDescent="0.2">
      <c r="B158" s="4" t="s">
        <v>1902</v>
      </c>
      <c r="E158" s="4" t="s">
        <v>1903</v>
      </c>
      <c r="I158" s="195" t="str">
        <f>IF(ISBLANK(H158),"",VLOOKUP(H158,tegevusalad!$A$7:$B$188,2,FALSE))</f>
        <v/>
      </c>
      <c r="K158" s="429" t="str">
        <f t="shared" si="15"/>
        <v>2201505000</v>
      </c>
      <c r="L158" s="1" t="str">
        <f t="shared" si="16"/>
        <v>Ombudsmani büroo</v>
      </c>
      <c r="M158" s="6" t="str">
        <f t="shared" si="17"/>
        <v>01111</v>
      </c>
    </row>
    <row r="159" spans="1:13" x14ac:dyDescent="0.2">
      <c r="A159" s="4" t="s">
        <v>5120</v>
      </c>
      <c r="D159" s="4" t="s">
        <v>2941</v>
      </c>
      <c r="H159" s="46" t="s">
        <v>5296</v>
      </c>
      <c r="I159" s="195" t="str">
        <f>IF(ISBLANK(H159),"",VLOOKUP(H159,tegevusalad!$A$7:$B$188,2,FALSE))</f>
        <v>Muud üldised valitsussektori teenused</v>
      </c>
      <c r="K159" s="429" t="str">
        <f t="shared" si="15"/>
        <v>2201800000</v>
      </c>
      <c r="L159" s="1" t="str">
        <f t="shared" si="16"/>
        <v xml:space="preserve">Valimised </v>
      </c>
      <c r="M159" s="6" t="str">
        <f t="shared" si="17"/>
        <v>01600</v>
      </c>
    </row>
    <row r="160" spans="1:13" x14ac:dyDescent="0.2">
      <c r="B160" s="4" t="s">
        <v>5121</v>
      </c>
      <c r="E160" s="4" t="s">
        <v>2942</v>
      </c>
      <c r="I160" s="195" t="str">
        <f>IF(ISBLANK(H160),"",VLOOKUP(H160,tegevusalad!$A$7:$B$188,2,FALSE))</f>
        <v/>
      </c>
      <c r="K160" s="429" t="str">
        <f t="shared" si="15"/>
        <v>2201801000</v>
      </c>
      <c r="L160" s="1" t="str">
        <f t="shared" si="16"/>
        <v xml:space="preserve">valimised </v>
      </c>
      <c r="M160" s="6" t="str">
        <f t="shared" si="17"/>
        <v>01600</v>
      </c>
    </row>
    <row r="161" spans="1:13" x14ac:dyDescent="0.2">
      <c r="I161" s="195" t="str">
        <f>IF(ISBLANK(H161),"",VLOOKUP(H161,tegevusalad!$A$7:$B$188,2,FALSE))</f>
        <v/>
      </c>
      <c r="K161" s="429" t="str">
        <f t="shared" si="15"/>
        <v/>
      </c>
      <c r="L161" s="1" t="str">
        <f t="shared" si="16"/>
        <v/>
      </c>
    </row>
    <row r="162" spans="1:13" x14ac:dyDescent="0.2">
      <c r="A162" s="4" t="s">
        <v>5361</v>
      </c>
      <c r="D162" s="4" t="s">
        <v>5366</v>
      </c>
      <c r="H162" s="46" t="s">
        <v>5296</v>
      </c>
      <c r="I162" s="195" t="str">
        <f>IF(ISBLANK(H162),"",VLOOKUP(H162,tegevusalad!$A$7:$B$188,2,FALSE))</f>
        <v>Muud üldised valitsussektori teenused</v>
      </c>
      <c r="K162" s="429" t="str">
        <f t="shared" si="15"/>
        <v>2201900000</v>
      </c>
      <c r="L162" s="1" t="str">
        <f t="shared" si="16"/>
        <v>Rahvaküsitlused</v>
      </c>
      <c r="M162" s="6" t="str">
        <f t="shared" si="17"/>
        <v>01600</v>
      </c>
    </row>
    <row r="163" spans="1:13" x14ac:dyDescent="0.2">
      <c r="B163" s="4" t="s">
        <v>5362</v>
      </c>
      <c r="E163" s="4" t="s">
        <v>5363</v>
      </c>
      <c r="I163" s="195" t="str">
        <f>IF(ISBLANK(H163),"",VLOOKUP(H163,tegevusalad!$A$7:$B$188,2,FALSE))</f>
        <v/>
      </c>
      <c r="K163" s="429" t="str">
        <f t="shared" si="15"/>
        <v>2201901000</v>
      </c>
      <c r="L163" s="1" t="str">
        <f t="shared" si="16"/>
        <v>rahvaküsitlused</v>
      </c>
      <c r="M163" s="6" t="str">
        <f t="shared" si="17"/>
        <v>01600</v>
      </c>
    </row>
    <row r="164" spans="1:13" x14ac:dyDescent="0.2">
      <c r="I164" s="195" t="str">
        <f>IF(ISBLANK(H164),"",VLOOKUP(H164,tegevusalad!$A$7:$B$188,2,FALSE))</f>
        <v/>
      </c>
      <c r="K164" s="429" t="str">
        <f t="shared" si="15"/>
        <v/>
      </c>
      <c r="L164" s="1" t="str">
        <f t="shared" si="16"/>
        <v/>
      </c>
    </row>
    <row r="165" spans="1:13" x14ac:dyDescent="0.2">
      <c r="A165" s="4" t="s">
        <v>5122</v>
      </c>
      <c r="D165" s="4" t="s">
        <v>5123</v>
      </c>
      <c r="H165" s="46" t="s">
        <v>5297</v>
      </c>
      <c r="I165" s="195" t="str">
        <f>IF(ISBLANK(H165),"",VLOOKUP(H165,tegevusalad!$A$7:$B$188,2,FALSE))</f>
        <v>Üldiseloomuga ülekanded valitsussektoris</v>
      </c>
      <c r="K165" s="429" t="str">
        <f t="shared" si="15"/>
        <v>2202000000</v>
      </c>
      <c r="L165" s="1" t="str">
        <f t="shared" si="16"/>
        <v>Liikmemaksud (a)</v>
      </c>
      <c r="M165" s="6" t="str">
        <f t="shared" si="17"/>
        <v>01800</v>
      </c>
    </row>
    <row r="166" spans="1:13" x14ac:dyDescent="0.2">
      <c r="B166" s="4" t="s">
        <v>5124</v>
      </c>
      <c r="E166" s="4" t="s">
        <v>5125</v>
      </c>
      <c r="I166" s="195" t="str">
        <f>IF(ISBLANK(H166),"",VLOOKUP(H166,tegevusalad!$A$7:$B$188,2,FALSE))</f>
        <v/>
      </c>
      <c r="K166" s="429" t="str">
        <f t="shared" si="15"/>
        <v>2202001000</v>
      </c>
      <c r="L166" s="1" t="str">
        <f t="shared" si="16"/>
        <v>liikmemaksud - jaotamata</v>
      </c>
      <c r="M166" s="6" t="str">
        <f t="shared" si="17"/>
        <v>01800</v>
      </c>
    </row>
    <row r="167" spans="1:13" x14ac:dyDescent="0.2">
      <c r="B167" s="4" t="s">
        <v>481</v>
      </c>
      <c r="E167" s="4" t="s">
        <v>6647</v>
      </c>
      <c r="I167" s="195" t="str">
        <f>IF(ISBLANK(H167),"",VLOOKUP(H167,tegevusalad!$A$7:$B$188,2,FALSE))</f>
        <v/>
      </c>
      <c r="K167" s="429" t="str">
        <f t="shared" si="15"/>
        <v>2202010000</v>
      </c>
      <c r="L167" s="1" t="str">
        <f t="shared" si="16"/>
        <v>Linnade Liit</v>
      </c>
      <c r="M167" s="6" t="str">
        <f t="shared" si="17"/>
        <v>01800</v>
      </c>
    </row>
    <row r="168" spans="1:13" x14ac:dyDescent="0.2">
      <c r="B168" s="4" t="s">
        <v>2943</v>
      </c>
      <c r="E168" s="4" t="s">
        <v>3626</v>
      </c>
      <c r="I168" s="195" t="str">
        <f>IF(ISBLANK(H168),"",VLOOKUP(H168,tegevusalad!$A$7:$B$188,2,FALSE))</f>
        <v/>
      </c>
      <c r="K168" s="429" t="str">
        <f t="shared" si="15"/>
        <v>2202012000</v>
      </c>
      <c r="L168" s="1" t="str">
        <f t="shared" si="16"/>
        <v>Harjumaa Omavalitsuste Liit</v>
      </c>
      <c r="M168" s="6" t="str">
        <f t="shared" si="17"/>
        <v>01800</v>
      </c>
    </row>
    <row r="169" spans="1:13" x14ac:dyDescent="0.2">
      <c r="B169" s="4" t="s">
        <v>1266</v>
      </c>
      <c r="E169" s="4" t="s">
        <v>4823</v>
      </c>
      <c r="I169" s="195" t="str">
        <f>IF(ISBLANK(H169),"",VLOOKUP(H169,tegevusalad!$A$7:$B$188,2,FALSE))</f>
        <v/>
      </c>
      <c r="K169" s="429" t="str">
        <f t="shared" si="15"/>
        <v>2202020000</v>
      </c>
      <c r="L169" s="1" t="str">
        <f t="shared" si="16"/>
        <v>Eurocities</v>
      </c>
      <c r="M169" s="6" t="str">
        <f t="shared" si="17"/>
        <v>01800</v>
      </c>
    </row>
    <row r="170" spans="1:13" x14ac:dyDescent="0.2">
      <c r="B170" s="4" t="s">
        <v>4824</v>
      </c>
      <c r="E170" s="4" t="s">
        <v>5045</v>
      </c>
      <c r="I170" s="195" t="str">
        <f>IF(ISBLANK(H170),"",VLOOKUP(H170,tegevusalad!$A$7:$B$188,2,FALSE))</f>
        <v/>
      </c>
      <c r="K170" s="429" t="str">
        <f t="shared" si="15"/>
        <v>2202021000</v>
      </c>
      <c r="L170" s="1" t="str">
        <f t="shared" si="16"/>
        <v>Union of Baltic Cities (UBC)</v>
      </c>
      <c r="M170" s="6" t="str">
        <f t="shared" si="17"/>
        <v>01800</v>
      </c>
    </row>
    <row r="171" spans="1:13" x14ac:dyDescent="0.2">
      <c r="B171" s="4" t="s">
        <v>9335</v>
      </c>
      <c r="E171" s="4" t="s">
        <v>9334</v>
      </c>
      <c r="I171" s="195" t="str">
        <f>IF(ISBLANK(H171),"",VLOOKUP(H171,tegevusalad!$A$7:$B$188,2,FALSE))</f>
        <v/>
      </c>
      <c r="K171" s="429" t="str">
        <f t="shared" si="15"/>
        <v>2202022000</v>
      </c>
      <c r="L171" s="1" t="str">
        <f t="shared" si="16"/>
        <v>INTA (Ülemaailmne Linnade Liit)</v>
      </c>
      <c r="M171" s="6" t="str">
        <f t="shared" si="17"/>
        <v>01800</v>
      </c>
    </row>
    <row r="172" spans="1:13" x14ac:dyDescent="0.2">
      <c r="B172" s="4" t="s">
        <v>2379</v>
      </c>
      <c r="E172" s="4" t="s">
        <v>2380</v>
      </c>
      <c r="I172" s="195" t="str">
        <f>IF(ISBLANK(H172),"",VLOOKUP(H172,tegevusalad!$A$7:$B$188,2,FALSE))</f>
        <v/>
      </c>
      <c r="K172" s="429" t="str">
        <f t="shared" si="15"/>
        <v>2202023000</v>
      </c>
      <c r="L172" s="1" t="str">
        <f t="shared" si="16"/>
        <v>EUREGIO</v>
      </c>
      <c r="M172" s="6" t="str">
        <f t="shared" si="17"/>
        <v>01800</v>
      </c>
    </row>
    <row r="173" spans="1:13" x14ac:dyDescent="0.2">
      <c r="B173" s="4" t="s">
        <v>2381</v>
      </c>
      <c r="E173" s="4" t="s">
        <v>2382</v>
      </c>
      <c r="I173" s="195" t="str">
        <f>IF(ISBLANK(H173),"",VLOOKUP(H173,tegevusalad!$A$7:$B$188,2,FALSE))</f>
        <v/>
      </c>
      <c r="K173" s="429" t="str">
        <f t="shared" ref="K173:K242" si="24">SUBSTITUTE(A173," ","")&amp;SUBSTITUTE(B173," ","")&amp;SUBSTITUTE(C173," ","")</f>
        <v>2202024000</v>
      </c>
      <c r="L173" s="1" t="str">
        <f t="shared" si="16"/>
        <v>UCUE</v>
      </c>
      <c r="M173" s="6" t="str">
        <f t="shared" si="17"/>
        <v>01800</v>
      </c>
    </row>
    <row r="174" spans="1:13" x14ac:dyDescent="0.2">
      <c r="B174" s="4" t="s">
        <v>219</v>
      </c>
      <c r="E174" s="4" t="s">
        <v>220</v>
      </c>
      <c r="I174" s="195" t="str">
        <f>IF(ISBLANK(H174),"",VLOOKUP(H174,tegevusalad!$A$7:$B$188,2,FALSE))</f>
        <v/>
      </c>
      <c r="K174" s="429" t="str">
        <f t="shared" si="24"/>
        <v>2202025000</v>
      </c>
      <c r="L174" s="1" t="str">
        <f t="shared" ref="L174:L243" si="25">D174&amp;E174&amp;F174&amp;G174</f>
        <v>Baltic Development Forum</v>
      </c>
      <c r="M174" s="6" t="str">
        <f t="shared" si="17"/>
        <v>01800</v>
      </c>
    </row>
    <row r="175" spans="1:13" x14ac:dyDescent="0.2">
      <c r="B175" s="4" t="s">
        <v>3627</v>
      </c>
      <c r="E175" s="4" t="s">
        <v>3628</v>
      </c>
      <c r="I175" s="195" t="str">
        <f>IF(ISBLANK(H175),"",VLOOKUP(H175,tegevusalad!$A$7:$B$188,2,FALSE))</f>
        <v/>
      </c>
      <c r="K175" s="429" t="str">
        <f t="shared" si="24"/>
        <v>2202026000</v>
      </c>
      <c r="L175" s="1" t="str">
        <f t="shared" si="25"/>
        <v>Europa Nostra</v>
      </c>
      <c r="M175" s="6" t="str">
        <f t="shared" si="17"/>
        <v>01800</v>
      </c>
    </row>
    <row r="176" spans="1:13" x14ac:dyDescent="0.2">
      <c r="B176" s="4" t="s">
        <v>7609</v>
      </c>
      <c r="E176" s="4" t="s">
        <v>7345</v>
      </c>
      <c r="I176" s="195" t="str">
        <f>IF(ISBLANK(H176),"",VLOOKUP(H176,tegevusalad!$A$7:$B$188,2,FALSE))</f>
        <v/>
      </c>
      <c r="K176" s="429" t="str">
        <f t="shared" si="24"/>
        <v>2202099000</v>
      </c>
      <c r="L176" s="1" t="str">
        <f t="shared" si="25"/>
        <v>muud</v>
      </c>
      <c r="M176" s="6" t="str">
        <f t="shared" si="17"/>
        <v>01800</v>
      </c>
    </row>
    <row r="177" spans="1:13" x14ac:dyDescent="0.2">
      <c r="I177" s="195" t="str">
        <f>IF(ISBLANK(H177),"",VLOOKUP(H177,tegevusalad!$A$7:$B$188,2,FALSE))</f>
        <v/>
      </c>
      <c r="K177" s="429" t="str">
        <f t="shared" si="24"/>
        <v/>
      </c>
      <c r="L177" s="1" t="str">
        <f t="shared" si="25"/>
        <v/>
      </c>
    </row>
    <row r="178" spans="1:13" x14ac:dyDescent="0.2">
      <c r="A178" s="4" t="s">
        <v>7610</v>
      </c>
      <c r="D178" s="4" t="s">
        <v>3778</v>
      </c>
      <c r="H178" s="46" t="s">
        <v>5296</v>
      </c>
      <c r="I178" s="195" t="str">
        <f>IF(ISBLANK(H178),"",VLOOKUP(H178,tegevusalad!$A$7:$B$188,2,FALSE))</f>
        <v>Muud üldised valitsussektori teenused</v>
      </c>
      <c r="K178" s="429" t="str">
        <f t="shared" si="24"/>
        <v>2202200000</v>
      </c>
      <c r="L178" s="1" t="str">
        <f t="shared" si="25"/>
        <v>Visioonikonverents</v>
      </c>
      <c r="M178" s="6" t="str">
        <f t="shared" ref="M178:M243" si="26">IF(ISBLANK(H178),M177,H178)</f>
        <v>01600</v>
      </c>
    </row>
    <row r="179" spans="1:13" x14ac:dyDescent="0.2">
      <c r="A179" s="14"/>
      <c r="B179" s="14" t="s">
        <v>1475</v>
      </c>
      <c r="C179" s="14"/>
      <c r="E179" s="4" t="s">
        <v>3779</v>
      </c>
      <c r="I179" s="195" t="str">
        <f>IF(ISBLANK(H179),"",VLOOKUP(H179,tegevusalad!$A$7:$B$188,2,FALSE))</f>
        <v/>
      </c>
      <c r="K179" s="429" t="str">
        <f t="shared" si="24"/>
        <v>2202201000</v>
      </c>
      <c r="L179" s="1" t="str">
        <f t="shared" si="25"/>
        <v>visioonikonverents</v>
      </c>
      <c r="M179" s="6" t="str">
        <f t="shared" si="26"/>
        <v>01600</v>
      </c>
    </row>
    <row r="180" spans="1:13" x14ac:dyDescent="0.2">
      <c r="A180" s="14"/>
      <c r="B180" s="14"/>
      <c r="C180" s="14"/>
      <c r="I180" s="195" t="str">
        <f>IF(ISBLANK(H180),"",VLOOKUP(H180,tegevusalad!$A$7:$B$188,2,FALSE))</f>
        <v/>
      </c>
      <c r="K180" s="429" t="str">
        <f t="shared" si="24"/>
        <v/>
      </c>
      <c r="L180" s="1" t="str">
        <f t="shared" si="25"/>
        <v/>
      </c>
    </row>
    <row r="181" spans="1:13" s="41" customFormat="1" x14ac:dyDescent="0.2">
      <c r="A181" s="4" t="s">
        <v>2206</v>
      </c>
      <c r="B181" s="4"/>
      <c r="C181" s="4"/>
      <c r="D181" s="4" t="s">
        <v>4057</v>
      </c>
      <c r="E181" s="4"/>
      <c r="F181" s="4"/>
      <c r="G181" s="4"/>
      <c r="H181" s="50" t="s">
        <v>5294</v>
      </c>
      <c r="I181" s="195" t="str">
        <f>IF(ISBLANK(H181),"",VLOOKUP(H181,tegevusalad!$A$7:$B$188,2,FALSE))</f>
        <v>Valla- ja linnavalitsus</v>
      </c>
      <c r="J181" s="160"/>
      <c r="K181" s="429" t="str">
        <f t="shared" si="24"/>
        <v>2202300000</v>
      </c>
      <c r="L181" s="1" t="str">
        <f t="shared" si="25"/>
        <v>Välisprojektide administreerimine</v>
      </c>
      <c r="M181" s="6" t="str">
        <f t="shared" si="26"/>
        <v>01112</v>
      </c>
    </row>
    <row r="182" spans="1:13" s="41" customFormat="1" x14ac:dyDescent="0.2">
      <c r="A182" s="4"/>
      <c r="B182" s="4" t="s">
        <v>3641</v>
      </c>
      <c r="C182" s="4"/>
      <c r="D182" s="4"/>
      <c r="E182" s="4" t="s">
        <v>769</v>
      </c>
      <c r="F182" s="4"/>
      <c r="G182" s="4"/>
      <c r="H182" s="45"/>
      <c r="I182" s="195" t="str">
        <f>IF(ISBLANK(H182),"",VLOOKUP(H182,tegevusalad!$A$7:$B$188,2,FALSE))</f>
        <v/>
      </c>
      <c r="J182" s="160"/>
      <c r="K182" s="429" t="str">
        <f t="shared" si="24"/>
        <v>2202301000</v>
      </c>
      <c r="L182" s="1" t="str">
        <f t="shared" si="25"/>
        <v>välisprojektide administreerimine</v>
      </c>
      <c r="M182" s="6" t="str">
        <f t="shared" si="26"/>
        <v>01112</v>
      </c>
    </row>
    <row r="183" spans="1:13" s="41" customFormat="1" x14ac:dyDescent="0.2">
      <c r="A183" s="4"/>
      <c r="B183" s="4"/>
      <c r="C183" s="4"/>
      <c r="D183" s="4"/>
      <c r="E183" s="4"/>
      <c r="F183" s="4"/>
      <c r="G183" s="4"/>
      <c r="H183" s="45"/>
      <c r="I183" s="195" t="str">
        <f>IF(ISBLANK(H183),"",VLOOKUP(H183,tegevusalad!$A$7:$B$188,2,FALSE))</f>
        <v/>
      </c>
      <c r="J183" s="160"/>
      <c r="K183" s="429" t="str">
        <f t="shared" si="24"/>
        <v/>
      </c>
      <c r="L183" s="1" t="str">
        <f t="shared" si="25"/>
        <v/>
      </c>
      <c r="M183" s="6"/>
    </row>
    <row r="184" spans="1:13" s="41" customFormat="1" x14ac:dyDescent="0.2">
      <c r="A184" s="4" t="s">
        <v>5403</v>
      </c>
      <c r="B184" s="4"/>
      <c r="C184" s="4"/>
      <c r="D184" s="4" t="s">
        <v>5231</v>
      </c>
      <c r="E184" s="4"/>
      <c r="F184" s="4"/>
      <c r="G184" s="4"/>
      <c r="H184" s="50" t="s">
        <v>5294</v>
      </c>
      <c r="I184" s="195" t="str">
        <f>IF(ISBLANK(H184),"",VLOOKUP(H184,tegevusalad!$A$7:$B$188,2,FALSE))</f>
        <v>Valla- ja linnavalitsus</v>
      </c>
      <c r="J184" s="160"/>
      <c r="K184" s="429" t="str">
        <f t="shared" si="24"/>
        <v>2202400000</v>
      </c>
      <c r="L184" s="1" t="str">
        <f t="shared" si="25"/>
        <v>UNITAR</v>
      </c>
      <c r="M184" s="6" t="str">
        <f t="shared" si="26"/>
        <v>01112</v>
      </c>
    </row>
    <row r="185" spans="1:13" s="41" customFormat="1" x14ac:dyDescent="0.2">
      <c r="A185" s="4"/>
      <c r="B185" s="4" t="s">
        <v>3439</v>
      </c>
      <c r="C185" s="4"/>
      <c r="D185" s="4"/>
      <c r="E185" s="4" t="s">
        <v>5231</v>
      </c>
      <c r="F185" s="4"/>
      <c r="G185" s="4"/>
      <c r="H185" s="45"/>
      <c r="I185" s="195" t="str">
        <f>IF(ISBLANK(H185),"",VLOOKUP(H185,tegevusalad!$A$7:$B$188,2,FALSE))</f>
        <v/>
      </c>
      <c r="J185" s="160"/>
      <c r="K185" s="429" t="str">
        <f t="shared" si="24"/>
        <v>2202401000</v>
      </c>
      <c r="L185" s="1" t="str">
        <f t="shared" si="25"/>
        <v>UNITAR</v>
      </c>
      <c r="M185" s="6" t="str">
        <f t="shared" si="26"/>
        <v>01112</v>
      </c>
    </row>
    <row r="186" spans="1:13" s="41" customFormat="1" x14ac:dyDescent="0.2">
      <c r="A186" s="4"/>
      <c r="B186" s="4"/>
      <c r="C186" s="4"/>
      <c r="D186" s="4"/>
      <c r="E186" s="4"/>
      <c r="F186" s="4"/>
      <c r="G186" s="4"/>
      <c r="H186" s="45"/>
      <c r="I186" s="195" t="str">
        <f>IF(ISBLANK(H186),"",VLOOKUP(H186,tegevusalad!$A$7:$B$188,2,FALSE))</f>
        <v/>
      </c>
      <c r="J186" s="160"/>
      <c r="K186" s="429" t="str">
        <f t="shared" si="24"/>
        <v/>
      </c>
      <c r="L186" s="1" t="str">
        <f t="shared" si="25"/>
        <v/>
      </c>
      <c r="M186" s="6"/>
    </row>
    <row r="187" spans="1:13" s="41" customFormat="1" x14ac:dyDescent="0.2">
      <c r="A187" s="4" t="s">
        <v>5232</v>
      </c>
      <c r="B187" s="4"/>
      <c r="C187" s="4"/>
      <c r="D187" s="4" t="s">
        <v>2471</v>
      </c>
      <c r="E187" s="4"/>
      <c r="F187" s="4"/>
      <c r="G187" s="4"/>
      <c r="H187" s="50" t="s">
        <v>5294</v>
      </c>
      <c r="I187" s="195" t="str">
        <f>IF(ISBLANK(H187),"",VLOOKUP(H187,tegevusalad!$A$7:$B$188,2,FALSE))</f>
        <v>Valla- ja linnavalitsus</v>
      </c>
      <c r="J187" s="160"/>
      <c r="K187" s="429" t="str">
        <f t="shared" si="24"/>
        <v>2202500000</v>
      </c>
      <c r="L187" s="1" t="str">
        <f t="shared" si="25"/>
        <v>Osalemine rahvusvahelistes võrgustikes</v>
      </c>
      <c r="M187" s="6" t="str">
        <f t="shared" si="26"/>
        <v>01112</v>
      </c>
    </row>
    <row r="188" spans="1:13" s="41" customFormat="1" x14ac:dyDescent="0.2">
      <c r="A188" s="4"/>
      <c r="B188" s="4" t="s">
        <v>5232</v>
      </c>
      <c r="C188" s="4"/>
      <c r="D188" s="4"/>
      <c r="E188" s="4" t="s">
        <v>93</v>
      </c>
      <c r="F188" s="4"/>
      <c r="G188" s="4"/>
      <c r="H188" s="45"/>
      <c r="I188" s="195" t="str">
        <f>IF(ISBLANK(H188),"",VLOOKUP(H188,tegevusalad!$A$7:$B$188,2,FALSE))</f>
        <v/>
      </c>
      <c r="J188" s="160"/>
      <c r="K188" s="429" t="str">
        <f t="shared" si="24"/>
        <v>2202500000</v>
      </c>
      <c r="L188" s="1" t="str">
        <f t="shared" si="25"/>
        <v>osalemine rahvusvahelistes võrgustikes</v>
      </c>
      <c r="M188" s="6" t="str">
        <f t="shared" si="26"/>
        <v>01112</v>
      </c>
    </row>
    <row r="189" spans="1:13" s="41" customFormat="1" x14ac:dyDescent="0.2">
      <c r="A189" s="4"/>
      <c r="B189" s="4"/>
      <c r="C189" s="4"/>
      <c r="D189" s="4"/>
      <c r="E189" s="4"/>
      <c r="F189" s="4"/>
      <c r="G189" s="4"/>
      <c r="H189" s="45"/>
      <c r="I189" s="195" t="str">
        <f>IF(ISBLANK(H189),"",VLOOKUP(H189,tegevusalad!$A$7:$B$188,2,FALSE))</f>
        <v/>
      </c>
      <c r="J189" s="160"/>
      <c r="K189" s="429" t="str">
        <f t="shared" si="24"/>
        <v/>
      </c>
      <c r="L189" s="1" t="str">
        <f t="shared" si="25"/>
        <v/>
      </c>
      <c r="M189" s="6"/>
    </row>
    <row r="190" spans="1:13" s="41" customFormat="1" x14ac:dyDescent="0.2">
      <c r="A190" s="4" t="s">
        <v>10867</v>
      </c>
      <c r="B190" s="4"/>
      <c r="C190" s="4"/>
      <c r="D190" s="4" t="s">
        <v>10870</v>
      </c>
      <c r="E190" s="4"/>
      <c r="F190" s="4"/>
      <c r="G190" s="4"/>
      <c r="H190" s="148" t="s">
        <v>5294</v>
      </c>
      <c r="I190" s="195" t="s">
        <v>8723</v>
      </c>
      <c r="J190" s="160"/>
      <c r="K190" s="429" t="str">
        <f t="shared" si="24"/>
        <v>2202600000</v>
      </c>
      <c r="L190" s="4" t="s">
        <v>10870</v>
      </c>
      <c r="M190" s="6" t="str">
        <f t="shared" si="26"/>
        <v>01112</v>
      </c>
    </row>
    <row r="191" spans="1:13" s="41" customFormat="1" x14ac:dyDescent="0.2">
      <c r="A191" s="4"/>
      <c r="B191" s="4" t="s">
        <v>10868</v>
      </c>
      <c r="C191" s="4"/>
      <c r="D191" s="4"/>
      <c r="E191" s="4" t="s">
        <v>10869</v>
      </c>
      <c r="F191" s="4"/>
      <c r="G191" s="4"/>
      <c r="H191" s="45"/>
      <c r="I191" s="195"/>
      <c r="J191" s="160"/>
      <c r="K191" s="429" t="str">
        <f t="shared" si="24"/>
        <v>2202601000</v>
      </c>
      <c r="L191" s="4" t="s">
        <v>10869</v>
      </c>
      <c r="M191" s="6" t="str">
        <f t="shared" si="26"/>
        <v>01112</v>
      </c>
    </row>
    <row r="192" spans="1:13" s="41" customFormat="1" ht="26.25" customHeight="1" x14ac:dyDescent="0.2">
      <c r="A192" s="4" t="s">
        <v>3401</v>
      </c>
      <c r="B192" s="4"/>
      <c r="C192" s="4"/>
      <c r="D192" s="873" t="s">
        <v>3402</v>
      </c>
      <c r="E192" s="873"/>
      <c r="F192" s="873"/>
      <c r="G192" s="873"/>
      <c r="H192" s="50" t="s">
        <v>5294</v>
      </c>
      <c r="I192" s="195" t="str">
        <f>IF(ISBLANK(H192),"",VLOOKUP(H192,tegevusalad!$A$7:$B$188,2,FALSE))</f>
        <v>Valla- ja linnavalitsus</v>
      </c>
      <c r="J192" s="160"/>
      <c r="K192" s="429" t="str">
        <f t="shared" si="24"/>
        <v>2202700000</v>
      </c>
      <c r="L192" s="1" t="str">
        <f t="shared" si="25"/>
        <v>Koostöö arendamine partnerlinnade ja rahvusvaheliste organisatsioonidega</v>
      </c>
      <c r="M192" s="6" t="str">
        <f>IF(ISBLANK(H192),M189,H192)</f>
        <v>01112</v>
      </c>
    </row>
    <row r="193" spans="1:13" s="41" customFormat="1" ht="27" customHeight="1" x14ac:dyDescent="0.2">
      <c r="A193" s="4"/>
      <c r="B193" s="4" t="s">
        <v>3404</v>
      </c>
      <c r="C193" s="4"/>
      <c r="D193" s="4"/>
      <c r="E193" s="873" t="s">
        <v>3403</v>
      </c>
      <c r="F193" s="873"/>
      <c r="G193" s="873"/>
      <c r="H193" s="45"/>
      <c r="I193" s="195" t="str">
        <f>IF(ISBLANK(H193),"",VLOOKUP(H193,tegevusalad!$A$7:$B$188,2,FALSE))</f>
        <v/>
      </c>
      <c r="J193" s="160"/>
      <c r="K193" s="429" t="str">
        <f t="shared" si="24"/>
        <v>2202701000</v>
      </c>
      <c r="L193" s="1" t="str">
        <f t="shared" si="25"/>
        <v>koostöö arendamine partnerlinnade ja rahvusvaheliste organisatsioonidega</v>
      </c>
      <c r="M193" s="6" t="str">
        <f t="shared" si="26"/>
        <v>01112</v>
      </c>
    </row>
    <row r="194" spans="1:13" s="41" customFormat="1" x14ac:dyDescent="0.2">
      <c r="A194" s="4" t="s">
        <v>2208</v>
      </c>
      <c r="B194" s="4"/>
      <c r="C194" s="4"/>
      <c r="D194" s="4" t="s">
        <v>5365</v>
      </c>
      <c r="E194" s="4"/>
      <c r="F194" s="4"/>
      <c r="G194" s="4"/>
      <c r="H194" s="45"/>
      <c r="I194" s="195" t="str">
        <f>IF(ISBLANK(H194),"",VLOOKUP(H194,tegevusalad!$A$7:$B$188,2,FALSE))</f>
        <v/>
      </c>
      <c r="J194" s="160"/>
      <c r="K194" s="429" t="str">
        <f t="shared" si="24"/>
        <v>2202800000</v>
      </c>
      <c r="L194" s="1" t="str">
        <f t="shared" si="25"/>
        <v>Sõpruslinnad</v>
      </c>
      <c r="M194" s="6" t="str">
        <f t="shared" si="26"/>
        <v>01112</v>
      </c>
    </row>
    <row r="195" spans="1:13" s="41" customFormat="1" x14ac:dyDescent="0.2">
      <c r="A195" s="4"/>
      <c r="B195" s="4" t="s">
        <v>5364</v>
      </c>
      <c r="C195" s="4"/>
      <c r="D195" s="4"/>
      <c r="E195" s="4" t="s">
        <v>3629</v>
      </c>
      <c r="F195" s="4"/>
      <c r="G195" s="4"/>
      <c r="H195" s="45"/>
      <c r="I195" s="195" t="str">
        <f>IF(ISBLANK(H195),"",VLOOKUP(H195,tegevusalad!$A$7:$B$188,2,FALSE))</f>
        <v/>
      </c>
      <c r="J195" s="160"/>
      <c r="K195" s="429" t="str">
        <f t="shared" si="24"/>
        <v>2202881000</v>
      </c>
      <c r="L195" s="1" t="str">
        <f t="shared" si="25"/>
        <v>koostöölepe Kotkaga</v>
      </c>
      <c r="M195" s="6" t="str">
        <f t="shared" si="26"/>
        <v>01112</v>
      </c>
    </row>
    <row r="196" spans="1:13" s="41" customFormat="1" x14ac:dyDescent="0.2">
      <c r="A196" s="4"/>
      <c r="B196" s="4"/>
      <c r="C196" s="4"/>
      <c r="D196" s="4"/>
      <c r="E196" s="4"/>
      <c r="F196" s="4"/>
      <c r="G196" s="4"/>
      <c r="H196" s="45"/>
      <c r="I196" s="195" t="str">
        <f>IF(ISBLANK(H196),"",VLOOKUP(H196,tegevusalad!$A$7:$B$188,2,FALSE))</f>
        <v/>
      </c>
      <c r="J196" s="160"/>
      <c r="K196" s="429" t="str">
        <f t="shared" si="24"/>
        <v/>
      </c>
      <c r="L196" s="1" t="str">
        <f t="shared" si="25"/>
        <v/>
      </c>
      <c r="M196" s="6"/>
    </row>
    <row r="197" spans="1:13" s="41" customFormat="1" x14ac:dyDescent="0.2">
      <c r="A197" s="4" t="s">
        <v>2152</v>
      </c>
      <c r="B197" s="4"/>
      <c r="C197" s="4"/>
      <c r="D197" s="4" t="s">
        <v>3631</v>
      </c>
      <c r="E197" s="4"/>
      <c r="F197" s="4"/>
      <c r="G197" s="4"/>
      <c r="H197" s="64" t="s">
        <v>5296</v>
      </c>
      <c r="I197" s="195" t="str">
        <f>IF(ISBLANK(H197),"",VLOOKUP(H197,tegevusalad!$A$7:$B$188,2,FALSE))</f>
        <v>Muud üldised valitsussektori teenused</v>
      </c>
      <c r="J197" s="160"/>
      <c r="K197" s="429" t="str">
        <f t="shared" si="24"/>
        <v>2203000000</v>
      </c>
      <c r="L197" s="1" t="str">
        <f t="shared" si="25"/>
        <v>Rahuliku kooselamise programm</v>
      </c>
      <c r="M197" s="6" t="str">
        <f t="shared" si="26"/>
        <v>01600</v>
      </c>
    </row>
    <row r="198" spans="1:13" s="41" customFormat="1" x14ac:dyDescent="0.2">
      <c r="A198" s="4"/>
      <c r="B198" s="4" t="s">
        <v>2153</v>
      </c>
      <c r="C198" s="4"/>
      <c r="D198" s="4"/>
      <c r="E198" s="4" t="s">
        <v>3630</v>
      </c>
      <c r="F198" s="4"/>
      <c r="G198" s="4"/>
      <c r="H198" s="45"/>
      <c r="I198" s="195" t="str">
        <f>IF(ISBLANK(H198),"",VLOOKUP(H198,tegevusalad!$A$7:$B$188,2,FALSE))</f>
        <v/>
      </c>
      <c r="J198" s="160"/>
      <c r="K198" s="429" t="str">
        <f t="shared" si="24"/>
        <v>2203001000</v>
      </c>
      <c r="L198" s="1" t="str">
        <f t="shared" si="25"/>
        <v>rahuliku kooselamise programm</v>
      </c>
      <c r="M198" s="6" t="str">
        <f t="shared" si="26"/>
        <v>01600</v>
      </c>
    </row>
    <row r="199" spans="1:13" s="41" customFormat="1" x14ac:dyDescent="0.2">
      <c r="A199" s="4"/>
      <c r="B199" s="4" t="s">
        <v>4505</v>
      </c>
      <c r="C199" s="4"/>
      <c r="D199" s="4"/>
      <c r="E199" s="4" t="s">
        <v>5104</v>
      </c>
      <c r="F199" s="4"/>
      <c r="G199" s="4"/>
      <c r="H199" s="45"/>
      <c r="I199" s="195" t="str">
        <f>IF(ISBLANK(H199),"",VLOOKUP(H199,tegevusalad!$A$7:$B$188,2,FALSE))</f>
        <v/>
      </c>
      <c r="J199" s="160"/>
      <c r="K199" s="429" t="str">
        <f t="shared" si="24"/>
        <v>2203011000</v>
      </c>
      <c r="L199" s="1" t="str">
        <f t="shared" si="25"/>
        <v>Vene Kultuurikeskusele pedagoogide eesti keele süvaõpe</v>
      </c>
      <c r="M199" s="6" t="str">
        <f t="shared" si="26"/>
        <v>01600</v>
      </c>
    </row>
    <row r="200" spans="1:13" s="41" customFormat="1" ht="39.75" customHeight="1" x14ac:dyDescent="0.2">
      <c r="A200" s="4"/>
      <c r="B200" s="4" t="s">
        <v>4880</v>
      </c>
      <c r="C200" s="4"/>
      <c r="D200" s="4"/>
      <c r="E200" s="873" t="s">
        <v>4642</v>
      </c>
      <c r="F200" s="873"/>
      <c r="G200" s="873"/>
      <c r="H200" s="45"/>
      <c r="I200" s="195" t="str">
        <f>IF(ISBLANK(H200),"",VLOOKUP(H200,tegevusalad!$A$7:$B$188,2,FALSE))</f>
        <v/>
      </c>
      <c r="J200" s="160"/>
      <c r="K200" s="429" t="str">
        <f t="shared" si="24"/>
        <v>2203012000</v>
      </c>
      <c r="L200" s="1" t="str">
        <f t="shared" si="25"/>
        <v>Vene Kultuuri Rahvaülikoolile Tallinna venekeelsete koolide ja gümnaasiumide aineõpetajate internetipõhiseks täiendkoolituseks</v>
      </c>
      <c r="M200" s="6" t="str">
        <f t="shared" si="26"/>
        <v>01600</v>
      </c>
    </row>
    <row r="201" spans="1:13" s="41" customFormat="1" x14ac:dyDescent="0.2">
      <c r="A201" s="4"/>
      <c r="B201" s="4" t="s">
        <v>9456</v>
      </c>
      <c r="C201" s="4"/>
      <c r="D201" s="4"/>
      <c r="E201" s="873" t="s">
        <v>9457</v>
      </c>
      <c r="F201" s="873"/>
      <c r="G201" s="873"/>
      <c r="H201" s="45"/>
      <c r="I201" s="195"/>
      <c r="J201" s="160"/>
      <c r="K201" s="429" t="str">
        <f t="shared" si="24"/>
        <v>2203031000</v>
      </c>
      <c r="L201" s="1" t="str">
        <f t="shared" si="25"/>
        <v>Mustamäe "Masljanitsa"</v>
      </c>
      <c r="M201" s="6" t="str">
        <f t="shared" si="26"/>
        <v>01600</v>
      </c>
    </row>
    <row r="202" spans="1:13" s="41" customFormat="1" x14ac:dyDescent="0.2">
      <c r="A202" s="4"/>
      <c r="B202" s="4" t="s">
        <v>9458</v>
      </c>
      <c r="C202" s="4"/>
      <c r="D202" s="4"/>
      <c r="E202" s="873" t="s">
        <v>9459</v>
      </c>
      <c r="F202" s="873"/>
      <c r="G202" s="873"/>
      <c r="H202" s="45"/>
      <c r="I202" s="195"/>
      <c r="J202" s="160"/>
      <c r="K202" s="429" t="str">
        <f t="shared" si="24"/>
        <v>2203032000</v>
      </c>
      <c r="L202" s="1" t="str">
        <f t="shared" si="25"/>
        <v>Mustamäe integr.üritused</v>
      </c>
      <c r="M202" s="6" t="str">
        <f t="shared" si="26"/>
        <v>01600</v>
      </c>
    </row>
    <row r="203" spans="1:13" s="41" customFormat="1" x14ac:dyDescent="0.2">
      <c r="A203" s="4"/>
      <c r="B203" s="6" t="s">
        <v>2272</v>
      </c>
      <c r="C203" s="6"/>
      <c r="D203" s="6"/>
      <c r="E203" s="6" t="s">
        <v>2553</v>
      </c>
      <c r="F203" s="4"/>
      <c r="G203" s="4"/>
      <c r="H203" s="45"/>
      <c r="I203" s="195" t="str">
        <f>IF(ISBLANK(H203),"",VLOOKUP(H203,tegevusalad!$A$7:$B$188,2,FALSE))</f>
        <v/>
      </c>
      <c r="J203" s="160"/>
      <c r="K203" s="429" t="str">
        <f t="shared" si="24"/>
        <v>2203099000</v>
      </c>
      <c r="L203" s="1" t="str">
        <f t="shared" si="25"/>
        <v>rahuliku kooseksisteerimise programm - jaotamata</v>
      </c>
      <c r="M203" s="6" t="str">
        <f>IF(ISBLANK(H203),M200,H203)</f>
        <v>01600</v>
      </c>
    </row>
    <row r="204" spans="1:13" s="41" customFormat="1" x14ac:dyDescent="0.2">
      <c r="A204" s="4"/>
      <c r="B204" s="6"/>
      <c r="C204" s="6"/>
      <c r="D204" s="6"/>
      <c r="E204" s="6"/>
      <c r="F204" s="4"/>
      <c r="G204" s="4"/>
      <c r="H204" s="45"/>
      <c r="I204" s="195" t="str">
        <f>IF(ISBLANK(H204),"",VLOOKUP(H204,tegevusalad!$A$7:$B$188,2,FALSE))</f>
        <v/>
      </c>
      <c r="J204" s="160"/>
      <c r="K204" s="429" t="str">
        <f t="shared" si="24"/>
        <v/>
      </c>
      <c r="L204" s="1" t="str">
        <f t="shared" si="25"/>
        <v/>
      </c>
      <c r="M204" s="6"/>
    </row>
    <row r="205" spans="1:13" s="41" customFormat="1" x14ac:dyDescent="0.2">
      <c r="A205" s="4" t="s">
        <v>6088</v>
      </c>
      <c r="B205" s="6"/>
      <c r="C205" s="6"/>
      <c r="D205" s="6" t="s">
        <v>6087</v>
      </c>
      <c r="E205" s="6"/>
      <c r="F205" s="4"/>
      <c r="G205" s="4"/>
      <c r="H205" s="64" t="s">
        <v>5296</v>
      </c>
      <c r="I205" s="195" t="str">
        <f>IF(ISBLANK(H205),"",VLOOKUP(H205,tegevusalad!$A$7:$B$188,2,FALSE))</f>
        <v>Muud üldised valitsussektori teenused</v>
      </c>
      <c r="J205" s="160"/>
      <c r="K205" s="429" t="str">
        <f t="shared" si="24"/>
        <v>2203100000</v>
      </c>
      <c r="L205" s="1" t="str">
        <f t="shared" si="25"/>
        <v>Omavalitsusfoorumid</v>
      </c>
      <c r="M205" s="6" t="str">
        <f t="shared" si="26"/>
        <v>01600</v>
      </c>
    </row>
    <row r="206" spans="1:13" s="41" customFormat="1" x14ac:dyDescent="0.2">
      <c r="A206" s="4"/>
      <c r="B206" s="6" t="s">
        <v>6089</v>
      </c>
      <c r="C206" s="6"/>
      <c r="D206" s="6"/>
      <c r="E206" s="6" t="s">
        <v>6087</v>
      </c>
      <c r="F206" s="4"/>
      <c r="G206" s="4"/>
      <c r="H206" s="45"/>
      <c r="I206" s="195" t="str">
        <f>IF(ISBLANK(H206),"",VLOOKUP(H206,tegevusalad!$A$7:$B$188,2,FALSE))</f>
        <v/>
      </c>
      <c r="J206" s="160"/>
      <c r="K206" s="429" t="str">
        <f t="shared" si="24"/>
        <v>2203101000</v>
      </c>
      <c r="L206" s="1" t="str">
        <f t="shared" si="25"/>
        <v>Omavalitsusfoorumid</v>
      </c>
      <c r="M206" s="6" t="str">
        <f t="shared" si="26"/>
        <v>01600</v>
      </c>
    </row>
    <row r="207" spans="1:13" s="41" customFormat="1" x14ac:dyDescent="0.2">
      <c r="A207" s="4"/>
      <c r="B207" s="4"/>
      <c r="C207" s="4"/>
      <c r="D207" s="4"/>
      <c r="E207" s="4"/>
      <c r="F207" s="4"/>
      <c r="G207" s="4"/>
      <c r="H207" s="45"/>
      <c r="I207" s="195" t="str">
        <f>IF(ISBLANK(H207),"",VLOOKUP(H207,tegevusalad!$A$7:$B$188,2,FALSE))</f>
        <v/>
      </c>
      <c r="J207" s="160"/>
      <c r="K207" s="429" t="str">
        <f t="shared" si="24"/>
        <v/>
      </c>
      <c r="L207" s="1" t="str">
        <f t="shared" si="25"/>
        <v/>
      </c>
      <c r="M207" s="6"/>
    </row>
    <row r="208" spans="1:13" s="41" customFormat="1" x14ac:dyDescent="0.2">
      <c r="A208" s="4" t="s">
        <v>2808</v>
      </c>
      <c r="B208" s="4"/>
      <c r="C208" s="4"/>
      <c r="D208" s="4" t="s">
        <v>1973</v>
      </c>
      <c r="E208" s="4"/>
      <c r="F208" s="4"/>
      <c r="G208" s="4"/>
      <c r="H208" s="45"/>
      <c r="I208" s="195" t="str">
        <f>IF(ISBLANK(H208),"",VLOOKUP(H208,tegevusalad!$A$7:$B$188,2,FALSE))</f>
        <v/>
      </c>
      <c r="J208" s="160"/>
      <c r="K208" s="429" t="str">
        <f t="shared" si="24"/>
        <v>2203500000</v>
      </c>
      <c r="L208" s="1" t="str">
        <f t="shared" si="25"/>
        <v>Arengu- ja koolitustegevus</v>
      </c>
      <c r="M208" s="6"/>
    </row>
    <row r="209" spans="1:13" s="41" customFormat="1" x14ac:dyDescent="0.2">
      <c r="A209" s="4"/>
      <c r="B209" s="4" t="s">
        <v>2809</v>
      </c>
      <c r="C209" s="4"/>
      <c r="D209" s="4"/>
      <c r="E209" s="4" t="s">
        <v>2767</v>
      </c>
      <c r="F209" s="4"/>
      <c r="G209" s="4"/>
      <c r="H209" s="148" t="s">
        <v>5296</v>
      </c>
      <c r="I209" s="195" t="str">
        <f>IF(ISBLANK(H209),"",VLOOKUP(H209,tegevusalad!$A$7:$B$188,2,FALSE))</f>
        <v>Muud üldised valitsussektori teenused</v>
      </c>
      <c r="J209" s="160"/>
      <c r="K209" s="429" t="str">
        <f t="shared" si="24"/>
        <v>2203501000</v>
      </c>
      <c r="L209" s="1" t="str">
        <f t="shared" si="25"/>
        <v>toetus SA-le Tallinna Arengu- ja Koolituskeskus</v>
      </c>
      <c r="M209" s="6" t="str">
        <f t="shared" si="26"/>
        <v>01600</v>
      </c>
    </row>
    <row r="210" spans="1:13" s="41" customFormat="1" x14ac:dyDescent="0.2">
      <c r="A210" s="4"/>
      <c r="B210" s="4"/>
      <c r="C210" s="4"/>
      <c r="D210" s="4"/>
      <c r="E210" s="4"/>
      <c r="F210" s="4"/>
      <c r="G210" s="4"/>
      <c r="H210" s="148"/>
      <c r="I210" s="195" t="str">
        <f>IF(ISBLANK(H210),"",VLOOKUP(H210,tegevusalad!$A$7:$B$188,2,FALSE))</f>
        <v/>
      </c>
      <c r="J210" s="160"/>
      <c r="K210" s="429" t="str">
        <f t="shared" si="24"/>
        <v/>
      </c>
      <c r="L210" s="1" t="str">
        <f t="shared" si="25"/>
        <v/>
      </c>
      <c r="M210" s="6"/>
    </row>
    <row r="211" spans="1:13" s="41" customFormat="1" x14ac:dyDescent="0.2">
      <c r="A211" s="6" t="s">
        <v>835</v>
      </c>
      <c r="C211" s="4"/>
      <c r="D211" s="4" t="s">
        <v>834</v>
      </c>
      <c r="E211" s="4"/>
      <c r="F211" s="4"/>
      <c r="G211" s="4"/>
      <c r="H211" s="51" t="s">
        <v>5295</v>
      </c>
      <c r="I211" s="195" t="str">
        <f>IF(ISBLANK(H211),"",VLOOKUP(H211,tegevusalad!$A$7:$B$188,2,FALSE))</f>
        <v>Muud üldised teenused</v>
      </c>
      <c r="J211" s="160"/>
      <c r="K211" s="429" t="str">
        <f t="shared" si="24"/>
        <v>2204001000</v>
      </c>
      <c r="L211" s="1" t="str">
        <f t="shared" si="25"/>
        <v>Tallinna kinnisvararegister</v>
      </c>
      <c r="M211" s="6" t="str">
        <f t="shared" si="26"/>
        <v>01330</v>
      </c>
    </row>
    <row r="212" spans="1:13" s="41" customFormat="1" x14ac:dyDescent="0.2">
      <c r="A212" s="4"/>
      <c r="B212" s="4"/>
      <c r="C212" s="4"/>
      <c r="D212" s="4"/>
      <c r="E212" s="4"/>
      <c r="F212" s="4"/>
      <c r="G212" s="4"/>
      <c r="H212" s="148"/>
      <c r="I212" s="195" t="str">
        <f>IF(ISBLANK(H212),"",VLOOKUP(H212,tegevusalad!$A$7:$B$188,2,FALSE))</f>
        <v/>
      </c>
      <c r="J212" s="160"/>
      <c r="K212" s="429" t="str">
        <f t="shared" si="24"/>
        <v/>
      </c>
      <c r="L212" s="1" t="str">
        <f t="shared" si="25"/>
        <v/>
      </c>
      <c r="M212" s="6"/>
    </row>
    <row r="213" spans="1:13" s="41" customFormat="1" x14ac:dyDescent="0.2">
      <c r="A213" s="4" t="s">
        <v>1929</v>
      </c>
      <c r="B213" s="4"/>
      <c r="C213" s="4"/>
      <c r="D213" s="4" t="s">
        <v>7214</v>
      </c>
      <c r="E213" s="4"/>
      <c r="F213" s="4"/>
      <c r="G213" s="4"/>
      <c r="H213" s="148"/>
      <c r="I213" s="195" t="str">
        <f>IF(ISBLANK(H213),"",VLOOKUP(H213,tegevusalad!$A$7:$B$188,2,FALSE))</f>
        <v/>
      </c>
      <c r="J213" s="160"/>
      <c r="K213" s="429" t="str">
        <f t="shared" si="24"/>
        <v>2208500000</v>
      </c>
      <c r="L213" s="1" t="str">
        <f t="shared" si="25"/>
        <v>Välisosalusega projektid</v>
      </c>
      <c r="M213" s="6"/>
    </row>
    <row r="214" spans="1:13" s="41" customFormat="1" ht="26.25" customHeight="1" x14ac:dyDescent="0.2">
      <c r="A214" s="4"/>
      <c r="B214" s="4" t="s">
        <v>1928</v>
      </c>
      <c r="C214" s="4"/>
      <c r="D214" s="4"/>
      <c r="E214" s="873" t="s">
        <v>3434</v>
      </c>
      <c r="F214" s="873"/>
      <c r="G214" s="873"/>
      <c r="H214" s="50" t="s">
        <v>5294</v>
      </c>
      <c r="I214" s="195" t="str">
        <f>IF(ISBLANK(H214),"",VLOOKUP(H214,tegevusalad!$A$7:$B$188,2,FALSE))</f>
        <v>Valla- ja linnavalitsus</v>
      </c>
      <c r="J214" s="160"/>
      <c r="K214" s="429" t="str">
        <f t="shared" si="24"/>
        <v>2208501000</v>
      </c>
      <c r="L214" s="1" t="str">
        <f t="shared" si="25"/>
        <v xml:space="preserve">INTERREG IVC välisprojekti “Kaasaegne riskijuhtimine kohalikus omavalitsuses (MISRAR)”, </v>
      </c>
      <c r="M214" s="6" t="str">
        <f t="shared" si="26"/>
        <v>01112</v>
      </c>
    </row>
    <row r="215" spans="1:13" s="41" customFormat="1" ht="12.75" customHeight="1" x14ac:dyDescent="0.2">
      <c r="A215" s="4"/>
      <c r="B215" s="4"/>
      <c r="C215" s="4" t="s">
        <v>4159</v>
      </c>
      <c r="D215" s="4"/>
      <c r="E215" s="4"/>
      <c r="F215" s="4" t="s">
        <v>4161</v>
      </c>
      <c r="G215" s="4"/>
      <c r="H215" s="50" t="s">
        <v>5294</v>
      </c>
      <c r="I215" s="195" t="str">
        <f>IF(ISBLANK(H215),"",VLOOKUP(H215,tegevusalad!$A$7:$B$188,2,FALSE))</f>
        <v>Valla- ja linnavalitsus</v>
      </c>
      <c r="J215" s="160"/>
      <c r="K215" s="429" t="str">
        <f t="shared" si="24"/>
        <v>2208501010</v>
      </c>
      <c r="L215" s="1" t="str">
        <f t="shared" si="25"/>
        <v>“Kaasaegne riskijuhtimine kohalikus omavalitsuses (MISRAR)” - VR</v>
      </c>
      <c r="M215" s="6" t="str">
        <f t="shared" si="26"/>
        <v>01112</v>
      </c>
    </row>
    <row r="216" spans="1:13" s="41" customFormat="1" x14ac:dyDescent="0.2">
      <c r="A216" s="4"/>
      <c r="B216" s="4"/>
      <c r="C216" s="4" t="s">
        <v>4160</v>
      </c>
      <c r="D216" s="4"/>
      <c r="E216" s="4"/>
      <c r="F216" s="4" t="s">
        <v>4162</v>
      </c>
      <c r="G216" s="4"/>
      <c r="H216" s="50" t="s">
        <v>5294</v>
      </c>
      <c r="I216" s="195" t="str">
        <f>IF(ISBLANK(H216),"",VLOOKUP(H216,tegevusalad!$A$7:$B$188,2,FALSE))</f>
        <v>Valla- ja linnavalitsus</v>
      </c>
      <c r="J216" s="160"/>
      <c r="K216" s="429" t="str">
        <f t="shared" si="24"/>
        <v>2208501030</v>
      </c>
      <c r="L216" s="1" t="str">
        <f t="shared" si="25"/>
        <v>“Kaasaegne riskijuhtimine kohalikus omavalitsuses (MISRAR)” - LE</v>
      </c>
      <c r="M216" s="6" t="str">
        <f t="shared" si="26"/>
        <v>01112</v>
      </c>
    </row>
    <row r="217" spans="1:13" s="41" customFormat="1" x14ac:dyDescent="0.2">
      <c r="A217" s="4"/>
      <c r="B217" s="6" t="s">
        <v>2270</v>
      </c>
      <c r="C217" s="6"/>
      <c r="D217" s="6"/>
      <c r="E217" s="6" t="s">
        <v>2269</v>
      </c>
      <c r="F217" s="4"/>
      <c r="G217" s="4"/>
      <c r="H217" s="45"/>
      <c r="I217" s="195" t="str">
        <f>IF(ISBLANK(H217),"",VLOOKUP(H217,tegevusalad!$A$7:$B$188,2,FALSE))</f>
        <v/>
      </c>
      <c r="J217" s="160"/>
      <c r="K217" s="429" t="str">
        <f t="shared" si="24"/>
        <v>2208502000</v>
      </c>
      <c r="L217" s="1" t="str">
        <f t="shared" si="25"/>
        <v>avalike teenuste andmekogu arendus (ü)</v>
      </c>
      <c r="M217" s="6" t="str">
        <f t="shared" si="26"/>
        <v>01112</v>
      </c>
    </row>
    <row r="218" spans="1:13" s="41" customFormat="1" x14ac:dyDescent="0.2">
      <c r="A218" s="4"/>
      <c r="B218" s="4"/>
      <c r="C218" s="4" t="s">
        <v>5833</v>
      </c>
      <c r="D218" s="4"/>
      <c r="E218" s="4"/>
      <c r="F218" s="6" t="s">
        <v>2271</v>
      </c>
      <c r="G218" s="4"/>
      <c r="H218" s="45"/>
      <c r="I218" s="195" t="str">
        <f>IF(ISBLANK(H218),"",VLOOKUP(H218,tegevusalad!$A$7:$B$188,2,FALSE))</f>
        <v/>
      </c>
      <c r="J218" s="160"/>
      <c r="K218" s="429" t="str">
        <f t="shared" si="24"/>
        <v>2208502990</v>
      </c>
      <c r="L218" s="1" t="str">
        <f t="shared" si="25"/>
        <v>avalike teenuste andmekogu arendus (ü) - jaotamata</v>
      </c>
      <c r="M218" s="6" t="str">
        <f t="shared" si="26"/>
        <v>01112</v>
      </c>
    </row>
    <row r="219" spans="1:13" s="41" customFormat="1" x14ac:dyDescent="0.2">
      <c r="A219" s="4"/>
      <c r="B219" s="4" t="s">
        <v>8221</v>
      </c>
      <c r="C219" s="4"/>
      <c r="D219" s="4"/>
      <c r="E219" s="4" t="s">
        <v>8220</v>
      </c>
      <c r="F219" s="6"/>
      <c r="G219" s="4"/>
      <c r="H219" s="45"/>
      <c r="I219" s="195" t="str">
        <f>IF(ISBLANK(H219),"",VLOOKUP(H219,tegevusalad!$A$7:$B$188,2,FALSE))</f>
        <v/>
      </c>
      <c r="J219" s="160"/>
      <c r="K219" s="429" t="str">
        <f t="shared" si="24"/>
        <v>2208503000</v>
      </c>
      <c r="L219" s="1" t="str">
        <f t="shared" si="25"/>
        <v>välisprojekt "PRISMA - tuleohutuse riskihindamine ja elanikkonna kaitse"</v>
      </c>
      <c r="M219" s="6" t="str">
        <f t="shared" si="26"/>
        <v>01112</v>
      </c>
    </row>
    <row r="220" spans="1:13" s="41" customFormat="1" x14ac:dyDescent="0.2">
      <c r="A220" s="4"/>
      <c r="B220" s="4"/>
      <c r="C220" s="4" t="s">
        <v>8234</v>
      </c>
      <c r="D220" s="4"/>
      <c r="E220" s="4"/>
      <c r="F220" s="6" t="s">
        <v>8237</v>
      </c>
      <c r="G220" s="4"/>
      <c r="H220" s="50" t="s">
        <v>5294</v>
      </c>
      <c r="I220" s="195" t="str">
        <f>IF(ISBLANK(H220),"",VLOOKUP(H220,tegevusalad!$A$7:$B$188,2,FALSE))</f>
        <v>Valla- ja linnavalitsus</v>
      </c>
      <c r="J220" s="160"/>
      <c r="K220" s="429" t="str">
        <f t="shared" si="24"/>
        <v>2208503010</v>
      </c>
      <c r="L220" s="1" t="str">
        <f t="shared" si="25"/>
        <v>välisprojekt "PRISMA - tuleohutuse riskihindamine ja elanikkonna kaitse" - VR</v>
      </c>
      <c r="M220" s="6" t="str">
        <f t="shared" si="26"/>
        <v>01112</v>
      </c>
    </row>
    <row r="221" spans="1:13" s="41" customFormat="1" x14ac:dyDescent="0.2">
      <c r="A221" s="4"/>
      <c r="B221" s="4"/>
      <c r="C221" s="4" t="s">
        <v>8235</v>
      </c>
      <c r="D221" s="4"/>
      <c r="E221" s="4"/>
      <c r="F221" s="6" t="s">
        <v>8238</v>
      </c>
      <c r="G221" s="4"/>
      <c r="H221" s="50" t="s">
        <v>5294</v>
      </c>
      <c r="I221" s="195" t="str">
        <f>IF(ISBLANK(H221),"",VLOOKUP(H221,tegevusalad!$A$7:$B$188,2,FALSE))</f>
        <v>Valla- ja linnavalitsus</v>
      </c>
      <c r="J221" s="160"/>
      <c r="K221" s="429" t="str">
        <f t="shared" si="24"/>
        <v>2208503030</v>
      </c>
      <c r="L221" s="1" t="str">
        <f t="shared" si="25"/>
        <v>välisprojekt "PRISMA - tuleohutuse riskihindamine ja elanikkonna kaitse" - LE</v>
      </c>
      <c r="M221" s="6" t="str">
        <f t="shared" si="26"/>
        <v>01112</v>
      </c>
    </row>
    <row r="222" spans="1:13" s="41" customFormat="1" x14ac:dyDescent="0.2">
      <c r="A222" s="4"/>
      <c r="B222" s="4"/>
      <c r="C222" s="4" t="s">
        <v>8222</v>
      </c>
      <c r="D222" s="4"/>
      <c r="E222" s="4"/>
      <c r="F222" s="4" t="s">
        <v>8236</v>
      </c>
      <c r="G222" s="4"/>
      <c r="H222" s="50" t="s">
        <v>5294</v>
      </c>
      <c r="I222" s="195" t="str">
        <f>IF(ISBLANK(H222),"",VLOOKUP(H222,tegevusalad!$A$7:$B$188,2,FALSE))</f>
        <v>Valla- ja linnavalitsus</v>
      </c>
      <c r="J222" s="160"/>
      <c r="K222" s="429" t="str">
        <f t="shared" si="24"/>
        <v>2208503990</v>
      </c>
      <c r="L222" s="1" t="str">
        <f t="shared" si="25"/>
        <v xml:space="preserve">jaotamata </v>
      </c>
      <c r="M222" s="6" t="str">
        <f t="shared" si="26"/>
        <v>01112</v>
      </c>
    </row>
    <row r="223" spans="1:13" s="41" customFormat="1" ht="37.5" customHeight="1" x14ac:dyDescent="0.2">
      <c r="A223" s="4"/>
      <c r="B223" s="4" t="s">
        <v>6870</v>
      </c>
      <c r="C223" s="4"/>
      <c r="D223" s="4"/>
      <c r="E223" s="873" t="s">
        <v>6869</v>
      </c>
      <c r="F223" s="873"/>
      <c r="G223" s="873"/>
      <c r="H223" s="45"/>
      <c r="I223" s="195" t="str">
        <f>IF(ISBLANK(H223),"",VLOOKUP(H223,tegevusalad!$A$7:$B$188,2,FALSE))</f>
        <v/>
      </c>
      <c r="J223" s="160"/>
      <c r="K223" s="429" t="str">
        <f t="shared" si="24"/>
        <v>2208513000</v>
      </c>
      <c r="L223" s="1" t="str">
        <f t="shared" si="25"/>
        <v>EL struktuurivahendite inimressursi arendamise rakenduskava prioriteetse suuna „Suurem haldusvõimekus“ meetme „Avalike teenistujate, kohalike omavalitsuste ja mittetulundusühingute töötajate koolitus ja arendamine“ alameede „Organisatsiooni arendamine“</v>
      </c>
      <c r="M223" s="6" t="str">
        <f t="shared" si="26"/>
        <v>01112</v>
      </c>
    </row>
    <row r="224" spans="1:13" s="41" customFormat="1" x14ac:dyDescent="0.2">
      <c r="A224" s="4"/>
      <c r="B224" s="4"/>
      <c r="C224" s="4" t="s">
        <v>1670</v>
      </c>
      <c r="D224" s="4"/>
      <c r="E224" s="4"/>
      <c r="F224" s="4" t="s">
        <v>4379</v>
      </c>
      <c r="G224" s="4"/>
      <c r="H224" s="50" t="s">
        <v>5294</v>
      </c>
      <c r="I224" s="195" t="str">
        <f>IF(ISBLANK(H224),"",VLOOKUP(H224,tegevusalad!$A$7:$B$188,2,FALSE))</f>
        <v>Valla- ja linnavalitsus</v>
      </c>
      <c r="J224" s="160"/>
      <c r="K224" s="429" t="str">
        <f t="shared" si="24"/>
        <v>2208513010</v>
      </c>
      <c r="L224" s="1" t="str">
        <f t="shared" si="25"/>
        <v>„Kristiine Linnaosa Valitsuse ühtne meeskond“ (personalikoolitus)</v>
      </c>
      <c r="M224" s="6" t="str">
        <f t="shared" si="26"/>
        <v>01112</v>
      </c>
    </row>
    <row r="225" spans="1:13" s="41" customFormat="1" ht="36" customHeight="1" x14ac:dyDescent="0.2">
      <c r="A225" s="4"/>
      <c r="B225" s="4" t="s">
        <v>559</v>
      </c>
      <c r="C225" s="4"/>
      <c r="D225" s="4"/>
      <c r="E225" s="873" t="s">
        <v>5008</v>
      </c>
      <c r="F225" s="873"/>
      <c r="G225" s="873"/>
      <c r="H225" s="50" t="s">
        <v>5294</v>
      </c>
      <c r="I225" s="195" t="str">
        <f>IF(ISBLANK(H225),"",VLOOKUP(H225,tegevusalad!$A$7:$B$188,2,FALSE))</f>
        <v>Valla- ja linnavalitsus</v>
      </c>
      <c r="J225" s="160"/>
      <c r="K225" s="429" t="str">
        <f t="shared" si="24"/>
        <v>2208514000</v>
      </c>
      <c r="L225" s="1" t="str">
        <f t="shared" si="25"/>
        <v>Elukestva Õppe Arenduse Sihtasutus Innove projekt "Töökohal vaimse tervise edendamine Kristiine linnaosas"</v>
      </c>
      <c r="M225" s="6" t="str">
        <f t="shared" si="26"/>
        <v>01112</v>
      </c>
    </row>
    <row r="226" spans="1:13" s="41" customFormat="1" x14ac:dyDescent="0.2">
      <c r="A226" s="4"/>
      <c r="B226" s="4" t="s">
        <v>4863</v>
      </c>
      <c r="C226" s="4"/>
      <c r="D226" s="4"/>
      <c r="E226" s="4" t="s">
        <v>4864</v>
      </c>
      <c r="F226" s="4"/>
      <c r="G226" s="4"/>
      <c r="H226" s="50" t="s">
        <v>5294</v>
      </c>
      <c r="I226" s="195" t="str">
        <f>IF(ISBLANK(H226),"",VLOOKUP(H226,tegevusalad!$A$7:$B$188,2,FALSE))</f>
        <v>Valla- ja linnavalitsus</v>
      </c>
      <c r="J226" s="160"/>
      <c r="K226" s="429" t="str">
        <f t="shared" si="24"/>
        <v>2208515000</v>
      </c>
      <c r="L226" s="1" t="str">
        <f t="shared" si="25"/>
        <v>Projekt "Avaliku halduse ja õigusloome kvaliteedi töstmine" (välisosalus)</v>
      </c>
      <c r="M226" s="6" t="str">
        <f t="shared" si="26"/>
        <v>01112</v>
      </c>
    </row>
    <row r="227" spans="1:13" s="41" customFormat="1" ht="36" customHeight="1" x14ac:dyDescent="0.2">
      <c r="A227" s="4"/>
      <c r="B227" s="4" t="s">
        <v>1921</v>
      </c>
      <c r="C227" s="4"/>
      <c r="D227" s="4"/>
      <c r="E227" s="873" t="s">
        <v>1922</v>
      </c>
      <c r="F227" s="873"/>
      <c r="G227" s="873"/>
      <c r="H227" s="50" t="s">
        <v>5294</v>
      </c>
      <c r="I227" s="195" t="str">
        <f>IF(ISBLANK(H227),"",VLOOKUP(H227,tegevusalad!$A$7:$B$188,2,FALSE))</f>
        <v>Valla- ja linnavalitsus</v>
      </c>
      <c r="J227" s="160"/>
      <c r="K227" s="429" t="str">
        <f t="shared" si="24"/>
        <v>2208516000</v>
      </c>
      <c r="L227" s="1" t="str">
        <f t="shared" si="25"/>
        <v>CitizMap-infosüsteem (VINNOVA)</v>
      </c>
      <c r="M227" s="6" t="str">
        <f t="shared" si="26"/>
        <v>01112</v>
      </c>
    </row>
    <row r="228" spans="1:13" s="41" customFormat="1" ht="24.75" customHeight="1" x14ac:dyDescent="0.2">
      <c r="A228" s="4"/>
      <c r="B228" s="4" t="s">
        <v>7516</v>
      </c>
      <c r="C228" s="4"/>
      <c r="D228" s="4"/>
      <c r="E228" s="873" t="s">
        <v>5111</v>
      </c>
      <c r="F228" s="873"/>
      <c r="G228" s="873"/>
      <c r="H228" s="50" t="s">
        <v>5294</v>
      </c>
      <c r="I228" s="195" t="str">
        <f>IF(ISBLANK(H228),"",VLOOKUP(H228,tegevusalad!$A$7:$B$188,2,FALSE))</f>
        <v>Valla- ja linnavalitsus</v>
      </c>
      <c r="J228" s="160"/>
      <c r="K228" s="429" t="str">
        <f t="shared" si="24"/>
        <v>2208517000</v>
      </c>
      <c r="L228" s="1" t="str">
        <f t="shared" si="25"/>
        <v>"Arendusprogramm-teenusekeskse organisatsiooni kujundamine linna finantsteenistuses"</v>
      </c>
      <c r="M228" s="6" t="str">
        <f t="shared" si="26"/>
        <v>01112</v>
      </c>
    </row>
    <row r="229" spans="1:13" s="41" customFormat="1" ht="24.75" customHeight="1" x14ac:dyDescent="0.2">
      <c r="A229" s="4"/>
      <c r="B229" s="4" t="s">
        <v>7545</v>
      </c>
      <c r="C229" s="4"/>
      <c r="D229" s="4"/>
      <c r="E229" s="873" t="s">
        <v>7546</v>
      </c>
      <c r="F229" s="873"/>
      <c r="G229" s="873"/>
      <c r="H229" s="50" t="s">
        <v>5294</v>
      </c>
      <c r="I229" s="195" t="str">
        <f>IF(ISBLANK(H229),"",VLOOKUP(H229,tegevusalad!$A$7:$B$188,2,FALSE))</f>
        <v>Valla- ja linnavalitsus</v>
      </c>
      <c r="J229" s="160"/>
      <c r="K229" s="429" t="str">
        <f t="shared" si="24"/>
        <v>2208518000</v>
      </c>
      <c r="L229" s="1" t="str">
        <f t="shared" si="25"/>
        <v>"Tallinna linna kvaliteetsem ja efektiivsem õigusteenus"</v>
      </c>
      <c r="M229" s="6" t="str">
        <f t="shared" si="26"/>
        <v>01112</v>
      </c>
    </row>
    <row r="230" spans="1:13" s="41" customFormat="1" ht="24.75" customHeight="1" x14ac:dyDescent="0.2">
      <c r="A230" s="4"/>
      <c r="B230" s="4" t="s">
        <v>7548</v>
      </c>
      <c r="C230" s="4"/>
      <c r="D230" s="4"/>
      <c r="E230" s="873" t="s">
        <v>7549</v>
      </c>
      <c r="F230" s="873"/>
      <c r="G230" s="873"/>
      <c r="H230" s="50" t="s">
        <v>5294</v>
      </c>
      <c r="I230" s="195" t="str">
        <f>IF(ISBLANK(H230),"",VLOOKUP(H230,tegevusalad!$A$7:$B$188,2,FALSE))</f>
        <v>Valla- ja linnavalitsus</v>
      </c>
      <c r="J230" s="160"/>
      <c r="K230" s="429" t="str">
        <f t="shared" si="24"/>
        <v>2208519000</v>
      </c>
      <c r="L230" s="1" t="str">
        <f t="shared" si="25"/>
        <v>"Omavalitsuste õigusalase võimekuse suurendamine"</v>
      </c>
      <c r="M230" s="6" t="str">
        <f t="shared" si="26"/>
        <v>01112</v>
      </c>
    </row>
    <row r="231" spans="1:13" s="41" customFormat="1" x14ac:dyDescent="0.2">
      <c r="A231" s="4"/>
      <c r="B231" s="4"/>
      <c r="C231" s="4" t="s">
        <v>7550</v>
      </c>
      <c r="D231" s="4"/>
      <c r="E231" s="8"/>
      <c r="F231" s="873" t="s">
        <v>3241</v>
      </c>
      <c r="G231" s="873"/>
      <c r="H231" s="50"/>
      <c r="I231" s="195" t="str">
        <f>IF(ISBLANK(H231),"",VLOOKUP(H231,tegevusalad!$A$7:$B$188,2,FALSE))</f>
        <v/>
      </c>
      <c r="J231" s="160"/>
      <c r="K231" s="429" t="str">
        <f t="shared" si="24"/>
        <v>2208519010</v>
      </c>
      <c r="L231" s="1" t="str">
        <f t="shared" si="25"/>
        <v>Linnakantselei</v>
      </c>
      <c r="M231" s="6" t="str">
        <f t="shared" si="26"/>
        <v>01112</v>
      </c>
    </row>
    <row r="232" spans="1:13" s="41" customFormat="1" x14ac:dyDescent="0.2">
      <c r="A232" s="4"/>
      <c r="B232" s="4"/>
      <c r="C232" s="4" t="s">
        <v>7552</v>
      </c>
      <c r="D232" s="4"/>
      <c r="E232" s="8"/>
      <c r="F232" s="873" t="s">
        <v>7551</v>
      </c>
      <c r="G232" s="873"/>
      <c r="H232" s="50"/>
      <c r="I232" s="195" t="str">
        <f>IF(ISBLANK(H232),"",VLOOKUP(H232,tegevusalad!$A$7:$B$188,2,FALSE))</f>
        <v/>
      </c>
      <c r="J232" s="160"/>
      <c r="K232" s="429" t="str">
        <f t="shared" si="24"/>
        <v>2208519020</v>
      </c>
      <c r="L232" s="1" t="str">
        <f t="shared" si="25"/>
        <v>Linnaplaneerimiseamet</v>
      </c>
      <c r="M232" s="6" t="str">
        <f t="shared" si="26"/>
        <v>01112</v>
      </c>
    </row>
    <row r="233" spans="1:13" s="41" customFormat="1" x14ac:dyDescent="0.2">
      <c r="A233" s="4"/>
      <c r="B233" s="4"/>
      <c r="C233" s="4" t="s">
        <v>7553</v>
      </c>
      <c r="D233" s="4"/>
      <c r="E233" s="8"/>
      <c r="F233" s="873" t="s">
        <v>5907</v>
      </c>
      <c r="G233" s="873"/>
      <c r="H233" s="50"/>
      <c r="I233" s="195" t="str">
        <f>IF(ISBLANK(H233),"",VLOOKUP(H233,tegevusalad!$A$7:$B$188,2,FALSE))</f>
        <v/>
      </c>
      <c r="J233" s="160"/>
      <c r="K233" s="429" t="str">
        <f t="shared" si="24"/>
        <v>2208519030</v>
      </c>
      <c r="L233" s="1" t="str">
        <f t="shared" si="25"/>
        <v>Linnavaraamet</v>
      </c>
      <c r="M233" s="6" t="str">
        <f t="shared" si="26"/>
        <v>01112</v>
      </c>
    </row>
    <row r="234" spans="1:13" s="41" customFormat="1" x14ac:dyDescent="0.2">
      <c r="A234" s="4"/>
      <c r="B234" s="4"/>
      <c r="C234" s="4" t="s">
        <v>7554</v>
      </c>
      <c r="D234" s="4"/>
      <c r="E234" s="8"/>
      <c r="F234" s="873" t="s">
        <v>4321</v>
      </c>
      <c r="G234" s="873"/>
      <c r="H234" s="50"/>
      <c r="I234" s="195" t="str">
        <f>IF(ISBLANK(H234),"",VLOOKUP(H234,tegevusalad!$A$7:$B$188,2,FALSE))</f>
        <v/>
      </c>
      <c r="J234" s="160"/>
      <c r="K234" s="429" t="str">
        <f t="shared" si="24"/>
        <v>2208519040</v>
      </c>
      <c r="L234" s="1" t="str">
        <f t="shared" si="25"/>
        <v>Transpordiamet</v>
      </c>
      <c r="M234" s="6" t="str">
        <f t="shared" si="26"/>
        <v>01112</v>
      </c>
    </row>
    <row r="235" spans="1:13" s="41" customFormat="1" x14ac:dyDescent="0.2">
      <c r="A235" s="4"/>
      <c r="B235" s="4" t="s">
        <v>7775</v>
      </c>
      <c r="C235" s="4"/>
      <c r="D235" s="4"/>
      <c r="E235" s="873" t="s">
        <v>7776</v>
      </c>
      <c r="F235" s="873"/>
      <c r="G235" s="873"/>
      <c r="H235" s="50" t="s">
        <v>5294</v>
      </c>
      <c r="I235" s="195" t="str">
        <f>IF(ISBLANK(H235),"",VLOOKUP(H235,tegevusalad!$A$7:$B$188,2,FALSE))</f>
        <v>Valla- ja linnavalitsus</v>
      </c>
      <c r="J235" s="160"/>
      <c r="K235" s="429" t="str">
        <f t="shared" si="24"/>
        <v>2208520000</v>
      </c>
      <c r="L235" s="1" t="str">
        <f t="shared" si="25"/>
        <v>"Valimiskorralduse muutmine"</v>
      </c>
      <c r="M235" s="6" t="str">
        <f t="shared" si="26"/>
        <v>01112</v>
      </c>
    </row>
    <row r="236" spans="1:13" s="41" customFormat="1" x14ac:dyDescent="0.2">
      <c r="A236" s="4"/>
      <c r="B236" s="4" t="s">
        <v>8518</v>
      </c>
      <c r="C236" s="4"/>
      <c r="D236" s="4"/>
      <c r="E236" s="873" t="s">
        <v>8517</v>
      </c>
      <c r="F236" s="873"/>
      <c r="G236" s="873"/>
      <c r="H236" s="50" t="s">
        <v>5294</v>
      </c>
      <c r="I236" s="195" t="str">
        <f>IF(ISBLANK(H236),"",VLOOKUP(H236,tegevusalad!$A$7:$B$188,2,FALSE))</f>
        <v>Valla- ja linnavalitsus</v>
      </c>
      <c r="J236" s="160"/>
      <c r="K236" s="429" t="str">
        <f t="shared" si="24"/>
        <v>2208521000</v>
      </c>
      <c r="L236" s="1" t="str">
        <f t="shared" si="25"/>
        <v xml:space="preserve">"Haldusvõimekuse tõstmine innovaatilisema linnaarendamise kujundamisel“. </v>
      </c>
      <c r="M236" s="6" t="str">
        <f t="shared" si="26"/>
        <v>01112</v>
      </c>
    </row>
    <row r="237" spans="1:13" s="41" customFormat="1" x14ac:dyDescent="0.2">
      <c r="A237" s="4"/>
      <c r="B237" s="4" t="s">
        <v>8710</v>
      </c>
      <c r="C237" s="4"/>
      <c r="D237" s="4"/>
      <c r="E237" s="873" t="s">
        <v>8714</v>
      </c>
      <c r="F237" s="873"/>
      <c r="G237" s="873"/>
      <c r="H237" s="50" t="s">
        <v>5294</v>
      </c>
      <c r="I237" s="195" t="str">
        <f>IF(ISBLANK(H237),"",VLOOKUP(H237,tegevusalad!$A$7:$B$188,2,FALSE))</f>
        <v>Valla- ja linnavalitsus</v>
      </c>
      <c r="J237" s="160"/>
      <c r="K237" s="429" t="str">
        <f t="shared" si="24"/>
        <v>2208522000</v>
      </c>
      <c r="L237" s="1" t="str">
        <f t="shared" si="25"/>
        <v>"Kogemuste ja teadmiste vahendamine avaliku sektori koolituse juhtimise valdkonnas"</v>
      </c>
      <c r="M237" s="6" t="str">
        <f t="shared" si="26"/>
        <v>01112</v>
      </c>
    </row>
    <row r="238" spans="1:13" s="41" customFormat="1" x14ac:dyDescent="0.2">
      <c r="A238" s="4"/>
      <c r="B238" s="4" t="s">
        <v>9910</v>
      </c>
      <c r="C238" s="4"/>
      <c r="D238" s="4"/>
      <c r="E238" s="652" t="s">
        <v>9913</v>
      </c>
      <c r="F238" s="652"/>
      <c r="G238" s="652"/>
      <c r="H238" s="50" t="s">
        <v>5294</v>
      </c>
      <c r="I238" s="195" t="str">
        <f>IF(ISBLANK(H238),"",VLOOKUP(H238,tegevusalad!$A$7:$B$188,2,FALSE))</f>
        <v>Valla- ja linnavalitsus</v>
      </c>
      <c r="J238" s="160"/>
      <c r="K238" s="429" t="str">
        <f t="shared" si="24"/>
        <v>2208523000</v>
      </c>
      <c r="L238" s="652" t="s">
        <v>9913</v>
      </c>
      <c r="M238" s="6" t="str">
        <f t="shared" si="26"/>
        <v>01112</v>
      </c>
    </row>
    <row r="239" spans="1:13" s="41" customFormat="1" x14ac:dyDescent="0.2">
      <c r="A239" s="4"/>
      <c r="B239" s="4" t="s">
        <v>9911</v>
      </c>
      <c r="C239" s="4"/>
      <c r="D239" s="4"/>
      <c r="E239" s="652" t="s">
        <v>9912</v>
      </c>
      <c r="F239" s="651"/>
      <c r="G239" s="651"/>
      <c r="H239" s="50" t="s">
        <v>5294</v>
      </c>
      <c r="I239" s="195" t="str">
        <f>IF(ISBLANK(H239),"",VLOOKUP(H239,tegevusalad!$A$7:$B$188,2,FALSE))</f>
        <v>Valla- ja linnavalitsus</v>
      </c>
      <c r="J239" s="160"/>
      <c r="K239" s="429" t="str">
        <f t="shared" si="24"/>
        <v>2208524000</v>
      </c>
      <c r="L239" s="652" t="s">
        <v>9912</v>
      </c>
      <c r="M239" s="6" t="str">
        <f t="shared" si="26"/>
        <v>01112</v>
      </c>
    </row>
    <row r="240" spans="1:13" x14ac:dyDescent="0.2">
      <c r="A240" s="14" t="s">
        <v>1476</v>
      </c>
      <c r="B240" s="14"/>
      <c r="C240" s="14"/>
      <c r="D240" s="14" t="s">
        <v>3724</v>
      </c>
      <c r="E240" s="14"/>
      <c r="F240" s="14"/>
      <c r="G240" s="428"/>
      <c r="H240" s="50" t="s">
        <v>5294</v>
      </c>
      <c r="I240" s="195" t="str">
        <f>IF(ISBLANK(H240),"",VLOOKUP(H240,tegevusalad!$A$7:$B$188,2,FALSE))</f>
        <v>Valla- ja linnavalitsus</v>
      </c>
      <c r="K240" s="429" t="str">
        <f t="shared" si="24"/>
        <v>2209100000</v>
      </c>
      <c r="L240" s="1" t="str">
        <f t="shared" si="25"/>
        <v>Muud kulud</v>
      </c>
      <c r="M240" s="6" t="str">
        <f>IF(ISBLANK(H240),M237,H240)</f>
        <v>01112</v>
      </c>
    </row>
    <row r="241" spans="1:13" x14ac:dyDescent="0.2">
      <c r="A241" s="14"/>
      <c r="B241" s="14" t="s">
        <v>5598</v>
      </c>
      <c r="C241" s="14"/>
      <c r="D241" s="14"/>
      <c r="E241" s="14" t="s">
        <v>7281</v>
      </c>
      <c r="F241" s="14"/>
      <c r="G241" s="428"/>
      <c r="I241" s="195" t="str">
        <f>IF(ISBLANK(H241),"",VLOOKUP(H241,tegevusalad!$A$7:$B$188,2,FALSE))</f>
        <v/>
      </c>
      <c r="K241" s="429" t="str">
        <f t="shared" si="24"/>
        <v>2209101000</v>
      </c>
      <c r="L241" s="1" t="str">
        <f t="shared" si="25"/>
        <v>ühekordsed kohtuvaidlused</v>
      </c>
      <c r="M241" s="6" t="str">
        <f t="shared" si="26"/>
        <v>01112</v>
      </c>
    </row>
    <row r="242" spans="1:13" x14ac:dyDescent="0.2">
      <c r="A242" s="6"/>
      <c r="B242" s="14" t="s">
        <v>2780</v>
      </c>
      <c r="C242" s="6"/>
      <c r="D242" s="6"/>
      <c r="E242" s="6" t="s">
        <v>2781</v>
      </c>
      <c r="F242" s="6"/>
      <c r="G242" s="6"/>
      <c r="I242" s="195" t="str">
        <f>IF(ISBLANK(H242),"",VLOOKUP(H242,tegevusalad!$A$7:$B$188,2,FALSE))</f>
        <v/>
      </c>
      <c r="K242" s="429" t="str">
        <f t="shared" si="24"/>
        <v>2209111000</v>
      </c>
      <c r="L242" s="1" t="str">
        <f t="shared" si="25"/>
        <v>Mustamäe mikrorajoonide alusuuringud</v>
      </c>
      <c r="M242" s="6" t="str">
        <f t="shared" si="26"/>
        <v>01112</v>
      </c>
    </row>
    <row r="243" spans="1:13" x14ac:dyDescent="0.2">
      <c r="A243" s="6"/>
      <c r="B243" s="14" t="s">
        <v>8711</v>
      </c>
      <c r="C243" s="6"/>
      <c r="D243" s="6"/>
      <c r="E243" s="6" t="s">
        <v>8712</v>
      </c>
      <c r="F243" s="6"/>
      <c r="G243" s="6"/>
      <c r="I243" s="195" t="str">
        <f>IF(ISBLANK(H243),"",VLOOKUP(H243,tegevusalad!$A$7:$B$188,2,FALSE))</f>
        <v/>
      </c>
      <c r="K243" s="429" t="str">
        <f t="shared" ref="K243:K312" si="27">SUBSTITUTE(A243," ","")&amp;SUBSTITUTE(B243," ","")&amp;SUBSTITUTE(C243," ","")</f>
        <v>2209113000</v>
      </c>
      <c r="L243" s="1" t="str">
        <f t="shared" si="25"/>
        <v>Töötervishoiualased uuringud</v>
      </c>
      <c r="M243" s="6" t="str">
        <f t="shared" si="26"/>
        <v>01112</v>
      </c>
    </row>
    <row r="244" spans="1:13" x14ac:dyDescent="0.2">
      <c r="A244" s="6"/>
      <c r="B244" s="6"/>
      <c r="C244" s="6"/>
      <c r="D244" s="6"/>
      <c r="E244" s="6"/>
      <c r="F244" s="6"/>
      <c r="G244" s="6"/>
      <c r="I244" s="195" t="str">
        <f>IF(ISBLANK(H244),"",VLOOKUP(H244,tegevusalad!$A$7:$B$188,2,FALSE))</f>
        <v/>
      </c>
      <c r="K244" s="429" t="str">
        <f t="shared" si="27"/>
        <v/>
      </c>
      <c r="L244" s="1" t="str">
        <f t="shared" ref="L244:L313" si="28">D244&amp;E244&amp;F244&amp;G244</f>
        <v/>
      </c>
    </row>
    <row r="245" spans="1:13" x14ac:dyDescent="0.2">
      <c r="A245" s="3" t="s">
        <v>1655</v>
      </c>
      <c r="D245" s="3" t="s">
        <v>147</v>
      </c>
      <c r="E245" s="3"/>
      <c r="F245" s="3"/>
      <c r="I245" s="195" t="str">
        <f>IF(ISBLANK(H245),"",VLOOKUP(H245,tegevusalad!$A$7:$B$188,2,FALSE))</f>
        <v/>
      </c>
      <c r="K245" s="429" t="str">
        <f t="shared" si="27"/>
        <v>2220000000</v>
      </c>
      <c r="L245" s="1" t="str">
        <f t="shared" si="28"/>
        <v>AVALIK KORD</v>
      </c>
    </row>
    <row r="246" spans="1:13" x14ac:dyDescent="0.2">
      <c r="I246" s="195" t="str">
        <f>IF(ISBLANK(H246),"",VLOOKUP(H246,tegevusalad!$A$7:$B$188,2,FALSE))</f>
        <v/>
      </c>
      <c r="K246" s="429" t="str">
        <f t="shared" si="27"/>
        <v/>
      </c>
      <c r="L246" s="1" t="str">
        <f t="shared" si="28"/>
        <v/>
      </c>
    </row>
    <row r="247" spans="1:13" x14ac:dyDescent="0.2">
      <c r="A247" s="4" t="s">
        <v>5329</v>
      </c>
      <c r="D247" s="4" t="s">
        <v>7182</v>
      </c>
      <c r="H247" s="51" t="s">
        <v>5298</v>
      </c>
      <c r="I247" s="195" t="str">
        <f>IF(ISBLANK(H247),"",VLOOKUP(H247,tegevusalad!$A$7:$B$188,2,FALSE))</f>
        <v>Muu avalik kord ja julgeolek, sh haldus</v>
      </c>
      <c r="K247" s="429" t="str">
        <f t="shared" si="27"/>
        <v>2220100000</v>
      </c>
      <c r="L247" s="1" t="str">
        <f t="shared" si="28"/>
        <v>Munitsipaalpolitsei Amet</v>
      </c>
      <c r="M247" s="6" t="str">
        <f t="shared" ref="M247:M316" si="29">IF(ISBLANK(H247),M246,H247)</f>
        <v>03600</v>
      </c>
    </row>
    <row r="248" spans="1:13" x14ac:dyDescent="0.2">
      <c r="B248" s="4" t="s">
        <v>5330</v>
      </c>
      <c r="E248" s="4" t="s">
        <v>7182</v>
      </c>
      <c r="I248" s="195" t="str">
        <f>IF(ISBLANK(H248),"",VLOOKUP(H248,tegevusalad!$A$7:$B$188,2,FALSE))</f>
        <v/>
      </c>
      <c r="K248" s="429" t="str">
        <f t="shared" si="27"/>
        <v>2220101000</v>
      </c>
      <c r="L248" s="1" t="str">
        <f t="shared" si="28"/>
        <v>Munitsipaalpolitsei Amet</v>
      </c>
      <c r="M248" s="6" t="str">
        <f t="shared" si="29"/>
        <v>03600</v>
      </c>
    </row>
    <row r="249" spans="1:13" x14ac:dyDescent="0.2">
      <c r="I249" s="195" t="str">
        <f>IF(ISBLANK(H249),"",VLOOKUP(H249,tegevusalad!$A$7:$B$188,2,FALSE))</f>
        <v/>
      </c>
      <c r="K249" s="429" t="str">
        <f t="shared" si="27"/>
        <v/>
      </c>
      <c r="L249" s="1" t="str">
        <f t="shared" si="28"/>
        <v/>
      </c>
    </row>
    <row r="250" spans="1:13" x14ac:dyDescent="0.2">
      <c r="A250" s="4" t="s">
        <v>148</v>
      </c>
      <c r="D250" s="4" t="s">
        <v>1746</v>
      </c>
      <c r="H250" s="51" t="s">
        <v>5299</v>
      </c>
      <c r="I250" s="195" t="str">
        <f>IF(ISBLANK(H250),"",VLOOKUP(H250,tegevusalad!$A$7:$B$188,2,FALSE))</f>
        <v>Päästeteenused</v>
      </c>
      <c r="K250" s="429" t="str">
        <f t="shared" si="27"/>
        <v>2220200000</v>
      </c>
      <c r="L250" s="1" t="str">
        <f t="shared" si="28"/>
        <v>Eraldised Põhja-Eesti Päästekeskusele</v>
      </c>
      <c r="M250" s="6" t="str">
        <f t="shared" si="29"/>
        <v>03200</v>
      </c>
    </row>
    <row r="251" spans="1:13" x14ac:dyDescent="0.2">
      <c r="B251" s="4" t="s">
        <v>5526</v>
      </c>
      <c r="E251" s="4" t="s">
        <v>1745</v>
      </c>
      <c r="I251" s="195" t="str">
        <f>IF(ISBLANK(H251),"",VLOOKUP(H251,tegevusalad!$A$7:$B$188,2,FALSE))</f>
        <v/>
      </c>
      <c r="K251" s="429" t="str">
        <f t="shared" si="27"/>
        <v>2220201000</v>
      </c>
      <c r="L251" s="1" t="str">
        <f t="shared" si="28"/>
        <v>eraldised Põhja-Eesti Päästekeskusele</v>
      </c>
      <c r="M251" s="6" t="str">
        <f t="shared" si="29"/>
        <v>03200</v>
      </c>
    </row>
    <row r="252" spans="1:13" x14ac:dyDescent="0.2">
      <c r="I252" s="195" t="str">
        <f>IF(ISBLANK(H252),"",VLOOKUP(H252,tegevusalad!$A$7:$B$188,2,FALSE))</f>
        <v/>
      </c>
      <c r="K252" s="429" t="str">
        <f t="shared" si="27"/>
        <v/>
      </c>
      <c r="L252" s="1" t="str">
        <f t="shared" si="28"/>
        <v/>
      </c>
    </row>
    <row r="253" spans="1:13" x14ac:dyDescent="0.2">
      <c r="A253" s="4" t="s">
        <v>5527</v>
      </c>
      <c r="D253" s="4" t="s">
        <v>6548</v>
      </c>
      <c r="H253" s="51" t="s">
        <v>5299</v>
      </c>
      <c r="I253" s="195" t="str">
        <f>IF(ISBLANK(H253),"",VLOOKUP(H253,tegevusalad!$A$7:$B$188,2,FALSE))</f>
        <v>Päästeteenused</v>
      </c>
      <c r="K253" s="429" t="str">
        <f t="shared" si="27"/>
        <v>2221000000</v>
      </c>
      <c r="L253" s="1" t="str">
        <f t="shared" si="28"/>
        <v>Tuletõrje- ja päästetegevus</v>
      </c>
      <c r="M253" s="6" t="str">
        <f t="shared" si="29"/>
        <v>03200</v>
      </c>
    </row>
    <row r="254" spans="1:13" x14ac:dyDescent="0.2">
      <c r="B254" s="4" t="s">
        <v>3288</v>
      </c>
      <c r="E254" s="4" t="s">
        <v>671</v>
      </c>
      <c r="I254" s="195" t="str">
        <f>IF(ISBLANK(H254),"",VLOOKUP(H254,tegevusalad!$A$7:$B$188,2,FALSE))</f>
        <v/>
      </c>
      <c r="K254" s="429" t="str">
        <f t="shared" si="27"/>
        <v>2221021000</v>
      </c>
      <c r="L254" s="1" t="str">
        <f t="shared" si="28"/>
        <v>vetelpääste</v>
      </c>
      <c r="M254" s="6" t="str">
        <f t="shared" si="29"/>
        <v>03200</v>
      </c>
    </row>
    <row r="255" spans="1:13" x14ac:dyDescent="0.2">
      <c r="I255" s="195" t="str">
        <f>IF(ISBLANK(H255),"",VLOOKUP(H255,tegevusalad!$A$7:$B$188,2,FALSE))</f>
        <v/>
      </c>
      <c r="K255" s="429" t="str">
        <f t="shared" si="27"/>
        <v/>
      </c>
      <c r="L255" s="1" t="str">
        <f t="shared" si="28"/>
        <v/>
      </c>
    </row>
    <row r="256" spans="1:13" x14ac:dyDescent="0.2">
      <c r="A256" s="4" t="s">
        <v>2428</v>
      </c>
      <c r="D256" s="4" t="s">
        <v>1272</v>
      </c>
      <c r="H256" s="51" t="s">
        <v>3734</v>
      </c>
      <c r="I256" s="195" t="str">
        <f>IF(ISBLANK(H256),"",VLOOKUP(H256,tegevusalad!$A$7:$B$188,2,FALSE))</f>
        <v xml:space="preserve">Politsei </v>
      </c>
      <c r="K256" s="429" t="str">
        <f t="shared" si="27"/>
        <v>2221200000</v>
      </c>
      <c r="L256" s="1" t="str">
        <f t="shared" si="28"/>
        <v>Kesklinna videovalve süsteem</v>
      </c>
      <c r="M256" s="6" t="str">
        <f t="shared" si="29"/>
        <v>03100</v>
      </c>
    </row>
    <row r="257" spans="1:13" x14ac:dyDescent="0.2">
      <c r="B257" s="4" t="s">
        <v>3197</v>
      </c>
      <c r="E257" s="4" t="s">
        <v>3198</v>
      </c>
      <c r="I257" s="195" t="str">
        <f>IF(ISBLANK(H257),"",VLOOKUP(H257,tegevusalad!$A$7:$B$188,2,FALSE))</f>
        <v/>
      </c>
      <c r="K257" s="429" t="str">
        <f t="shared" si="27"/>
        <v>2221201000</v>
      </c>
      <c r="L257" s="1" t="str">
        <f t="shared" si="28"/>
        <v>kesklinna videovalve</v>
      </c>
      <c r="M257" s="6" t="str">
        <f t="shared" si="29"/>
        <v>03100</v>
      </c>
    </row>
    <row r="258" spans="1:13" x14ac:dyDescent="0.2">
      <c r="B258" s="4" t="s">
        <v>3199</v>
      </c>
      <c r="E258" s="4" t="s">
        <v>4627</v>
      </c>
      <c r="I258" s="195" t="str">
        <f>IF(ISBLANK(H258),"",VLOOKUP(H258,tegevusalad!$A$7:$B$188,2,FALSE))</f>
        <v/>
      </c>
      <c r="K258" s="429" t="str">
        <f t="shared" si="27"/>
        <v>2221202000</v>
      </c>
      <c r="L258" s="1" t="str">
        <f t="shared" si="28"/>
        <v>andmeedastuse digitaliseerimine</v>
      </c>
      <c r="M258" s="6" t="str">
        <f t="shared" si="29"/>
        <v>03100</v>
      </c>
    </row>
    <row r="259" spans="1:13" x14ac:dyDescent="0.2">
      <c r="I259" s="195" t="str">
        <f>IF(ISBLANK(H259),"",VLOOKUP(H259,tegevusalad!$A$7:$B$188,2,FALSE))</f>
        <v/>
      </c>
      <c r="K259" s="429" t="str">
        <f t="shared" si="27"/>
        <v/>
      </c>
      <c r="L259" s="1" t="str">
        <f t="shared" si="28"/>
        <v/>
      </c>
    </row>
    <row r="260" spans="1:13" x14ac:dyDescent="0.2">
      <c r="A260" s="4" t="s">
        <v>4029</v>
      </c>
      <c r="D260" s="4" t="s">
        <v>3633</v>
      </c>
      <c r="I260" s="195" t="str">
        <f>IF(ISBLANK(H260),"",VLOOKUP(H260,tegevusalad!$A$7:$B$188,2,FALSE))</f>
        <v/>
      </c>
      <c r="K260" s="429" t="str">
        <f t="shared" si="27"/>
        <v>2221500000</v>
      </c>
      <c r="L260" s="1" t="str">
        <f t="shared" si="28"/>
        <v>Hädaolukorraks valmistumine</v>
      </c>
    </row>
    <row r="261" spans="1:13" s="6" customFormat="1" x14ac:dyDescent="0.2">
      <c r="A261" s="4"/>
      <c r="B261" s="4" t="s">
        <v>4030</v>
      </c>
      <c r="C261" s="4"/>
      <c r="D261" s="4"/>
      <c r="E261" s="4" t="s">
        <v>3632</v>
      </c>
      <c r="F261" s="4"/>
      <c r="G261" s="4"/>
      <c r="H261" s="180" t="s">
        <v>8894</v>
      </c>
      <c r="I261" s="195" t="str">
        <f>IF(ISBLANK(H261),"",VLOOKUP(H261,tegevusalad!$A$7:$B$188,2,FALSE))</f>
        <v>Tsiviilkaitse</v>
      </c>
      <c r="J261" s="160"/>
      <c r="K261" s="447" t="str">
        <f t="shared" si="27"/>
        <v>2221512000</v>
      </c>
      <c r="L261" s="1" t="str">
        <f t="shared" si="28"/>
        <v>tegevusvaru hädaolukorraks</v>
      </c>
      <c r="M261" s="6" t="str">
        <f t="shared" si="29"/>
        <v>02200</v>
      </c>
    </row>
    <row r="262" spans="1:13" x14ac:dyDescent="0.2">
      <c r="H262" s="51"/>
      <c r="I262" s="195" t="str">
        <f>IF(ISBLANK(H262),"",VLOOKUP(H262,tegevusalad!$A$7:$B$188,2,FALSE))</f>
        <v/>
      </c>
      <c r="K262" s="429" t="str">
        <f t="shared" si="27"/>
        <v/>
      </c>
      <c r="L262" s="1" t="str">
        <f t="shared" si="28"/>
        <v/>
      </c>
    </row>
    <row r="263" spans="1:13" x14ac:dyDescent="0.2">
      <c r="A263" s="4" t="s">
        <v>467</v>
      </c>
      <c r="D263" s="4" t="s">
        <v>2644</v>
      </c>
      <c r="H263" s="51" t="s">
        <v>5298</v>
      </c>
      <c r="I263" s="195" t="str">
        <f>IF(ISBLANK(H263),"",VLOOKUP(H263,tegevusalad!$A$7:$B$188,2,FALSE))</f>
        <v>Muu avalik kord ja julgeolek, sh haldus</v>
      </c>
      <c r="K263" s="429" t="str">
        <f t="shared" si="27"/>
        <v>2222900000</v>
      </c>
      <c r="L263" s="1" t="str">
        <f t="shared" si="28"/>
        <v>Muud korrakaitse teenistused</v>
      </c>
      <c r="M263" s="6" t="str">
        <f t="shared" si="29"/>
        <v>03600</v>
      </c>
    </row>
    <row r="264" spans="1:13" x14ac:dyDescent="0.2">
      <c r="B264" s="4" t="s">
        <v>3792</v>
      </c>
      <c r="E264" s="4" t="s">
        <v>2217</v>
      </c>
      <c r="I264" s="195" t="str">
        <f>IF(ISBLANK(H264),"",VLOOKUP(H264,tegevusalad!$A$7:$B$188,2,FALSE))</f>
        <v/>
      </c>
      <c r="K264" s="429" t="str">
        <f t="shared" si="27"/>
        <v>2222902000</v>
      </c>
      <c r="L264" s="1" t="str">
        <f t="shared" si="28"/>
        <v>turvalisuse projektid</v>
      </c>
      <c r="M264" s="6" t="str">
        <f t="shared" si="29"/>
        <v>03600</v>
      </c>
    </row>
    <row r="265" spans="1:13" x14ac:dyDescent="0.2">
      <c r="C265" s="4" t="s">
        <v>2218</v>
      </c>
      <c r="F265" s="4" t="s">
        <v>2219</v>
      </c>
      <c r="I265" s="195" t="str">
        <f>IF(ISBLANK(H265),"",VLOOKUP(H265,tegevusalad!$A$7:$B$188,2,FALSE))</f>
        <v/>
      </c>
      <c r="K265" s="429" t="str">
        <f t="shared" si="27"/>
        <v>2222902030</v>
      </c>
      <c r="L265" s="1" t="str">
        <f t="shared" si="28"/>
        <v>MTÜ Eesti Naabrivalve</v>
      </c>
      <c r="M265" s="6" t="str">
        <f t="shared" si="29"/>
        <v>03600</v>
      </c>
    </row>
    <row r="266" spans="1:13" x14ac:dyDescent="0.2">
      <c r="C266" s="4" t="s">
        <v>5645</v>
      </c>
      <c r="F266" s="4" t="s">
        <v>5646</v>
      </c>
      <c r="I266" s="195" t="str">
        <f>IF(ISBLANK(H266),"",VLOOKUP(H266,tegevusalad!$A$7:$B$188,2,FALSE))</f>
        <v/>
      </c>
      <c r="K266" s="429" t="str">
        <f t="shared" si="27"/>
        <v>2222902040</v>
      </c>
      <c r="L266" s="1" t="str">
        <f t="shared" si="28"/>
        <v>lasteaiavalve</v>
      </c>
      <c r="M266" s="6" t="str">
        <f t="shared" si="29"/>
        <v>03600</v>
      </c>
    </row>
    <row r="267" spans="1:13" x14ac:dyDescent="0.2">
      <c r="C267" s="4" t="s">
        <v>5647</v>
      </c>
      <c r="F267" s="4" t="s">
        <v>5648</v>
      </c>
      <c r="I267" s="195" t="str">
        <f>IF(ISBLANK(H267),"",VLOOKUP(H267,tegevusalad!$A$7:$B$188,2,FALSE))</f>
        <v/>
      </c>
      <c r="K267" s="429" t="str">
        <f t="shared" si="27"/>
        <v>2222902050</v>
      </c>
      <c r="L267" s="1" t="str">
        <f t="shared" si="28"/>
        <v>turvaline koolitee</v>
      </c>
      <c r="M267" s="6" t="str">
        <f t="shared" si="29"/>
        <v>03600</v>
      </c>
    </row>
    <row r="268" spans="1:13" x14ac:dyDescent="0.2">
      <c r="C268" s="4" t="s">
        <v>7105</v>
      </c>
      <c r="F268" s="4" t="s">
        <v>1378</v>
      </c>
      <c r="I268" s="195" t="str">
        <f>IF(ISBLANK(H268),"",VLOOKUP(H268,tegevusalad!$A$7:$B$188,2,FALSE))</f>
        <v/>
      </c>
      <c r="K268" s="429" t="str">
        <f t="shared" si="27"/>
        <v>2222902060</v>
      </c>
      <c r="L268" s="1" t="str">
        <f t="shared" si="28"/>
        <v>ametiasutuste turvasüsteemid</v>
      </c>
      <c r="M268" s="6" t="str">
        <f t="shared" si="29"/>
        <v>03600</v>
      </c>
    </row>
    <row r="269" spans="1:13" x14ac:dyDescent="0.2">
      <c r="C269" s="4" t="s">
        <v>5319</v>
      </c>
      <c r="F269" s="4" t="s">
        <v>5320</v>
      </c>
      <c r="I269" s="195" t="str">
        <f>IF(ISBLANK(H269),"",VLOOKUP(H269,tegevusalad!$A$7:$B$188,2,FALSE))</f>
        <v/>
      </c>
      <c r="K269" s="429" t="str">
        <f t="shared" si="27"/>
        <v>2222902070</v>
      </c>
      <c r="L269" s="1" t="str">
        <f t="shared" si="28"/>
        <v>Aegna laagri korraldamine</v>
      </c>
      <c r="M269" s="6" t="str">
        <f t="shared" si="29"/>
        <v>03600</v>
      </c>
    </row>
    <row r="270" spans="1:13" x14ac:dyDescent="0.2">
      <c r="C270" s="4" t="s">
        <v>5649</v>
      </c>
      <c r="F270" s="4" t="s">
        <v>2281</v>
      </c>
      <c r="I270" s="195" t="str">
        <f>IF(ISBLANK(H270),"",VLOOKUP(H270,tegevusalad!$A$7:$B$188,2,FALSE))</f>
        <v/>
      </c>
      <c r="K270" s="429" t="str">
        <f t="shared" si="27"/>
        <v>2222902990</v>
      </c>
      <c r="L270" s="1" t="str">
        <f t="shared" si="28"/>
        <v>muud turvalisuse projektid</v>
      </c>
      <c r="M270" s="6" t="str">
        <f t="shared" si="29"/>
        <v>03600</v>
      </c>
    </row>
    <row r="271" spans="1:13" x14ac:dyDescent="0.2">
      <c r="B271" s="4" t="s">
        <v>2282</v>
      </c>
      <c r="E271" s="4" t="s">
        <v>7029</v>
      </c>
      <c r="I271" s="195" t="str">
        <f>IF(ISBLANK(H271),"",VLOOKUP(H271,tegevusalad!$A$7:$B$188,2,FALSE))</f>
        <v/>
      </c>
      <c r="K271" s="429" t="str">
        <f t="shared" si="27"/>
        <v>2222920000</v>
      </c>
      <c r="L271" s="1" t="str">
        <f t="shared" si="28"/>
        <v>turvalisus (Haabersti linnaosa)</v>
      </c>
      <c r="M271" s="6" t="str">
        <f t="shared" si="29"/>
        <v>03600</v>
      </c>
    </row>
    <row r="272" spans="1:13" x14ac:dyDescent="0.2">
      <c r="B272" s="4" t="s">
        <v>7030</v>
      </c>
      <c r="E272" s="4" t="s">
        <v>4211</v>
      </c>
      <c r="I272" s="195" t="str">
        <f>IF(ISBLANK(H272),"",VLOOKUP(H272,tegevusalad!$A$7:$B$188,2,FALSE))</f>
        <v/>
      </c>
      <c r="K272" s="429" t="str">
        <f t="shared" si="27"/>
        <v>2222930000</v>
      </c>
      <c r="L272" s="1" t="str">
        <f t="shared" si="28"/>
        <v>turvalisus (Kesklinn)</v>
      </c>
      <c r="M272" s="6" t="str">
        <f t="shared" si="29"/>
        <v>03600</v>
      </c>
    </row>
    <row r="273" spans="1:13" x14ac:dyDescent="0.2">
      <c r="B273" s="4" t="s">
        <v>4212</v>
      </c>
      <c r="E273" s="4" t="s">
        <v>3304</v>
      </c>
      <c r="I273" s="195" t="str">
        <f>IF(ISBLANK(H273),"",VLOOKUP(H273,tegevusalad!$A$7:$B$188,2,FALSE))</f>
        <v/>
      </c>
      <c r="K273" s="429" t="str">
        <f t="shared" si="27"/>
        <v>2222940000</v>
      </c>
      <c r="L273" s="1" t="str">
        <f t="shared" si="28"/>
        <v>turvalisus (Kristiine linnaosa)</v>
      </c>
      <c r="M273" s="6" t="str">
        <f t="shared" si="29"/>
        <v>03600</v>
      </c>
    </row>
    <row r="274" spans="1:13" x14ac:dyDescent="0.2">
      <c r="B274" s="4" t="s">
        <v>3305</v>
      </c>
      <c r="E274" s="4" t="s">
        <v>3252</v>
      </c>
      <c r="I274" s="195" t="str">
        <f>IF(ISBLANK(H274),"",VLOOKUP(H274,tegevusalad!$A$7:$B$188,2,FALSE))</f>
        <v/>
      </c>
      <c r="K274" s="429" t="str">
        <f t="shared" si="27"/>
        <v>2222950000</v>
      </c>
      <c r="L274" s="1" t="str">
        <f t="shared" si="28"/>
        <v>turvalisus (Lasnamäe linnaosa)</v>
      </c>
      <c r="M274" s="6" t="str">
        <f t="shared" si="29"/>
        <v>03600</v>
      </c>
    </row>
    <row r="275" spans="1:13" x14ac:dyDescent="0.2">
      <c r="B275" s="4" t="s">
        <v>3253</v>
      </c>
      <c r="E275" s="4" t="s">
        <v>2893</v>
      </c>
      <c r="I275" s="195" t="str">
        <f>IF(ISBLANK(H275),"",VLOOKUP(H275,tegevusalad!$A$7:$B$188,2,FALSE))</f>
        <v/>
      </c>
      <c r="K275" s="429" t="str">
        <f t="shared" si="27"/>
        <v>2222960000</v>
      </c>
      <c r="L275" s="1" t="str">
        <f t="shared" si="28"/>
        <v>turvalisus (Mustamäe linnaosa)</v>
      </c>
      <c r="M275" s="6" t="str">
        <f t="shared" si="29"/>
        <v>03600</v>
      </c>
    </row>
    <row r="276" spans="1:13" x14ac:dyDescent="0.2">
      <c r="B276" s="4" t="s">
        <v>2894</v>
      </c>
      <c r="E276" s="4" t="s">
        <v>2895</v>
      </c>
      <c r="I276" s="195" t="str">
        <f>IF(ISBLANK(H276),"",VLOOKUP(H276,tegevusalad!$A$7:$B$188,2,FALSE))</f>
        <v/>
      </c>
      <c r="K276" s="429" t="str">
        <f t="shared" si="27"/>
        <v>2222970000</v>
      </c>
      <c r="L276" s="1" t="str">
        <f t="shared" si="28"/>
        <v>turvalisus (Nõmme linnaosa)</v>
      </c>
      <c r="M276" s="6" t="str">
        <f t="shared" si="29"/>
        <v>03600</v>
      </c>
    </row>
    <row r="277" spans="1:13" x14ac:dyDescent="0.2">
      <c r="B277" s="4" t="s">
        <v>2896</v>
      </c>
      <c r="E277" s="4" t="s">
        <v>2897</v>
      </c>
      <c r="I277" s="195" t="str">
        <f>IF(ISBLANK(H277),"",VLOOKUP(H277,tegevusalad!$A$7:$B$188,2,FALSE))</f>
        <v/>
      </c>
      <c r="K277" s="429" t="str">
        <f t="shared" si="27"/>
        <v>2222980000</v>
      </c>
      <c r="L277" s="1" t="str">
        <f t="shared" si="28"/>
        <v>turvalisus (Pirita linnaosa)</v>
      </c>
      <c r="M277" s="6" t="str">
        <f t="shared" si="29"/>
        <v>03600</v>
      </c>
    </row>
    <row r="278" spans="1:13" x14ac:dyDescent="0.2">
      <c r="B278" s="4" t="s">
        <v>2898</v>
      </c>
      <c r="E278" s="4" t="s">
        <v>5960</v>
      </c>
      <c r="I278" s="195" t="str">
        <f>IF(ISBLANK(H278),"",VLOOKUP(H278,tegevusalad!$A$7:$B$188,2,FALSE))</f>
        <v/>
      </c>
      <c r="K278" s="429" t="str">
        <f t="shared" si="27"/>
        <v>2222990000</v>
      </c>
      <c r="L278" s="1" t="str">
        <f t="shared" si="28"/>
        <v>turvalisus (Põhja-Tallinn)</v>
      </c>
      <c r="M278" s="6" t="str">
        <f t="shared" si="29"/>
        <v>03600</v>
      </c>
    </row>
    <row r="279" spans="1:13" x14ac:dyDescent="0.2">
      <c r="I279" s="195" t="str">
        <f>IF(ISBLANK(H279),"",VLOOKUP(H279,tegevusalad!$A$7:$B$188,2,FALSE))</f>
        <v/>
      </c>
      <c r="K279" s="429" t="str">
        <f t="shared" si="27"/>
        <v/>
      </c>
      <c r="L279" s="1" t="str">
        <f t="shared" si="28"/>
        <v/>
      </c>
    </row>
    <row r="280" spans="1:13" x14ac:dyDescent="0.2">
      <c r="I280" s="195" t="str">
        <f>IF(ISBLANK(H280),"",VLOOKUP(H280,tegevusalad!$A$7:$B$188,2,FALSE))</f>
        <v/>
      </c>
      <c r="K280" s="429" t="str">
        <f t="shared" si="27"/>
        <v/>
      </c>
      <c r="L280" s="1" t="str">
        <f t="shared" si="28"/>
        <v/>
      </c>
    </row>
    <row r="281" spans="1:13" x14ac:dyDescent="0.2">
      <c r="A281" s="3" t="s">
        <v>3825</v>
      </c>
      <c r="D281" s="3" t="s">
        <v>3826</v>
      </c>
      <c r="I281" s="195" t="str">
        <f>IF(ISBLANK(H281),"",VLOOKUP(H281,tegevusalad!$A$7:$B$188,2,FALSE))</f>
        <v/>
      </c>
      <c r="K281" s="429" t="str">
        <f t="shared" si="27"/>
        <v>2230000000</v>
      </c>
      <c r="L281" s="1" t="str">
        <f t="shared" si="28"/>
        <v>HARIDUS JA TEADUS</v>
      </c>
    </row>
    <row r="282" spans="1:13" x14ac:dyDescent="0.2">
      <c r="A282" s="3"/>
      <c r="D282" s="3"/>
      <c r="I282" s="195" t="str">
        <f>IF(ISBLANK(H282),"",VLOOKUP(H282,tegevusalad!$A$7:$B$188,2,FALSE))</f>
        <v/>
      </c>
      <c r="K282" s="429" t="str">
        <f t="shared" si="27"/>
        <v/>
      </c>
      <c r="L282" s="1" t="str">
        <f t="shared" si="28"/>
        <v/>
      </c>
    </row>
    <row r="283" spans="1:13" x14ac:dyDescent="0.2">
      <c r="A283" s="4" t="s">
        <v>3827</v>
      </c>
      <c r="D283" s="4" t="s">
        <v>3828</v>
      </c>
      <c r="I283" s="195" t="str">
        <f>IF(ISBLANK(H283),"",VLOOKUP(H283,tegevusalad!$A$7:$B$188,2,FALSE))</f>
        <v/>
      </c>
      <c r="K283" s="429" t="str">
        <f t="shared" si="27"/>
        <v>2230100000</v>
      </c>
      <c r="L283" s="1" t="str">
        <f t="shared" si="28"/>
        <v>Haridusamet</v>
      </c>
    </row>
    <row r="284" spans="1:13" x14ac:dyDescent="0.2">
      <c r="B284" s="4" t="s">
        <v>1279</v>
      </c>
      <c r="E284" s="4" t="s">
        <v>3828</v>
      </c>
      <c r="H284" s="51" t="s">
        <v>5300</v>
      </c>
      <c r="I284" s="195" t="str">
        <f>IF(ISBLANK(H284),"",VLOOKUP(H284,tegevusalad!$A$7:$B$188,2,FALSE))</f>
        <v>Muu haridus, sh hariduse haldus</v>
      </c>
      <c r="K284" s="429" t="str">
        <f t="shared" si="27"/>
        <v>2230101000</v>
      </c>
      <c r="L284" s="1" t="str">
        <f t="shared" si="28"/>
        <v>Haridusamet</v>
      </c>
      <c r="M284" s="6" t="str">
        <f t="shared" si="29"/>
        <v>09800</v>
      </c>
    </row>
    <row r="285" spans="1:13" x14ac:dyDescent="0.2">
      <c r="B285" s="4" t="s">
        <v>362</v>
      </c>
      <c r="E285" s="4" t="s">
        <v>363</v>
      </c>
      <c r="H285" s="51"/>
      <c r="I285" s="195" t="str">
        <f>IF(ISBLANK(H285),"",VLOOKUP(H285,tegevusalad!$A$7:$B$188,2,FALSE))</f>
        <v/>
      </c>
      <c r="K285" s="429" t="str">
        <f t="shared" si="27"/>
        <v>2230181000</v>
      </c>
      <c r="L285" s="1" t="str">
        <f t="shared" si="28"/>
        <v>Haridusameti projektid</v>
      </c>
      <c r="M285" s="6" t="str">
        <f t="shared" si="29"/>
        <v>09800</v>
      </c>
    </row>
    <row r="286" spans="1:13" x14ac:dyDescent="0.2">
      <c r="C286" s="4" t="s">
        <v>364</v>
      </c>
      <c r="F286" s="4" t="s">
        <v>3487</v>
      </c>
      <c r="H286" s="51"/>
      <c r="I286" s="195" t="str">
        <f>IF(ISBLANK(H286),"",VLOOKUP(H286,tegevusalad!$A$7:$B$188,2,FALSE))</f>
        <v/>
      </c>
      <c r="K286" s="429" t="str">
        <f t="shared" si="27"/>
        <v>2230181010</v>
      </c>
      <c r="L286" s="1" t="str">
        <f t="shared" si="28"/>
        <v>SA Archimedes rahastatavad projektid</v>
      </c>
      <c r="M286" s="6" t="str">
        <f t="shared" si="29"/>
        <v>09800</v>
      </c>
    </row>
    <row r="287" spans="1:13" x14ac:dyDescent="0.2">
      <c r="C287" s="4" t="s">
        <v>3765</v>
      </c>
      <c r="F287" s="4" t="s">
        <v>3766</v>
      </c>
      <c r="H287" s="51"/>
      <c r="I287" s="195" t="str">
        <f>IF(ISBLANK(H287),"",VLOOKUP(H287,tegevusalad!$A$7:$B$188,2,FALSE))</f>
        <v/>
      </c>
      <c r="K287" s="429" t="str">
        <f t="shared" si="27"/>
        <v>2230181110</v>
      </c>
      <c r="L287" s="1" t="str">
        <f t="shared" si="28"/>
        <v>Projekt „Tark e-kontor - IKT fookusega infotöötaja-sekretär“</v>
      </c>
      <c r="M287" s="6" t="str">
        <f t="shared" si="29"/>
        <v>09800</v>
      </c>
    </row>
    <row r="288" spans="1:13" x14ac:dyDescent="0.2">
      <c r="C288" s="4" t="s">
        <v>8645</v>
      </c>
      <c r="F288" s="4" t="s">
        <v>8646</v>
      </c>
      <c r="H288" s="51"/>
      <c r="I288" s="195" t="str">
        <f>IF(ISBLANK(H288),"",VLOOKUP(H288,tegevusalad!$A$7:$B$188,2,FALSE))</f>
        <v/>
      </c>
      <c r="K288" s="429" t="str">
        <f t="shared" si="27"/>
        <v>2230181310</v>
      </c>
      <c r="L288" s="1" t="str">
        <f t="shared" si="28"/>
        <v>SA Innove - õppenõustamisteenuse osutamine</v>
      </c>
      <c r="M288" s="6" t="str">
        <f t="shared" si="29"/>
        <v>09800</v>
      </c>
    </row>
    <row r="289" spans="1:13" x14ac:dyDescent="0.2">
      <c r="C289" s="4" t="s">
        <v>10794</v>
      </c>
      <c r="F289" s="4" t="s">
        <v>10793</v>
      </c>
      <c r="H289" s="51"/>
      <c r="K289" s="429" t="str">
        <f t="shared" si="27"/>
        <v>2230181410</v>
      </c>
      <c r="L289" s="1" t="str">
        <f t="shared" si="28"/>
        <v>Delegatsioonide vastuvõtt</v>
      </c>
      <c r="M289" s="6" t="str">
        <f t="shared" si="29"/>
        <v>09800</v>
      </c>
    </row>
    <row r="290" spans="1:13" x14ac:dyDescent="0.2">
      <c r="C290" s="4" t="s">
        <v>11425</v>
      </c>
      <c r="F290" s="4" t="s">
        <v>11424</v>
      </c>
      <c r="H290" s="51"/>
      <c r="K290" s="429" t="str">
        <f t="shared" si="27"/>
        <v>2230181510</v>
      </c>
      <c r="L290" s="1" t="str">
        <f t="shared" si="28"/>
        <v>Keskkonnahariduslikud programmid Tallinna haridusasutustele 2015/16 õppeaastal</v>
      </c>
      <c r="M290" s="6" t="str">
        <f t="shared" si="29"/>
        <v>09800</v>
      </c>
    </row>
    <row r="291" spans="1:13" x14ac:dyDescent="0.2">
      <c r="C291" s="4" t="s">
        <v>4350</v>
      </c>
      <c r="F291" s="4" t="s">
        <v>4351</v>
      </c>
      <c r="H291" s="51"/>
      <c r="I291" s="195" t="str">
        <f>IF(ISBLANK(H291),"",VLOOKUP(H291,tegevusalad!$A$7:$B$188,2,FALSE))</f>
        <v/>
      </c>
      <c r="K291" s="429" t="str">
        <f t="shared" si="27"/>
        <v>2230181900</v>
      </c>
      <c r="L291" s="1" t="str">
        <f t="shared" si="28"/>
        <v>Muud projektid</v>
      </c>
      <c r="M291" s="6" t="str">
        <f>IF(ISBLANK(H291),M288,H291)</f>
        <v>09800</v>
      </c>
    </row>
    <row r="292" spans="1:13" x14ac:dyDescent="0.2">
      <c r="H292" s="51"/>
      <c r="I292" s="195" t="str">
        <f>IF(ISBLANK(H292),"",VLOOKUP(H292,tegevusalad!$A$7:$B$188,2,FALSE))</f>
        <v/>
      </c>
      <c r="K292" s="429" t="str">
        <f t="shared" si="27"/>
        <v/>
      </c>
      <c r="L292" s="1" t="str">
        <f t="shared" si="28"/>
        <v/>
      </c>
    </row>
    <row r="293" spans="1:13" x14ac:dyDescent="0.2">
      <c r="A293" s="4" t="s">
        <v>3503</v>
      </c>
      <c r="D293" s="4" t="s">
        <v>3504</v>
      </c>
      <c r="I293" s="195" t="str">
        <f>IF(ISBLANK(H293),"",VLOOKUP(H293,tegevusalad!$A$7:$B$188,2,FALSE))</f>
        <v/>
      </c>
      <c r="K293" s="429" t="str">
        <f t="shared" si="27"/>
        <v>2231000000</v>
      </c>
      <c r="L293" s="1" t="str">
        <f t="shared" si="28"/>
        <v>Alusharidus</v>
      </c>
    </row>
    <row r="294" spans="1:13" x14ac:dyDescent="0.2">
      <c r="B294" s="4" t="s">
        <v>5107</v>
      </c>
      <c r="E294" s="4" t="s">
        <v>2607</v>
      </c>
      <c r="H294" s="51" t="s">
        <v>5301</v>
      </c>
      <c r="I294" s="195" t="str">
        <f>IF(ISBLANK(H294),"",VLOOKUP(H294,tegevusalad!$A$7:$B$188,2,FALSE))</f>
        <v xml:space="preserve">Alusharidus </v>
      </c>
      <c r="K294" s="429" t="str">
        <f t="shared" si="27"/>
        <v>2231001000</v>
      </c>
      <c r="L294" s="1" t="str">
        <f t="shared" si="28"/>
        <v>lastehoid ja alusharidus</v>
      </c>
      <c r="M294" s="6" t="str">
        <f t="shared" si="29"/>
        <v>09110</v>
      </c>
    </row>
    <row r="295" spans="1:13" x14ac:dyDescent="0.2">
      <c r="C295" s="4" t="s">
        <v>7299</v>
      </c>
      <c r="F295" s="4" t="s">
        <v>78</v>
      </c>
      <c r="H295" s="51"/>
      <c r="I295" s="195" t="str">
        <f>IF(ISBLANK(H295),"",VLOOKUP(H295,tegevusalad!$A$7:$B$188,2,FALSE))</f>
        <v/>
      </c>
      <c r="K295" s="429" t="str">
        <f t="shared" si="27"/>
        <v>2231001010</v>
      </c>
      <c r="L295" s="1" t="str">
        <f t="shared" si="28"/>
        <v>Lastehoid ja alusharidus - kulud linna lasteasutustes</v>
      </c>
      <c r="M295" s="6" t="str">
        <f t="shared" si="29"/>
        <v>09110</v>
      </c>
    </row>
    <row r="296" spans="1:13" x14ac:dyDescent="0.2">
      <c r="C296" s="4" t="s">
        <v>738</v>
      </c>
      <c r="F296" s="4" t="s">
        <v>742</v>
      </c>
      <c r="H296" s="51"/>
      <c r="I296" s="195" t="str">
        <f>IF(ISBLANK(H296),"",VLOOKUP(H296,tegevusalad!$A$7:$B$188,2,FALSE))</f>
        <v/>
      </c>
      <c r="K296" s="429" t="str">
        <f t="shared" ref="K296:K300" si="30">SUBSTITUTE(A296," ","")&amp;SUBSTITUTE(B296," ","")&amp;SUBSTITUTE(C296," ","")</f>
        <v>2231001100</v>
      </c>
      <c r="L296" s="1" t="str">
        <f t="shared" ref="L296:L300" si="31">D296&amp;E296&amp;F296&amp;G296</f>
        <v>Lastehoid ja alusharidus - PPP - K&amp;L Arendus OÜ</v>
      </c>
      <c r="M296" s="6" t="str">
        <f t="shared" ref="M296:M300" si="32">IF(ISBLANK(H296),M295,H296)</f>
        <v>09110</v>
      </c>
    </row>
    <row r="297" spans="1:13" x14ac:dyDescent="0.2">
      <c r="C297" s="4" t="s">
        <v>739</v>
      </c>
      <c r="F297" s="4" t="s">
        <v>7418</v>
      </c>
      <c r="H297" s="51"/>
      <c r="I297" s="195" t="str">
        <f>IF(ISBLANK(H297),"",VLOOKUP(H297,tegevusalad!$A$7:$B$188,2,FALSE))</f>
        <v/>
      </c>
      <c r="K297" s="429" t="str">
        <f t="shared" si="30"/>
        <v>2231001210</v>
      </c>
      <c r="L297" s="1" t="str">
        <f t="shared" si="31"/>
        <v>mööbli liising</v>
      </c>
      <c r="M297" s="6" t="str">
        <f t="shared" si="32"/>
        <v>09110</v>
      </c>
    </row>
    <row r="298" spans="1:13" x14ac:dyDescent="0.2">
      <c r="C298" s="4" t="s">
        <v>9309</v>
      </c>
      <c r="F298" s="4" t="s">
        <v>9310</v>
      </c>
      <c r="H298" s="51"/>
      <c r="K298" s="429" t="str">
        <f t="shared" si="30"/>
        <v>2231001310</v>
      </c>
      <c r="L298" s="1" t="str">
        <f t="shared" si="31"/>
        <v>Lastehoid pilootprojekt</v>
      </c>
      <c r="M298" s="6" t="str">
        <f t="shared" si="32"/>
        <v>09110</v>
      </c>
    </row>
    <row r="299" spans="1:13" x14ac:dyDescent="0.2">
      <c r="C299" s="4" t="s">
        <v>11091</v>
      </c>
      <c r="F299" s="4" t="s">
        <v>11092</v>
      </c>
      <c r="H299" s="51"/>
      <c r="K299" s="429" t="str">
        <f t="shared" si="30"/>
        <v>2231001410</v>
      </c>
      <c r="L299" s="1" t="str">
        <f t="shared" si="31"/>
        <v>Kooltuskulud (RE)</v>
      </c>
      <c r="M299" s="6" t="str">
        <f t="shared" si="32"/>
        <v>09110</v>
      </c>
    </row>
    <row r="300" spans="1:13" x14ac:dyDescent="0.2">
      <c r="C300" s="4" t="s">
        <v>11411</v>
      </c>
      <c r="F300" s="4" t="s">
        <v>11412</v>
      </c>
      <c r="H300" s="51"/>
      <c r="K300" s="429" t="str">
        <f t="shared" si="30"/>
        <v>2231001510</v>
      </c>
      <c r="L300" s="1" t="str">
        <f t="shared" si="31"/>
        <v>Persona Dolls metoodika juurutamine</v>
      </c>
      <c r="M300" s="6" t="str">
        <f t="shared" si="32"/>
        <v>09110</v>
      </c>
    </row>
    <row r="301" spans="1:13" x14ac:dyDescent="0.2">
      <c r="C301" s="4" t="s">
        <v>7301</v>
      </c>
      <c r="F301" s="4" t="s">
        <v>1883</v>
      </c>
      <c r="H301" s="51"/>
      <c r="I301" s="195" t="str">
        <f>IF(ISBLANK(H301),"",VLOOKUP(H301,tegevusalad!$A$7:$B$188,2,FALSE))</f>
        <v/>
      </c>
      <c r="K301" s="429" t="str">
        <f t="shared" si="27"/>
        <v>2231001900</v>
      </c>
      <c r="L301" s="1" t="str">
        <f t="shared" si="28"/>
        <v>Lastehoid ja alusharidus - teenuse ost teiselt KOV-lt</v>
      </c>
      <c r="M301" s="6" t="str">
        <f>IF(ISBLANK(H301),M295,H301)</f>
        <v>09110</v>
      </c>
    </row>
    <row r="302" spans="1:13" x14ac:dyDescent="0.2">
      <c r="C302" s="4" t="s">
        <v>7300</v>
      </c>
      <c r="F302" s="4" t="s">
        <v>1923</v>
      </c>
      <c r="H302" s="51"/>
      <c r="I302" s="195" t="str">
        <f>IF(ISBLANK(H302),"",VLOOKUP(H302,tegevusalad!$A$7:$B$188,2,FALSE))</f>
        <v/>
      </c>
      <c r="K302" s="429" t="str">
        <f t="shared" si="27"/>
        <v>2231001950</v>
      </c>
      <c r="L302" s="1" t="str">
        <f t="shared" si="28"/>
        <v>Lastehoid ja alusharidus - eralasteaedade toetus</v>
      </c>
      <c r="M302" s="6" t="str">
        <f t="shared" si="29"/>
        <v>09110</v>
      </c>
    </row>
    <row r="303" spans="1:13" x14ac:dyDescent="0.2">
      <c r="C303" s="4" t="s">
        <v>7302</v>
      </c>
      <c r="F303" s="4" t="s">
        <v>7303</v>
      </c>
      <c r="H303" s="51"/>
      <c r="I303" s="195" t="str">
        <f>IF(ISBLANK(H303),"",VLOOKUP(H303,tegevusalad!$A$7:$B$188,2,FALSE))</f>
        <v/>
      </c>
      <c r="K303" s="429" t="str">
        <f t="shared" si="27"/>
        <v>2231001990</v>
      </c>
      <c r="L303" s="1" t="str">
        <f t="shared" si="28"/>
        <v>Alusharidus - jaotamata</v>
      </c>
      <c r="M303" s="6" t="str">
        <f t="shared" si="29"/>
        <v>09110</v>
      </c>
    </row>
    <row r="304" spans="1:13" x14ac:dyDescent="0.2">
      <c r="B304" s="4" t="s">
        <v>3634</v>
      </c>
      <c r="E304" s="4" t="s">
        <v>3635</v>
      </c>
      <c r="H304" s="51"/>
      <c r="I304" s="195" t="str">
        <f>IF(ISBLANK(H304),"",VLOOKUP(H304,tegevusalad!$A$7:$B$188,2,FALSE))</f>
        <v/>
      </c>
      <c r="K304" s="429" t="str">
        <f t="shared" si="27"/>
        <v>2231081000</v>
      </c>
      <c r="L304" s="1" t="str">
        <f t="shared" si="28"/>
        <v>projektide kulud</v>
      </c>
      <c r="M304" s="6" t="str">
        <f t="shared" si="29"/>
        <v>09110</v>
      </c>
    </row>
    <row r="305" spans="1:13" x14ac:dyDescent="0.2">
      <c r="A305" s="6"/>
      <c r="C305" s="4" t="s">
        <v>6395</v>
      </c>
      <c r="F305" s="4" t="s">
        <v>2778</v>
      </c>
      <c r="H305" s="50"/>
      <c r="I305" s="195" t="str">
        <f>IF(ISBLANK(H305),"",VLOOKUP(H305,tegevusalad!$A$7:$B$188,2,FALSE))</f>
        <v/>
      </c>
      <c r="K305" s="429" t="str">
        <f t="shared" si="27"/>
        <v>2231081100</v>
      </c>
      <c r="L305" s="1" t="str">
        <f t="shared" si="28"/>
        <v>KIK rahastatavad projektid</v>
      </c>
      <c r="M305" s="6" t="str">
        <f t="shared" si="29"/>
        <v>09110</v>
      </c>
    </row>
    <row r="306" spans="1:13" x14ac:dyDescent="0.2">
      <c r="A306" s="6"/>
      <c r="C306" s="4" t="s">
        <v>1413</v>
      </c>
      <c r="F306" s="4" t="s">
        <v>1414</v>
      </c>
      <c r="H306" s="50"/>
      <c r="I306" s="195" t="str">
        <f>IF(ISBLANK(H306),"",VLOOKUP(H306,tegevusalad!$A$7:$B$188,2,FALSE))</f>
        <v/>
      </c>
      <c r="K306" s="429" t="str">
        <f t="shared" si="27"/>
        <v>2231081110</v>
      </c>
      <c r="L306" s="1" t="str">
        <f t="shared" si="28"/>
        <v>KIK rahastatavad projektid 2</v>
      </c>
      <c r="M306" s="6" t="str">
        <f t="shared" si="29"/>
        <v>09110</v>
      </c>
    </row>
    <row r="307" spans="1:13" x14ac:dyDescent="0.2">
      <c r="A307" s="6"/>
      <c r="C307" s="4" t="s">
        <v>3488</v>
      </c>
      <c r="F307" s="4" t="s">
        <v>3487</v>
      </c>
      <c r="H307" s="50"/>
      <c r="I307" s="195" t="str">
        <f>IF(ISBLANK(H307),"",VLOOKUP(H307,tegevusalad!$A$7:$B$188,2,FALSE))</f>
        <v/>
      </c>
      <c r="K307" s="429" t="str">
        <f t="shared" si="27"/>
        <v>2231081500</v>
      </c>
      <c r="L307" s="1" t="str">
        <f t="shared" si="28"/>
        <v>SA Archimedes rahastatavad projektid</v>
      </c>
      <c r="M307" s="6" t="str">
        <f t="shared" si="29"/>
        <v>09110</v>
      </c>
    </row>
    <row r="308" spans="1:13" x14ac:dyDescent="0.2">
      <c r="A308" s="6"/>
      <c r="C308" s="4" t="s">
        <v>1002</v>
      </c>
      <c r="F308" s="4" t="s">
        <v>1001</v>
      </c>
      <c r="H308" s="50"/>
      <c r="I308" s="195" t="str">
        <f>IF(ISBLANK(H308),"",VLOOKUP(H308,tegevusalad!$A$7:$B$188,2,FALSE))</f>
        <v/>
      </c>
      <c r="K308" s="429" t="str">
        <f t="shared" si="27"/>
        <v>2231081550</v>
      </c>
      <c r="L308" s="1" t="str">
        <f t="shared" si="28"/>
        <v>SA Innove rahastatavad projektid</v>
      </c>
      <c r="M308" s="6" t="str">
        <f t="shared" si="29"/>
        <v>09110</v>
      </c>
    </row>
    <row r="309" spans="1:13" x14ac:dyDescent="0.2">
      <c r="A309" s="6"/>
      <c r="C309" s="4" t="s">
        <v>3354</v>
      </c>
      <c r="F309" s="4" t="s">
        <v>6326</v>
      </c>
      <c r="H309" s="50"/>
      <c r="I309" s="195" t="str">
        <f>IF(ISBLANK(H309),"",VLOOKUP(H309,tegevusalad!$A$7:$B$188,2,FALSE))</f>
        <v/>
      </c>
      <c r="K309" s="429" t="str">
        <f t="shared" si="27"/>
        <v>2231081600</v>
      </c>
      <c r="L309" s="1" t="str">
        <f t="shared" si="28"/>
        <v>Mitte-eestlaste Integratsiooni SA projektid</v>
      </c>
      <c r="M309" s="6" t="str">
        <f t="shared" si="29"/>
        <v>09110</v>
      </c>
    </row>
    <row r="310" spans="1:13" x14ac:dyDescent="0.2">
      <c r="A310" s="6"/>
      <c r="C310" s="4" t="s">
        <v>5633</v>
      </c>
      <c r="F310" s="4" t="s">
        <v>1012</v>
      </c>
      <c r="H310" s="50"/>
      <c r="I310" s="195" t="str">
        <f>IF(ISBLANK(H310),"",VLOOKUP(H310,tegevusalad!$A$7:$B$188,2,FALSE))</f>
        <v/>
      </c>
      <c r="K310" s="429" t="str">
        <f t="shared" si="27"/>
        <v>2231081610</v>
      </c>
      <c r="L310" s="1" t="str">
        <f t="shared" si="28"/>
        <v>Mitte-eestlaste Integratsiooni SA projektid 2</v>
      </c>
      <c r="M310" s="6" t="str">
        <f t="shared" si="29"/>
        <v>09110</v>
      </c>
    </row>
    <row r="311" spans="1:13" x14ac:dyDescent="0.2">
      <c r="A311" s="6"/>
      <c r="C311" s="4" t="s">
        <v>11108</v>
      </c>
      <c r="F311" s="4" t="s">
        <v>11109</v>
      </c>
      <c r="H311" s="50"/>
      <c r="K311" s="429" t="str">
        <f t="shared" si="27"/>
        <v>2231081780</v>
      </c>
      <c r="L311" s="1" t="str">
        <f t="shared" si="28"/>
        <v>Siseministeeriumi projektid</v>
      </c>
      <c r="M311" s="6" t="str">
        <f t="shared" si="29"/>
        <v>09110</v>
      </c>
    </row>
    <row r="312" spans="1:13" x14ac:dyDescent="0.2">
      <c r="A312" s="6"/>
      <c r="C312" s="4" t="s">
        <v>6327</v>
      </c>
      <c r="F312" s="4" t="s">
        <v>6393</v>
      </c>
      <c r="H312" s="50"/>
      <c r="I312" s="195" t="str">
        <f>IF(ISBLANK(H312),"",VLOOKUP(H312,tegevusalad!$A$7:$B$188,2,FALSE))</f>
        <v/>
      </c>
      <c r="K312" s="429" t="str">
        <f t="shared" si="27"/>
        <v>2231081900</v>
      </c>
      <c r="L312" s="1" t="str">
        <f t="shared" si="28"/>
        <v>muud projektid</v>
      </c>
      <c r="M312" s="6" t="str">
        <f>IF(ISBLANK(H312),M310,H312)</f>
        <v>09110</v>
      </c>
    </row>
    <row r="313" spans="1:13" x14ac:dyDescent="0.2">
      <c r="A313" s="6"/>
      <c r="C313" s="4" t="s">
        <v>6396</v>
      </c>
      <c r="F313" s="4" t="s">
        <v>4629</v>
      </c>
      <c r="H313" s="50"/>
      <c r="I313" s="195" t="str">
        <f>IF(ISBLANK(H313),"",VLOOKUP(H313,tegevusalad!$A$7:$B$188,2,FALSE))</f>
        <v/>
      </c>
      <c r="K313" s="429" t="str">
        <f t="shared" ref="K313:K391" si="33">SUBSTITUTE(A313," ","")&amp;SUBSTITUTE(B313," ","")&amp;SUBSTITUTE(C313," ","")</f>
        <v>2231081990</v>
      </c>
      <c r="L313" s="1" t="str">
        <f t="shared" si="28"/>
        <v>projektide kulud - jaotamata</v>
      </c>
      <c r="M313" s="6" t="str">
        <f t="shared" si="29"/>
        <v>09110</v>
      </c>
    </row>
    <row r="314" spans="1:13" x14ac:dyDescent="0.2">
      <c r="A314" s="6"/>
      <c r="B314" s="4" t="s">
        <v>3636</v>
      </c>
      <c r="E314" s="4" t="s">
        <v>984</v>
      </c>
      <c r="H314" s="50"/>
      <c r="I314" s="195" t="str">
        <f>IF(ISBLANK(H314),"",VLOOKUP(H314,tegevusalad!$A$7:$B$188,2,FALSE))</f>
        <v/>
      </c>
      <c r="K314" s="429" t="str">
        <f t="shared" si="33"/>
        <v>2231088000</v>
      </c>
      <c r="L314" s="1" t="str">
        <f t="shared" ref="L314:L391" si="34">D314&amp;E314&amp;F314&amp;G314</f>
        <v>annetuste arvel tehtavad kulud</v>
      </c>
      <c r="M314" s="6" t="str">
        <f t="shared" si="29"/>
        <v>09110</v>
      </c>
    </row>
    <row r="315" spans="1:13" x14ac:dyDescent="0.2">
      <c r="A315" s="6"/>
      <c r="C315" s="4" t="s">
        <v>6397</v>
      </c>
      <c r="F315" s="4" t="s">
        <v>1205</v>
      </c>
      <c r="H315" s="50"/>
      <c r="I315" s="195" t="str">
        <f>IF(ISBLANK(H315),"",VLOOKUP(H315,tegevusalad!$A$7:$B$188,2,FALSE))</f>
        <v/>
      </c>
      <c r="K315" s="429" t="str">
        <f t="shared" si="33"/>
        <v>2231088100</v>
      </c>
      <c r="L315" s="1" t="str">
        <f t="shared" si="34"/>
        <v>muude annetuste arvel tehtavad kulud</v>
      </c>
      <c r="M315" s="6" t="str">
        <f t="shared" si="29"/>
        <v>09110</v>
      </c>
    </row>
    <row r="316" spans="1:13" x14ac:dyDescent="0.2">
      <c r="A316" s="6"/>
      <c r="C316" s="4" t="s">
        <v>5425</v>
      </c>
      <c r="F316" s="4" t="s">
        <v>5426</v>
      </c>
      <c r="H316" s="50"/>
      <c r="I316" s="195" t="str">
        <f>IF(ISBLANK(H316),"",VLOOKUP(H316,tegevusalad!$A$7:$B$188,2,FALSE))</f>
        <v/>
      </c>
      <c r="K316" s="429" t="str">
        <f t="shared" si="33"/>
        <v>2231088990</v>
      </c>
      <c r="L316" s="1" t="str">
        <f t="shared" si="34"/>
        <v>annetuste arvel tehtavad kulud - jaotamata</v>
      </c>
      <c r="M316" s="6" t="str">
        <f t="shared" si="29"/>
        <v>09110</v>
      </c>
    </row>
    <row r="317" spans="1:13" x14ac:dyDescent="0.2">
      <c r="A317" s="6"/>
      <c r="I317" s="195" t="str">
        <f>IF(ISBLANK(H317),"",VLOOKUP(H317,tegevusalad!$A$7:$B$188,2,FALSE))</f>
        <v/>
      </c>
      <c r="K317" s="429" t="str">
        <f t="shared" si="33"/>
        <v/>
      </c>
      <c r="L317" s="1" t="str">
        <f t="shared" si="34"/>
        <v/>
      </c>
    </row>
    <row r="318" spans="1:13" x14ac:dyDescent="0.2">
      <c r="A318" s="4" t="s">
        <v>2608</v>
      </c>
      <c r="D318" s="4" t="s">
        <v>2187</v>
      </c>
      <c r="I318" s="195" t="str">
        <f>IF(ISBLANK(H318),"",VLOOKUP(H318,tegevusalad!$A$7:$B$188,2,FALSE))</f>
        <v/>
      </c>
      <c r="K318" s="429" t="str">
        <f t="shared" si="33"/>
        <v>2231100000</v>
      </c>
      <c r="L318" s="1" t="str">
        <f t="shared" si="34"/>
        <v>Põhi- ja üldkeskharidus</v>
      </c>
      <c r="M318" s="6">
        <f t="shared" ref="M318:M383" si="35">IF(ISBLANK(H318),M317,H318)</f>
        <v>0</v>
      </c>
    </row>
    <row r="319" spans="1:13" x14ac:dyDescent="0.2">
      <c r="B319" s="4" t="s">
        <v>6883</v>
      </c>
      <c r="E319" s="4" t="s">
        <v>3579</v>
      </c>
      <c r="I319" s="195" t="str">
        <f>IF(ISBLANK(H319),"",VLOOKUP(H319,tegevusalad!$A$7:$B$188,2,FALSE))</f>
        <v/>
      </c>
      <c r="K319" s="429" t="str">
        <f t="shared" si="33"/>
        <v>2231101000</v>
      </c>
      <c r="L319" s="1" t="str">
        <f t="shared" si="34"/>
        <v>põhi- ja üldkeskharidus</v>
      </c>
      <c r="M319" s="6">
        <f t="shared" si="35"/>
        <v>0</v>
      </c>
    </row>
    <row r="320" spans="1:13" x14ac:dyDescent="0.2">
      <c r="G320" s="5" t="s">
        <v>9753</v>
      </c>
      <c r="H320" s="51" t="s">
        <v>5302</v>
      </c>
      <c r="I320" s="195" t="str">
        <f>IF(ISBLANK(H320),"",VLOOKUP(H320,tegevusalad!$A$7:$B$188,2,FALSE))</f>
        <v>Alus- ja põhihariduse kaudsed kulud</v>
      </c>
      <c r="K320" s="429" t="str">
        <f t="shared" si="33"/>
        <v/>
      </c>
      <c r="L320" s="1" t="str">
        <f t="shared" si="34"/>
        <v>lasteaed-koolid</v>
      </c>
      <c r="M320" s="6" t="str">
        <f t="shared" si="35"/>
        <v>09210</v>
      </c>
    </row>
    <row r="321" spans="3:13" x14ac:dyDescent="0.2">
      <c r="G321" s="5" t="s">
        <v>4557</v>
      </c>
      <c r="H321" s="51" t="s">
        <v>5302</v>
      </c>
      <c r="I321" s="195" t="str">
        <f>IF(ISBLANK(H321),"",VLOOKUP(H321,tegevusalad!$A$7:$B$188,2,FALSE))</f>
        <v>Alus- ja põhihariduse kaudsed kulud</v>
      </c>
      <c r="K321" s="429" t="str">
        <f t="shared" si="33"/>
        <v/>
      </c>
      <c r="L321" s="1" t="str">
        <f t="shared" si="34"/>
        <v>põhikoolid</v>
      </c>
      <c r="M321" s="6" t="str">
        <f t="shared" si="35"/>
        <v>09210</v>
      </c>
    </row>
    <row r="322" spans="3:13" x14ac:dyDescent="0.2">
      <c r="G322" s="5" t="s">
        <v>1370</v>
      </c>
      <c r="H322" s="51" t="s">
        <v>5304</v>
      </c>
      <c r="I322" s="195" t="str">
        <f>IF(ISBLANK(H322),"",VLOOKUP(H322,tegevusalad!$A$7:$B$188,2,FALSE))</f>
        <v xml:space="preserve">Põhi- ja üldkeskhariduse kaudsed kulud </v>
      </c>
      <c r="K322" s="429" t="str">
        <f t="shared" si="33"/>
        <v/>
      </c>
      <c r="L322" s="1" t="str">
        <f t="shared" si="34"/>
        <v>gümnaasiumid</v>
      </c>
      <c r="M322" s="6" t="str">
        <f t="shared" si="35"/>
        <v>09220</v>
      </c>
    </row>
    <row r="323" spans="3:13" x14ac:dyDescent="0.2">
      <c r="G323" s="5" t="s">
        <v>4005</v>
      </c>
      <c r="H323" s="51" t="s">
        <v>5305</v>
      </c>
      <c r="I323" s="195" t="str">
        <f>IF(ISBLANK(H323),"",VLOOKUP(H323,tegevusalad!$A$7:$B$188,2,FALSE))</f>
        <v>Täiskasvanute gümnaasiumide kaudsed kulud</v>
      </c>
      <c r="K323" s="429" t="str">
        <f t="shared" si="33"/>
        <v/>
      </c>
      <c r="L323" s="1" t="str">
        <f t="shared" si="34"/>
        <v>täiskasvanute gümnaasiumid</v>
      </c>
      <c r="M323" s="6" t="str">
        <f t="shared" si="35"/>
        <v>09221</v>
      </c>
    </row>
    <row r="324" spans="3:13" x14ac:dyDescent="0.2">
      <c r="G324" s="5" t="s">
        <v>2400</v>
      </c>
      <c r="H324" s="180" t="s">
        <v>5302</v>
      </c>
      <c r="I324" s="195" t="str">
        <f>IF(ISBLANK(H324),"",VLOOKUP(H324,tegevusalad!$A$7:$B$188,2,FALSE))</f>
        <v>Alus- ja põhihariduse kaudsed kulud</v>
      </c>
      <c r="K324" s="429" t="str">
        <f t="shared" si="33"/>
        <v/>
      </c>
      <c r="L324" s="1" t="str">
        <f t="shared" si="34"/>
        <v>erivajadustega laste koolid</v>
      </c>
      <c r="M324" s="6" t="str">
        <f t="shared" si="35"/>
        <v>09210</v>
      </c>
    </row>
    <row r="325" spans="3:13" x14ac:dyDescent="0.2">
      <c r="G325" s="5" t="s">
        <v>8950</v>
      </c>
      <c r="H325" s="284" t="s">
        <v>5304</v>
      </c>
      <c r="I325" s="195" t="str">
        <f>IF(ISBLANK(H325),"",VLOOKUP(H325,tegevusalad!$A$7:$B$188,2,FALSE))</f>
        <v xml:space="preserve">Põhi- ja üldkeskhariduse kaudsed kulud </v>
      </c>
      <c r="K325" s="429"/>
      <c r="L325" s="1" t="str">
        <f t="shared" si="34"/>
        <v>Vanalinna Hariduskolleegium</v>
      </c>
      <c r="M325" s="6" t="str">
        <f t="shared" si="35"/>
        <v>09220</v>
      </c>
    </row>
    <row r="326" spans="3:13" x14ac:dyDescent="0.2">
      <c r="G326" s="5" t="s">
        <v>9843</v>
      </c>
      <c r="H326" s="284" t="s">
        <v>5304</v>
      </c>
      <c r="I326" s="195" t="str">
        <f>IF(ISBLANK(H326),"",VLOOKUP(H326,tegevusalad!$A$7:$B$188,2,FALSE))</f>
        <v xml:space="preserve">Põhi- ja üldkeskhariduse kaudsed kulud </v>
      </c>
      <c r="K326" s="429"/>
      <c r="L326" s="1" t="str">
        <f t="shared" si="34"/>
        <v>amet</v>
      </c>
    </row>
    <row r="327" spans="3:13" x14ac:dyDescent="0.2">
      <c r="C327" s="4" t="s">
        <v>1173</v>
      </c>
      <c r="F327" s="4" t="s">
        <v>201</v>
      </c>
      <c r="G327" s="5"/>
      <c r="H327" s="180"/>
      <c r="I327" s="195" t="str">
        <f>IF(ISBLANK(H327),"",VLOOKUP(H327,tegevusalad!$A$7:$B$188,2,FALSE))</f>
        <v/>
      </c>
      <c r="K327" s="429" t="str">
        <f t="shared" si="33"/>
        <v>2231101010</v>
      </c>
      <c r="L327" s="1" t="str">
        <f t="shared" si="34"/>
        <v>põhi- üldkeskharidus - muud kulud</v>
      </c>
      <c r="M327" s="6" t="str">
        <f>IF(ISBLANK(H327),M325,H327)</f>
        <v>09220</v>
      </c>
    </row>
    <row r="328" spans="3:13" x14ac:dyDescent="0.2">
      <c r="C328" s="4" t="s">
        <v>1038</v>
      </c>
      <c r="F328" s="4" t="s">
        <v>3958</v>
      </c>
      <c r="H328" s="148"/>
      <c r="I328" s="195" t="str">
        <f>IF(ISBLANK(H328),"",VLOOKUP(H328,tegevusalad!$A$7:$B$188,2,FALSE))</f>
        <v/>
      </c>
      <c r="K328" s="429" t="str">
        <f t="shared" si="33"/>
        <v>2231101020</v>
      </c>
      <c r="L328" s="1" t="str">
        <f t="shared" si="34"/>
        <v>põhi- ja üldkeskharidus - kommunaalkulud</v>
      </c>
      <c r="M328" s="6" t="str">
        <f t="shared" si="35"/>
        <v>09220</v>
      </c>
    </row>
    <row r="329" spans="3:13" x14ac:dyDescent="0.2">
      <c r="C329" s="4" t="s">
        <v>9747</v>
      </c>
      <c r="F329" s="4" t="s">
        <v>9751</v>
      </c>
      <c r="H329" s="148"/>
      <c r="K329" s="429" t="str">
        <f t="shared" si="33"/>
        <v>2231101510</v>
      </c>
      <c r="L329" s="471" t="s">
        <v>11312</v>
      </c>
    </row>
    <row r="330" spans="3:13" x14ac:dyDescent="0.2">
      <c r="G330" s="5" t="s">
        <v>4557</v>
      </c>
      <c r="H330" s="180" t="s">
        <v>5302</v>
      </c>
      <c r="I330" s="195" t="str">
        <f>IF(ISBLANK(H330),"",VLOOKUP(H330,tegevusalad!$A$7:$B$188,2,FALSE))</f>
        <v>Alus- ja põhihariduse kaudsed kulud</v>
      </c>
      <c r="K330" s="429" t="str">
        <f t="shared" ref="K330:K331" si="36">SUBSTITUTE(A330," ","")&amp;SUBSTITUTE(B330," ","")&amp;SUBSTITUTE(C330," ","")</f>
        <v/>
      </c>
      <c r="L330" s="1" t="str">
        <f t="shared" ref="L330:L331" si="37">D330&amp;E330&amp;F330&amp;G330</f>
        <v>põhikoolid</v>
      </c>
      <c r="M330" s="6" t="str">
        <f t="shared" ref="M330:M334" si="38">IF(ISBLANK(H330),M329,H330)</f>
        <v>09210</v>
      </c>
    </row>
    <row r="331" spans="3:13" x14ac:dyDescent="0.2">
      <c r="G331" s="5" t="s">
        <v>1370</v>
      </c>
      <c r="H331" s="180" t="s">
        <v>5304</v>
      </c>
      <c r="I331" s="195" t="str">
        <f>IF(ISBLANK(H331),"",VLOOKUP(H331,tegevusalad!$A$7:$B$188,2,FALSE))</f>
        <v xml:space="preserve">Põhi- ja üldkeskhariduse kaudsed kulud </v>
      </c>
      <c r="K331" s="429" t="str">
        <f t="shared" si="36"/>
        <v/>
      </c>
      <c r="L331" s="1" t="str">
        <f t="shared" si="37"/>
        <v>gümnaasiumid</v>
      </c>
      <c r="M331" s="6" t="str">
        <f t="shared" si="38"/>
        <v>09220</v>
      </c>
    </row>
    <row r="332" spans="3:13" x14ac:dyDescent="0.2">
      <c r="C332" s="4" t="s">
        <v>9748</v>
      </c>
      <c r="F332" s="4" t="s">
        <v>9752</v>
      </c>
      <c r="H332" s="148" t="s">
        <v>8947</v>
      </c>
      <c r="I332" s="195" t="str">
        <f>IF(ISBLANK(H332),"",VLOOKUP(H332,tegevusalad!$A$7:$B$188,2,FALSE))</f>
        <v>Öömaja</v>
      </c>
      <c r="K332" s="429" t="str">
        <f t="shared" si="33"/>
        <v>2231101610</v>
      </c>
      <c r="L332" s="1" t="str">
        <f t="shared" si="34"/>
        <v>Õpilaskodu teenuse osutamine (RE)</v>
      </c>
      <c r="M332" s="6" t="str">
        <f t="shared" si="38"/>
        <v>09602</v>
      </c>
    </row>
    <row r="333" spans="3:13" x14ac:dyDescent="0.2">
      <c r="C333" s="4" t="s">
        <v>10994</v>
      </c>
      <c r="F333" s="4" t="s">
        <v>10995</v>
      </c>
      <c r="H333" s="148" t="s">
        <v>5303</v>
      </c>
      <c r="I333" s="195" t="str">
        <f>IF(ISBLANK(H333),"",VLOOKUP(H333,tegevusalad!$A$7:$B$188,2,FALSE))</f>
        <v>Põhihariduse otsekulud</v>
      </c>
      <c r="K333" s="429" t="str">
        <f t="shared" si="33"/>
        <v>2231101710</v>
      </c>
      <c r="L333" s="1" t="str">
        <f t="shared" si="34"/>
        <v>Tallinna Nõustamiskeskus (LE)</v>
      </c>
      <c r="M333" s="6" t="str">
        <f t="shared" si="38"/>
        <v>09212</v>
      </c>
    </row>
    <row r="334" spans="3:13" x14ac:dyDescent="0.2">
      <c r="C334" s="4" t="s">
        <v>11311</v>
      </c>
      <c r="F334" s="4" t="s">
        <v>11313</v>
      </c>
      <c r="H334" s="148" t="s">
        <v>5304</v>
      </c>
      <c r="I334" s="195" t="str">
        <f>IF(ISBLANK(H334),"",VLOOKUP(H334,tegevusalad!$A$7:$B$188,2,FALSE))</f>
        <v xml:space="preserve">Põhi- ja üldkeskhariduse kaudsed kulud </v>
      </c>
      <c r="K334" s="429" t="str">
        <f t="shared" si="33"/>
        <v>2231101810</v>
      </c>
      <c r="L334" s="1" t="str">
        <f t="shared" si="34"/>
        <v>E-õpilaspilet</v>
      </c>
      <c r="M334" s="6" t="str">
        <f t="shared" si="38"/>
        <v>09220</v>
      </c>
    </row>
    <row r="335" spans="3:13" x14ac:dyDescent="0.2">
      <c r="C335" s="4" t="s">
        <v>7304</v>
      </c>
      <c r="E335" s="4" t="s">
        <v>925</v>
      </c>
      <c r="H335" s="148"/>
      <c r="I335" s="195" t="str">
        <f>IF(ISBLANK(H335),"",VLOOKUP(H335,tegevusalad!$A$7:$B$188,2,FALSE))</f>
        <v/>
      </c>
      <c r="K335" s="429" t="str">
        <f t="shared" si="33"/>
        <v>2231101900</v>
      </c>
      <c r="L335" s="1" t="str">
        <f t="shared" si="34"/>
        <v>põhi- üldkeskharidus - teenuse ost teiselt KOV-lt</v>
      </c>
      <c r="M335" s="6" t="str">
        <f>IF(ISBLANK(H335),M328,H335)</f>
        <v>09220</v>
      </c>
    </row>
    <row r="336" spans="3:13" x14ac:dyDescent="0.2">
      <c r="C336" s="4" t="s">
        <v>11391</v>
      </c>
      <c r="E336" s="4" t="s">
        <v>11392</v>
      </c>
      <c r="H336" s="148"/>
      <c r="K336" s="429" t="str">
        <f t="shared" si="33"/>
        <v>2231101910</v>
      </c>
      <c r="L336" s="1" t="str">
        <f t="shared" si="34"/>
        <v>põhi- üldkeskharidus - teenuse ost teiselt KOV-lt (Keila Kool, Laagri Kool)</v>
      </c>
      <c r="M336" s="6" t="str">
        <f>IF(ISBLANK(H336),M328,H336)</f>
        <v>09220</v>
      </c>
    </row>
    <row r="337" spans="1:13" x14ac:dyDescent="0.2">
      <c r="C337" s="4" t="s">
        <v>7305</v>
      </c>
      <c r="E337" s="4" t="s">
        <v>77</v>
      </c>
      <c r="H337" s="148"/>
      <c r="I337" s="195" t="str">
        <f>IF(ISBLANK(H337),"",VLOOKUP(H337,tegevusalad!$A$7:$B$188,2,FALSE))</f>
        <v/>
      </c>
      <c r="K337" s="429" t="str">
        <f t="shared" si="33"/>
        <v>2231101950</v>
      </c>
      <c r="L337" s="1" t="str">
        <f t="shared" si="34"/>
        <v>põhi- üldkeskharidus - erakooli kulude osaline katmine</v>
      </c>
      <c r="M337" s="6" t="str">
        <f>IF(ISBLANK(H337),M335,H337)</f>
        <v>09220</v>
      </c>
    </row>
    <row r="338" spans="1:13" x14ac:dyDescent="0.2">
      <c r="C338" s="4" t="s">
        <v>75</v>
      </c>
      <c r="E338" s="4" t="s">
        <v>76</v>
      </c>
      <c r="H338" s="148"/>
      <c r="I338" s="195" t="str">
        <f>IF(ISBLANK(H338),"",VLOOKUP(H338,tegevusalad!$A$7:$B$188,2,FALSE))</f>
        <v/>
      </c>
      <c r="K338" s="429" t="str">
        <f t="shared" si="33"/>
        <v>2231101990</v>
      </c>
      <c r="L338" s="1" t="str">
        <f t="shared" si="34"/>
        <v>põhi- üldkeskharidus - jaotamata</v>
      </c>
      <c r="M338" s="6" t="str">
        <f t="shared" si="35"/>
        <v>09220</v>
      </c>
    </row>
    <row r="339" spans="1:13" x14ac:dyDescent="0.2">
      <c r="G339" s="5" t="s">
        <v>3461</v>
      </c>
      <c r="H339" s="180" t="s">
        <v>5302</v>
      </c>
      <c r="I339" s="195" t="str">
        <f>IF(ISBLANK(H339),"",VLOOKUP(H339,tegevusalad!$A$7:$B$188,2,FALSE))</f>
        <v>Alus- ja põhihariduse kaudsed kulud</v>
      </c>
      <c r="K339" s="429" t="str">
        <f t="shared" si="33"/>
        <v/>
      </c>
      <c r="L339" s="1" t="str">
        <f t="shared" si="34"/>
        <v>lasteaed-algkoolid</v>
      </c>
      <c r="M339" s="6" t="str">
        <f t="shared" si="35"/>
        <v>09210</v>
      </c>
    </row>
    <row r="340" spans="1:13" x14ac:dyDescent="0.2">
      <c r="G340" s="5" t="s">
        <v>4557</v>
      </c>
      <c r="H340" s="180" t="s">
        <v>5302</v>
      </c>
      <c r="I340" s="195" t="str">
        <f>IF(ISBLANK(H340),"",VLOOKUP(H340,tegevusalad!$A$7:$B$188,2,FALSE))</f>
        <v>Alus- ja põhihariduse kaudsed kulud</v>
      </c>
      <c r="K340" s="429" t="str">
        <f t="shared" si="33"/>
        <v/>
      </c>
      <c r="L340" s="1" t="str">
        <f t="shared" si="34"/>
        <v>põhikoolid</v>
      </c>
      <c r="M340" s="6" t="str">
        <f t="shared" si="35"/>
        <v>09210</v>
      </c>
    </row>
    <row r="341" spans="1:13" x14ac:dyDescent="0.2">
      <c r="G341" s="5" t="s">
        <v>1370</v>
      </c>
      <c r="H341" s="180" t="s">
        <v>5304</v>
      </c>
      <c r="I341" s="195" t="str">
        <f>IF(ISBLANK(H341),"",VLOOKUP(H341,tegevusalad!$A$7:$B$188,2,FALSE))</f>
        <v xml:space="preserve">Põhi- ja üldkeskhariduse kaudsed kulud </v>
      </c>
      <c r="K341" s="429" t="str">
        <f t="shared" si="33"/>
        <v/>
      </c>
      <c r="L341" s="1" t="str">
        <f t="shared" si="34"/>
        <v>gümnaasiumid</v>
      </c>
      <c r="M341" s="6" t="str">
        <f t="shared" si="35"/>
        <v>09220</v>
      </c>
    </row>
    <row r="342" spans="1:13" x14ac:dyDescent="0.2">
      <c r="G342" s="5" t="s">
        <v>4005</v>
      </c>
      <c r="H342" s="180" t="s">
        <v>5305</v>
      </c>
      <c r="I342" s="195" t="str">
        <f>IF(ISBLANK(H342),"",VLOOKUP(H342,tegevusalad!$A$7:$B$188,2,FALSE))</f>
        <v>Täiskasvanute gümnaasiumide kaudsed kulud</v>
      </c>
      <c r="K342" s="429" t="str">
        <f t="shared" si="33"/>
        <v/>
      </c>
      <c r="L342" s="1" t="str">
        <f t="shared" si="34"/>
        <v>täiskasvanute gümnaasiumid</v>
      </c>
      <c r="M342" s="6" t="str">
        <f t="shared" si="35"/>
        <v>09221</v>
      </c>
    </row>
    <row r="343" spans="1:13" x14ac:dyDescent="0.2">
      <c r="G343" s="5" t="s">
        <v>2400</v>
      </c>
      <c r="H343" s="180" t="s">
        <v>5302</v>
      </c>
      <c r="I343" s="195" t="str">
        <f>IF(ISBLANK(H343),"",VLOOKUP(H343,tegevusalad!$A$7:$B$188,2,FALSE))</f>
        <v>Alus- ja põhihariduse kaudsed kulud</v>
      </c>
      <c r="K343" s="429" t="str">
        <f t="shared" si="33"/>
        <v/>
      </c>
      <c r="L343" s="1" t="str">
        <f t="shared" si="34"/>
        <v>erivajadustega laste koolid</v>
      </c>
      <c r="M343" s="6" t="str">
        <f t="shared" si="35"/>
        <v>09210</v>
      </c>
    </row>
    <row r="344" spans="1:13" x14ac:dyDescent="0.2">
      <c r="C344" s="4" t="s">
        <v>1039</v>
      </c>
      <c r="E344" s="4" t="s">
        <v>202</v>
      </c>
      <c r="G344" s="5"/>
      <c r="H344" s="284" t="s">
        <v>5304</v>
      </c>
      <c r="I344" s="195" t="str">
        <f>IF(ISBLANK(H344),"",VLOOKUP(H344,tegevusalad!$A$7:$B$188,2,FALSE))</f>
        <v xml:space="preserve">Põhi- ja üldkeskhariduse kaudsed kulud </v>
      </c>
      <c r="K344" s="429" t="str">
        <f t="shared" si="33"/>
        <v>2231101090</v>
      </c>
      <c r="L344" s="1" t="str">
        <f t="shared" si="34"/>
        <v>põhi- üldkeskharidus - PPP - RKAS</v>
      </c>
      <c r="M344" s="6" t="str">
        <f t="shared" si="35"/>
        <v>09220</v>
      </c>
    </row>
    <row r="345" spans="1:13" x14ac:dyDescent="0.2">
      <c r="C345" s="4" t="s">
        <v>1040</v>
      </c>
      <c r="E345" s="4" t="s">
        <v>1164</v>
      </c>
      <c r="G345" s="5"/>
      <c r="H345" s="284" t="s">
        <v>5304</v>
      </c>
      <c r="I345" s="195" t="str">
        <f>IF(ISBLANK(H345),"",VLOOKUP(H345,tegevusalad!$A$7:$B$188,2,FALSE))</f>
        <v xml:space="preserve">Põhi- ja üldkeskhariduse kaudsed kulud </v>
      </c>
      <c r="K345" s="429" t="str">
        <f t="shared" si="33"/>
        <v>2231101100</v>
      </c>
      <c r="L345" s="1" t="str">
        <f t="shared" si="34"/>
        <v>põhi- üldkeskharidus - PPP - BCA</v>
      </c>
      <c r="M345" s="6" t="str">
        <f t="shared" si="35"/>
        <v>09220</v>
      </c>
    </row>
    <row r="346" spans="1:13" x14ac:dyDescent="0.2">
      <c r="C346" s="4" t="s">
        <v>7411</v>
      </c>
      <c r="E346" s="4" t="s">
        <v>1165</v>
      </c>
      <c r="G346" s="5"/>
      <c r="H346" s="284" t="s">
        <v>5304</v>
      </c>
      <c r="I346" s="195" t="str">
        <f>IF(ISBLANK(H346),"",VLOOKUP(H346,tegevusalad!$A$7:$B$188,2,FALSE))</f>
        <v xml:space="preserve">Põhi- ja üldkeskhariduse kaudsed kulud </v>
      </c>
      <c r="K346" s="429" t="str">
        <f t="shared" si="33"/>
        <v>2231101110</v>
      </c>
      <c r="L346" s="1" t="str">
        <f t="shared" si="34"/>
        <v>põhi- üldkeskharidus - PPP - Vivatex</v>
      </c>
      <c r="M346" s="6" t="str">
        <f t="shared" si="35"/>
        <v>09220</v>
      </c>
    </row>
    <row r="347" spans="1:13" x14ac:dyDescent="0.2">
      <c r="C347" s="4" t="s">
        <v>7412</v>
      </c>
      <c r="E347" s="4" t="s">
        <v>1873</v>
      </c>
      <c r="G347" s="5"/>
      <c r="H347" s="284" t="s">
        <v>5304</v>
      </c>
      <c r="I347" s="195" t="str">
        <f>IF(ISBLANK(H347),"",VLOOKUP(H347,tegevusalad!$A$7:$B$188,2,FALSE))</f>
        <v xml:space="preserve">Põhi- ja üldkeskhariduse kaudsed kulud </v>
      </c>
      <c r="K347" s="429" t="str">
        <f t="shared" si="33"/>
        <v>2231101120</v>
      </c>
      <c r="L347" s="1" t="str">
        <f t="shared" si="34"/>
        <v>põhi- üldkeskharidus - PPP - Kooliarendus</v>
      </c>
      <c r="M347" s="6" t="str">
        <f t="shared" si="35"/>
        <v>09220</v>
      </c>
    </row>
    <row r="348" spans="1:13" x14ac:dyDescent="0.2">
      <c r="C348" s="217" t="s">
        <v>740</v>
      </c>
      <c r="D348" s="217"/>
      <c r="E348" s="217" t="s">
        <v>741</v>
      </c>
      <c r="F348" s="217"/>
      <c r="G348" s="5"/>
      <c r="H348" s="284" t="s">
        <v>5304</v>
      </c>
      <c r="I348" s="195" t="str">
        <f>IF(ISBLANK(H348),"",VLOOKUP(H348,tegevusalad!$A$7:$B$188,2,FALSE))</f>
        <v xml:space="preserve">Põhi- ja üldkeskhariduse kaudsed kulud </v>
      </c>
      <c r="K348" s="429" t="str">
        <f t="shared" si="33"/>
        <v>2231101130</v>
      </c>
      <c r="L348" s="1" t="str">
        <f t="shared" si="34"/>
        <v>põhi- üldkeskharidus - PPP - K&amp;L Arendus OÜ</v>
      </c>
      <c r="M348" s="6" t="str">
        <f t="shared" si="35"/>
        <v>09220</v>
      </c>
    </row>
    <row r="349" spans="1:13" x14ac:dyDescent="0.2">
      <c r="C349" s="4" t="s">
        <v>7417</v>
      </c>
      <c r="E349" s="4" t="s">
        <v>7418</v>
      </c>
      <c r="G349" s="5"/>
      <c r="H349" s="284" t="s">
        <v>5304</v>
      </c>
      <c r="I349" s="195" t="str">
        <f>IF(ISBLANK(H349),"",VLOOKUP(H349,tegevusalad!$A$7:$B$188,2,FALSE))</f>
        <v xml:space="preserve">Põhi- ja üldkeskhariduse kaudsed kulud </v>
      </c>
      <c r="K349" s="429" t="str">
        <f t="shared" si="33"/>
        <v>2231101210</v>
      </c>
      <c r="L349" s="1" t="str">
        <f t="shared" si="34"/>
        <v>mööbli liising</v>
      </c>
      <c r="M349" s="6" t="str">
        <f t="shared" si="35"/>
        <v>09220</v>
      </c>
    </row>
    <row r="350" spans="1:13" x14ac:dyDescent="0.2">
      <c r="B350" s="4" t="s">
        <v>6328</v>
      </c>
      <c r="E350" s="4" t="s">
        <v>3635</v>
      </c>
      <c r="H350" s="51"/>
      <c r="I350" s="195" t="str">
        <f>IF(ISBLANK(H350),"",VLOOKUP(H350,tegevusalad!$A$7:$B$188,2,FALSE))</f>
        <v/>
      </c>
      <c r="K350" s="429" t="str">
        <f t="shared" si="33"/>
        <v>2231181000</v>
      </c>
      <c r="L350" s="1" t="str">
        <f t="shared" si="34"/>
        <v>projektide kulud</v>
      </c>
      <c r="M350" s="6" t="str">
        <f t="shared" si="35"/>
        <v>09220</v>
      </c>
    </row>
    <row r="351" spans="1:13" x14ac:dyDescent="0.2">
      <c r="A351" s="6"/>
      <c r="C351" s="4" t="s">
        <v>6398</v>
      </c>
      <c r="F351" s="4" t="s">
        <v>2778</v>
      </c>
      <c r="H351" s="50"/>
      <c r="I351" s="195" t="str">
        <f>IF(ISBLANK(H351),"",VLOOKUP(H351,tegevusalad!$A$7:$B$188,2,FALSE))</f>
        <v/>
      </c>
      <c r="K351" s="429" t="str">
        <f t="shared" si="33"/>
        <v>2231181100</v>
      </c>
      <c r="L351" s="1" t="str">
        <f t="shared" si="34"/>
        <v>KIK rahastatavad projektid</v>
      </c>
      <c r="M351" s="6" t="str">
        <f t="shared" si="35"/>
        <v>09220</v>
      </c>
    </row>
    <row r="352" spans="1:13" x14ac:dyDescent="0.2">
      <c r="A352" s="6"/>
      <c r="C352" s="4" t="s">
        <v>6399</v>
      </c>
      <c r="F352" s="4" t="s">
        <v>1206</v>
      </c>
      <c r="H352" s="50"/>
      <c r="I352" s="195" t="str">
        <f>IF(ISBLANK(H352),"",VLOOKUP(H352,tegevusalad!$A$7:$B$188,2,FALSE))</f>
        <v/>
      </c>
      <c r="K352" s="429" t="str">
        <f t="shared" si="33"/>
        <v>2231181200</v>
      </c>
      <c r="L352" s="1" t="str">
        <f t="shared" si="34"/>
        <v>Kultuurkapitali rahastatavad projektid</v>
      </c>
      <c r="M352" s="6" t="str">
        <f t="shared" si="35"/>
        <v>09220</v>
      </c>
    </row>
    <row r="353" spans="1:13" x14ac:dyDescent="0.2">
      <c r="A353" s="6"/>
      <c r="C353" s="4" t="s">
        <v>6400</v>
      </c>
      <c r="F353" s="4" t="s">
        <v>1707</v>
      </c>
      <c r="H353" s="50"/>
      <c r="I353" s="195" t="str">
        <f>IF(ISBLANK(H353),"",VLOOKUP(H353,tegevusalad!$A$7:$B$188,2,FALSE))</f>
        <v/>
      </c>
      <c r="K353" s="429" t="str">
        <f t="shared" si="33"/>
        <v>2231181210</v>
      </c>
      <c r="L353" s="1" t="str">
        <f t="shared" si="34"/>
        <v>Kultuurkapitali rahastatavad projektid 2</v>
      </c>
      <c r="M353" s="6" t="str">
        <f t="shared" si="35"/>
        <v>09220</v>
      </c>
    </row>
    <row r="354" spans="1:13" x14ac:dyDescent="0.2">
      <c r="A354" s="6"/>
      <c r="C354" s="4" t="s">
        <v>6401</v>
      </c>
      <c r="F354" s="4" t="s">
        <v>6668</v>
      </c>
      <c r="H354" s="50"/>
      <c r="I354" s="195" t="str">
        <f>IF(ISBLANK(H354),"",VLOOKUP(H354,tegevusalad!$A$7:$B$188,2,FALSE))</f>
        <v/>
      </c>
      <c r="K354" s="429" t="str">
        <f t="shared" si="33"/>
        <v>2231181300</v>
      </c>
      <c r="L354" s="1" t="str">
        <f t="shared" si="34"/>
        <v>Tiigrihüppe SA rahastatavad projektid</v>
      </c>
      <c r="M354" s="6" t="str">
        <f t="shared" si="35"/>
        <v>09220</v>
      </c>
    </row>
    <row r="355" spans="1:13" x14ac:dyDescent="0.2">
      <c r="A355" s="6"/>
      <c r="C355" s="4" t="s">
        <v>5025</v>
      </c>
      <c r="F355" s="4" t="s">
        <v>6390</v>
      </c>
      <c r="H355" s="50"/>
      <c r="I355" s="195" t="str">
        <f>IF(ISBLANK(H355),"",VLOOKUP(H355,tegevusalad!$A$7:$B$188,2,FALSE))</f>
        <v/>
      </c>
      <c r="K355" s="429" t="str">
        <f t="shared" si="33"/>
        <v>2231181310</v>
      </c>
      <c r="L355" s="1" t="str">
        <f t="shared" si="34"/>
        <v>Tiigrihüppe SA rahastatavad projektid 2</v>
      </c>
      <c r="M355" s="6" t="str">
        <f t="shared" si="35"/>
        <v>09220</v>
      </c>
    </row>
    <row r="356" spans="1:13" x14ac:dyDescent="0.2">
      <c r="A356" s="6"/>
      <c r="C356" s="4" t="s">
        <v>8588</v>
      </c>
      <c r="F356" s="31" t="s">
        <v>8593</v>
      </c>
      <c r="H356" s="50"/>
      <c r="I356" s="195" t="str">
        <f>IF(ISBLANK(H356),"",VLOOKUP(H356,tegevusalad!$A$7:$B$188,2,FALSE))</f>
        <v/>
      </c>
      <c r="K356" s="429" t="str">
        <f t="shared" si="33"/>
        <v>2231181320</v>
      </c>
      <c r="L356" s="1" t="str">
        <f t="shared" si="34"/>
        <v>Hariduse Infotehnoloogia Sihtasutus (HITSA)</v>
      </c>
      <c r="M356" s="6" t="str">
        <f t="shared" si="35"/>
        <v>09220</v>
      </c>
    </row>
    <row r="357" spans="1:13" x14ac:dyDescent="0.2">
      <c r="A357" s="6"/>
      <c r="C357" s="4" t="s">
        <v>8589</v>
      </c>
      <c r="F357" s="31" t="s">
        <v>8594</v>
      </c>
      <c r="H357" s="50"/>
      <c r="I357" s="195" t="str">
        <f>IF(ISBLANK(H357),"",VLOOKUP(H357,tegevusalad!$A$7:$B$188,2,FALSE))</f>
        <v/>
      </c>
      <c r="K357" s="429" t="str">
        <f t="shared" si="33"/>
        <v>2231181330</v>
      </c>
      <c r="L357" s="1" t="str">
        <f t="shared" si="34"/>
        <v>Hariduse Infotehnoloogia Sihtasutus (HITSA) 2</v>
      </c>
      <c r="M357" s="6" t="str">
        <f t="shared" si="35"/>
        <v>09220</v>
      </c>
    </row>
    <row r="358" spans="1:13" x14ac:dyDescent="0.2">
      <c r="A358" s="6"/>
      <c r="C358" s="4" t="s">
        <v>5026</v>
      </c>
      <c r="F358" s="4" t="s">
        <v>6391</v>
      </c>
      <c r="H358" s="50"/>
      <c r="I358" s="195" t="str">
        <f>IF(ISBLANK(H358),"",VLOOKUP(H358,tegevusalad!$A$7:$B$188,2,FALSE))</f>
        <v/>
      </c>
      <c r="K358" s="429" t="str">
        <f t="shared" si="33"/>
        <v>2231181400</v>
      </c>
      <c r="L358" s="1" t="str">
        <f t="shared" si="34"/>
        <v>Rahvuskultuuri Fondi rahastatavad projek</v>
      </c>
      <c r="M358" s="6" t="str">
        <f t="shared" si="35"/>
        <v>09220</v>
      </c>
    </row>
    <row r="359" spans="1:13" x14ac:dyDescent="0.2">
      <c r="A359" s="6"/>
      <c r="C359" s="4" t="s">
        <v>5191</v>
      </c>
      <c r="F359" s="4" t="s">
        <v>5192</v>
      </c>
      <c r="H359" s="50"/>
      <c r="I359" s="195" t="str">
        <f>IF(ISBLANK(H359),"",VLOOKUP(H359,tegevusalad!$A$7:$B$188,2,FALSE))</f>
        <v/>
      </c>
      <c r="K359" s="429" t="str">
        <f t="shared" si="33"/>
        <v>2231181410</v>
      </c>
      <c r="L359" s="1" t="str">
        <f t="shared" si="34"/>
        <v>Rahvuskultuuri Fondi rahastatavad projektid 2</v>
      </c>
      <c r="M359" s="6" t="str">
        <f t="shared" si="35"/>
        <v>09220</v>
      </c>
    </row>
    <row r="360" spans="1:13" x14ac:dyDescent="0.2">
      <c r="A360" s="6"/>
      <c r="C360" s="4" t="s">
        <v>3489</v>
      </c>
      <c r="F360" s="4" t="s">
        <v>3487</v>
      </c>
      <c r="H360" s="50"/>
      <c r="I360" s="195" t="str">
        <f>IF(ISBLANK(H360),"",VLOOKUP(H360,tegevusalad!$A$7:$B$188,2,FALSE))</f>
        <v/>
      </c>
      <c r="K360" s="429" t="str">
        <f t="shared" si="33"/>
        <v>2231181500</v>
      </c>
      <c r="L360" s="1" t="str">
        <f t="shared" si="34"/>
        <v>SA Archimedes rahastatavad projektid</v>
      </c>
      <c r="M360" s="6" t="str">
        <f t="shared" si="35"/>
        <v>09220</v>
      </c>
    </row>
    <row r="361" spans="1:13" x14ac:dyDescent="0.2">
      <c r="A361" s="6"/>
      <c r="C361" s="4" t="s">
        <v>4016</v>
      </c>
      <c r="F361" s="4" t="s">
        <v>6954</v>
      </c>
      <c r="H361" s="50"/>
      <c r="I361" s="195" t="str">
        <f>IF(ISBLANK(H361),"",VLOOKUP(H361,tegevusalad!$A$7:$B$188,2,FALSE))</f>
        <v/>
      </c>
      <c r="K361" s="429" t="str">
        <f t="shared" si="33"/>
        <v>2231181510</v>
      </c>
      <c r="L361" s="1" t="str">
        <f t="shared" si="34"/>
        <v>SA Archimedes rahastatavad projektid (2)</v>
      </c>
      <c r="M361" s="6" t="str">
        <f t="shared" si="35"/>
        <v>09220</v>
      </c>
    </row>
    <row r="362" spans="1:13" x14ac:dyDescent="0.2">
      <c r="A362" s="6"/>
      <c r="C362" s="4" t="s">
        <v>1003</v>
      </c>
      <c r="F362" s="4" t="s">
        <v>1001</v>
      </c>
      <c r="H362" s="50"/>
      <c r="I362" s="195" t="str">
        <f>IF(ISBLANK(H362),"",VLOOKUP(H362,tegevusalad!$A$7:$B$188,2,FALSE))</f>
        <v/>
      </c>
      <c r="K362" s="429" t="str">
        <f t="shared" si="33"/>
        <v>2231181550</v>
      </c>
      <c r="L362" s="1" t="str">
        <f t="shared" si="34"/>
        <v>SA Innove rahastatavad projektid</v>
      </c>
      <c r="M362" s="6" t="str">
        <f t="shared" si="35"/>
        <v>09220</v>
      </c>
    </row>
    <row r="363" spans="1:13" x14ac:dyDescent="0.2">
      <c r="A363" s="6"/>
      <c r="C363" s="4" t="s">
        <v>1193</v>
      </c>
      <c r="F363" s="4" t="s">
        <v>1194</v>
      </c>
      <c r="H363" s="50"/>
      <c r="I363" s="195" t="str">
        <f>IF(ISBLANK(H363),"",VLOOKUP(H363,tegevusalad!$A$7:$B$188,2,FALSE))</f>
        <v/>
      </c>
      <c r="K363" s="429" t="str">
        <f t="shared" si="33"/>
        <v>2231181560</v>
      </c>
      <c r="L363" s="1" t="str">
        <f t="shared" si="34"/>
        <v>SA Innove rahastatavad projektid (2)</v>
      </c>
      <c r="M363" s="6" t="str">
        <f t="shared" si="35"/>
        <v>09220</v>
      </c>
    </row>
    <row r="364" spans="1:13" x14ac:dyDescent="0.2">
      <c r="A364" s="6"/>
      <c r="C364" s="4" t="s">
        <v>9962</v>
      </c>
      <c r="F364" s="4" t="s">
        <v>9963</v>
      </c>
      <c r="H364" s="50"/>
      <c r="K364" s="429" t="str">
        <f t="shared" si="33"/>
        <v>2231181570</v>
      </c>
      <c r="L364" s="1" t="str">
        <f t="shared" si="34"/>
        <v>SA Innove - toetus lõimumisvaldkonna eesti keele õppeks</v>
      </c>
      <c r="M364" s="6" t="str">
        <f t="shared" si="35"/>
        <v>09220</v>
      </c>
    </row>
    <row r="365" spans="1:13" x14ac:dyDescent="0.2">
      <c r="A365" s="6"/>
      <c r="C365" s="4" t="s">
        <v>3355</v>
      </c>
      <c r="F365" s="4" t="s">
        <v>6326</v>
      </c>
      <c r="H365" s="50"/>
      <c r="I365" s="195" t="str">
        <f>IF(ISBLANK(H365),"",VLOOKUP(H365,tegevusalad!$A$7:$B$188,2,FALSE))</f>
        <v/>
      </c>
      <c r="K365" s="429" t="str">
        <f t="shared" si="33"/>
        <v>2231181600</v>
      </c>
      <c r="L365" s="1" t="str">
        <f t="shared" si="34"/>
        <v>Mitte-eestlaste Integratsiooni SA projektid</v>
      </c>
      <c r="M365" s="6" t="str">
        <f>IF(ISBLANK(H365),M363,H365)</f>
        <v>09220</v>
      </c>
    </row>
    <row r="366" spans="1:13" x14ac:dyDescent="0.2">
      <c r="A366" s="6"/>
      <c r="C366" s="4" t="s">
        <v>7379</v>
      </c>
      <c r="F366" s="4" t="s">
        <v>1012</v>
      </c>
      <c r="H366" s="50"/>
      <c r="I366" s="195" t="str">
        <f>IF(ISBLANK(H366),"",VLOOKUP(H366,tegevusalad!$A$7:$B$188,2,FALSE))</f>
        <v/>
      </c>
      <c r="K366" s="429" t="str">
        <f t="shared" si="33"/>
        <v>2231181610</v>
      </c>
      <c r="L366" s="1" t="str">
        <f t="shared" si="34"/>
        <v>Mitte-eestlaste Integratsiooni SA projektid 2</v>
      </c>
      <c r="M366" s="6" t="str">
        <f t="shared" si="35"/>
        <v>09220</v>
      </c>
    </row>
    <row r="367" spans="1:13" x14ac:dyDescent="0.2">
      <c r="A367" s="6"/>
      <c r="C367" s="4" t="s">
        <v>6709</v>
      </c>
      <c r="F367" s="4" t="s">
        <v>2606</v>
      </c>
      <c r="H367" s="50"/>
      <c r="I367" s="195" t="str">
        <f>IF(ISBLANK(H367),"",VLOOKUP(H367,tegevusalad!$A$7:$B$188,2,FALSE))</f>
        <v/>
      </c>
      <c r="K367" s="429" t="str">
        <f t="shared" si="33"/>
        <v>2231181620</v>
      </c>
      <c r="L367" s="1" t="str">
        <f t="shared" si="34"/>
        <v>Mitte-eestlaste Integratsiooni SA projektid 3</v>
      </c>
      <c r="M367" s="6" t="str">
        <f t="shared" si="35"/>
        <v>09220</v>
      </c>
    </row>
    <row r="368" spans="1:13" x14ac:dyDescent="0.2">
      <c r="A368" s="6"/>
      <c r="C368" s="4" t="s">
        <v>11275</v>
      </c>
      <c r="F368" s="4" t="s">
        <v>11276</v>
      </c>
      <c r="H368" s="50"/>
      <c r="K368" s="429" t="str">
        <f t="shared" si="33"/>
        <v>2231181670</v>
      </c>
      <c r="L368" s="1"/>
    </row>
    <row r="369" spans="1:13" x14ac:dyDescent="0.2">
      <c r="A369" s="6"/>
      <c r="C369" s="4" t="s">
        <v>10284</v>
      </c>
      <c r="F369" s="4" t="s">
        <v>10285</v>
      </c>
      <c r="H369" s="50"/>
      <c r="K369" s="429" t="str">
        <f t="shared" si="33"/>
        <v>2231181680</v>
      </c>
      <c r="L369" s="1" t="str">
        <f t="shared" si="34"/>
        <v>HTM -projektid 3</v>
      </c>
      <c r="M369" s="6" t="str">
        <f>IF(ISBLANK(H369),M367,H369)</f>
        <v>09220</v>
      </c>
    </row>
    <row r="370" spans="1:13" x14ac:dyDescent="0.2">
      <c r="A370" s="6"/>
      <c r="C370" s="4" t="s">
        <v>9906</v>
      </c>
      <c r="F370" s="4" t="s">
        <v>9907</v>
      </c>
      <c r="H370" s="50"/>
      <c r="K370" s="429" t="str">
        <f t="shared" si="33"/>
        <v>2231181690</v>
      </c>
      <c r="L370" s="1" t="str">
        <f t="shared" si="34"/>
        <v>HTM projektid 2</v>
      </c>
      <c r="M370" s="6" t="str">
        <f>IF(ISBLANK(H370),M367,H370)</f>
        <v>09220</v>
      </c>
    </row>
    <row r="371" spans="1:13" x14ac:dyDescent="0.2">
      <c r="A371" s="6"/>
      <c r="C371" s="4" t="s">
        <v>1339</v>
      </c>
      <c r="F371" s="4" t="s">
        <v>5498</v>
      </c>
      <c r="H371" s="50"/>
      <c r="I371" s="195" t="str">
        <f>IF(ISBLANK(H371),"",VLOOKUP(H371,tegevusalad!$A$7:$B$188,2,FALSE))</f>
        <v/>
      </c>
      <c r="K371" s="429" t="str">
        <f t="shared" si="33"/>
        <v>2231181700</v>
      </c>
      <c r="L371" s="1" t="str">
        <f t="shared" si="34"/>
        <v>HTM projektid</v>
      </c>
      <c r="M371" s="6" t="str">
        <f>IF(ISBLANK(H371),M367,H371)</f>
        <v>09220</v>
      </c>
    </row>
    <row r="372" spans="1:13" x14ac:dyDescent="0.2">
      <c r="A372" s="6"/>
      <c r="C372" s="4" t="s">
        <v>1020</v>
      </c>
      <c r="F372" s="4" t="s">
        <v>9244</v>
      </c>
      <c r="H372" s="50"/>
      <c r="I372" s="195" t="str">
        <f>IF(ISBLANK(H372),"",VLOOKUP(H372,tegevusalad!$A$7:$B$188,2,FALSE))</f>
        <v/>
      </c>
      <c r="K372" s="429" t="str">
        <f t="shared" si="33"/>
        <v>2231181710</v>
      </c>
      <c r="L372" s="1" t="str">
        <f t="shared" si="34"/>
        <v xml:space="preserve">IB programm - HTM </v>
      </c>
      <c r="M372" s="6" t="str">
        <f t="shared" si="35"/>
        <v>09220</v>
      </c>
    </row>
    <row r="373" spans="1:13" x14ac:dyDescent="0.2">
      <c r="A373" s="6"/>
      <c r="C373" s="4" t="s">
        <v>7772</v>
      </c>
      <c r="F373" s="4" t="s">
        <v>7773</v>
      </c>
      <c r="H373" s="50"/>
      <c r="I373" s="195" t="str">
        <f>IF(ISBLANK(H373),"",VLOOKUP(H373,tegevusalad!$A$7:$B$188,2,FALSE))</f>
        <v/>
      </c>
      <c r="K373" s="429" t="str">
        <f t="shared" si="33"/>
        <v>2231181720</v>
      </c>
      <c r="L373" s="1" t="str">
        <f t="shared" si="34"/>
        <v>IBO õppekava (PYP,MYP) - Välisministeerium</v>
      </c>
      <c r="M373" s="6" t="str">
        <f t="shared" si="35"/>
        <v>09220</v>
      </c>
    </row>
    <row r="374" spans="1:13" ht="15" x14ac:dyDescent="0.25">
      <c r="A374" s="6"/>
      <c r="C374" s="4" t="s">
        <v>9245</v>
      </c>
      <c r="F374" s="251" t="s">
        <v>9246</v>
      </c>
      <c r="H374" s="50"/>
      <c r="K374" s="429" t="str">
        <f t="shared" si="33"/>
        <v>2231181730</v>
      </c>
      <c r="L374" s="1" t="str">
        <f t="shared" si="34"/>
        <v>IB õppe korraldamine - HTM</v>
      </c>
      <c r="M374" s="6" t="str">
        <f t="shared" si="35"/>
        <v>09220</v>
      </c>
    </row>
    <row r="375" spans="1:13" x14ac:dyDescent="0.2">
      <c r="A375" s="6"/>
      <c r="C375" s="4" t="s">
        <v>991</v>
      </c>
      <c r="F375" s="4" t="s">
        <v>680</v>
      </c>
      <c r="H375" s="50"/>
      <c r="I375" s="195" t="str">
        <f>IF(ISBLANK(H375),"",VLOOKUP(H375,tegevusalad!$A$7:$B$188,2,FALSE))</f>
        <v/>
      </c>
      <c r="K375" s="429" t="str">
        <f t="shared" si="33"/>
        <v>2231181750</v>
      </c>
      <c r="L375" s="1" t="str">
        <f t="shared" si="34"/>
        <v>Kultuuriministeeriumi projektid</v>
      </c>
      <c r="M375" s="6" t="str">
        <f t="shared" si="35"/>
        <v>09220</v>
      </c>
    </row>
    <row r="376" spans="1:13" x14ac:dyDescent="0.2">
      <c r="A376" s="6"/>
      <c r="C376" s="4" t="s">
        <v>1626</v>
      </c>
      <c r="F376" s="4" t="s">
        <v>6392</v>
      </c>
      <c r="H376" s="50"/>
      <c r="I376" s="195" t="str">
        <f>IF(ISBLANK(H376),"",VLOOKUP(H376,tegevusalad!$A$7:$B$188,2,FALSE))</f>
        <v/>
      </c>
      <c r="K376" s="429" t="str">
        <f t="shared" si="33"/>
        <v>2231181810</v>
      </c>
      <c r="L376" s="1" t="str">
        <f t="shared" si="34"/>
        <v>töötute rakendamine</v>
      </c>
      <c r="M376" s="6" t="str">
        <f t="shared" si="35"/>
        <v>09220</v>
      </c>
    </row>
    <row r="377" spans="1:13" x14ac:dyDescent="0.2">
      <c r="A377" s="6"/>
      <c r="C377" s="4" t="s">
        <v>9766</v>
      </c>
      <c r="F377" s="4" t="s">
        <v>9767</v>
      </c>
      <c r="H377" s="50"/>
      <c r="K377" s="429" t="str">
        <f t="shared" si="33"/>
        <v>2231181770</v>
      </c>
      <c r="L377" s="1" t="str">
        <f t="shared" si="34"/>
        <v>Kaitseministeeriumi projektid</v>
      </c>
      <c r="M377" s="6" t="str">
        <f t="shared" si="35"/>
        <v>09220</v>
      </c>
    </row>
    <row r="378" spans="1:13" x14ac:dyDescent="0.2">
      <c r="A378" s="6"/>
      <c r="C378" s="4" t="s">
        <v>1627</v>
      </c>
      <c r="F378" s="4" t="s">
        <v>6393</v>
      </c>
      <c r="H378" s="50"/>
      <c r="I378" s="195" t="str">
        <f>IF(ISBLANK(H378),"",VLOOKUP(H378,tegevusalad!$A$7:$B$188,2,FALSE))</f>
        <v/>
      </c>
      <c r="K378" s="429" t="str">
        <f t="shared" si="33"/>
        <v>2231181900</v>
      </c>
      <c r="L378" s="1" t="str">
        <f t="shared" si="34"/>
        <v>muud projektid</v>
      </c>
      <c r="M378" s="6" t="str">
        <f>IF(ISBLANK(H378),M376,H378)</f>
        <v>09220</v>
      </c>
    </row>
    <row r="379" spans="1:13" x14ac:dyDescent="0.2">
      <c r="A379" s="6"/>
      <c r="C379" s="4" t="s">
        <v>4486</v>
      </c>
      <c r="F379" s="4" t="s">
        <v>662</v>
      </c>
      <c r="H379" s="50"/>
      <c r="I379" s="195" t="str">
        <f>IF(ISBLANK(H379),"",VLOOKUP(H379,tegevusalad!$A$7:$B$188,2,FALSE))</f>
        <v/>
      </c>
      <c r="K379" s="429" t="str">
        <f t="shared" si="33"/>
        <v>2231181910</v>
      </c>
      <c r="L379" s="1" t="str">
        <f t="shared" si="34"/>
        <v>muud projektid 2</v>
      </c>
      <c r="M379" s="6" t="str">
        <f t="shared" si="35"/>
        <v>09220</v>
      </c>
    </row>
    <row r="380" spans="1:13" x14ac:dyDescent="0.2">
      <c r="A380" s="6"/>
      <c r="C380" s="4" t="s">
        <v>1628</v>
      </c>
      <c r="F380" s="4" t="s">
        <v>4629</v>
      </c>
      <c r="H380" s="50"/>
      <c r="I380" s="195" t="str">
        <f>IF(ISBLANK(H380),"",VLOOKUP(H380,tegevusalad!$A$7:$B$188,2,FALSE))</f>
        <v/>
      </c>
      <c r="K380" s="429" t="str">
        <f t="shared" si="33"/>
        <v>2231181990</v>
      </c>
      <c r="L380" s="1" t="str">
        <f t="shared" si="34"/>
        <v>projektide kulud - jaotamata</v>
      </c>
      <c r="M380" s="6" t="str">
        <f t="shared" si="35"/>
        <v>09220</v>
      </c>
    </row>
    <row r="381" spans="1:13" x14ac:dyDescent="0.2">
      <c r="A381" s="6"/>
      <c r="B381" s="4" t="s">
        <v>6329</v>
      </c>
      <c r="E381" s="4" t="s">
        <v>984</v>
      </c>
      <c r="H381" s="50"/>
      <c r="I381" s="195" t="str">
        <f>IF(ISBLANK(H381),"",VLOOKUP(H381,tegevusalad!$A$7:$B$188,2,FALSE))</f>
        <v/>
      </c>
      <c r="K381" s="429" t="str">
        <f t="shared" si="33"/>
        <v>2231188000</v>
      </c>
      <c r="L381" s="1" t="str">
        <f t="shared" si="34"/>
        <v>annetuste arvel tehtavad kulud</v>
      </c>
      <c r="M381" s="6" t="str">
        <f t="shared" si="35"/>
        <v>09220</v>
      </c>
    </row>
    <row r="382" spans="1:13" x14ac:dyDescent="0.2">
      <c r="A382" s="6"/>
      <c r="C382" s="4" t="s">
        <v>1629</v>
      </c>
      <c r="F382" s="4" t="s">
        <v>1205</v>
      </c>
      <c r="H382" s="50"/>
      <c r="I382" s="195" t="str">
        <f>IF(ISBLANK(H382),"",VLOOKUP(H382,tegevusalad!$A$7:$B$188,2,FALSE))</f>
        <v/>
      </c>
      <c r="K382" s="429" t="str">
        <f t="shared" si="33"/>
        <v>2231188900</v>
      </c>
      <c r="L382" s="1" t="str">
        <f t="shared" si="34"/>
        <v>muude annetuste arvel tehtavad kulud</v>
      </c>
      <c r="M382" s="6" t="str">
        <f t="shared" si="35"/>
        <v>09220</v>
      </c>
    </row>
    <row r="383" spans="1:13" x14ac:dyDescent="0.2">
      <c r="A383" s="6"/>
      <c r="C383" s="4" t="s">
        <v>1630</v>
      </c>
      <c r="F383" s="4" t="s">
        <v>6394</v>
      </c>
      <c r="H383" s="50"/>
      <c r="I383" s="195" t="str">
        <f>IF(ISBLANK(H383),"",VLOOKUP(H383,tegevusalad!$A$7:$B$188,2,FALSE))</f>
        <v/>
      </c>
      <c r="K383" s="429" t="str">
        <f t="shared" si="33"/>
        <v>2231188990</v>
      </c>
      <c r="L383" s="1" t="str">
        <f t="shared" si="34"/>
        <v>annetuste arvel tehtavad kulud - jaotama</v>
      </c>
      <c r="M383" s="6" t="str">
        <f t="shared" si="35"/>
        <v>09220</v>
      </c>
    </row>
    <row r="384" spans="1:13" x14ac:dyDescent="0.2">
      <c r="A384" s="6"/>
      <c r="H384" s="50"/>
      <c r="I384" s="195" t="str">
        <f>IF(ISBLANK(H384),"",VLOOKUP(H384,tegevusalad!$A$7:$B$188,2,FALSE))</f>
        <v/>
      </c>
      <c r="K384" s="429" t="str">
        <f t="shared" si="33"/>
        <v/>
      </c>
      <c r="L384" s="1" t="str">
        <f t="shared" si="34"/>
        <v/>
      </c>
    </row>
    <row r="385" spans="1:13" x14ac:dyDescent="0.2">
      <c r="A385" s="4" t="s">
        <v>2401</v>
      </c>
      <c r="D385" s="4" t="s">
        <v>2402</v>
      </c>
      <c r="I385" s="195" t="str">
        <f>IF(ISBLANK(H385),"",VLOOKUP(H385,tegevusalad!$A$7:$B$188,2,FALSE))</f>
        <v/>
      </c>
      <c r="K385" s="429" t="str">
        <f t="shared" si="33"/>
        <v>2231400000</v>
      </c>
      <c r="L385" s="1" t="str">
        <f t="shared" si="34"/>
        <v>Kutseharidus</v>
      </c>
    </row>
    <row r="386" spans="1:13" x14ac:dyDescent="0.2">
      <c r="B386" s="4" t="s">
        <v>2403</v>
      </c>
      <c r="E386" s="4" t="s">
        <v>2404</v>
      </c>
      <c r="H386" s="180" t="s">
        <v>25</v>
      </c>
      <c r="I386" s="195" t="str">
        <f>IF(ISBLANK(H386),"",VLOOKUP(H386,tegevusalad!$A$7:$B$188,2,FALSE))</f>
        <v>Kutseõppe kaudsed kulud</v>
      </c>
      <c r="K386" s="429" t="str">
        <f t="shared" si="33"/>
        <v>2231401000</v>
      </c>
      <c r="L386" s="1" t="str">
        <f t="shared" si="34"/>
        <v>kutseharidus</v>
      </c>
      <c r="M386" s="6" t="str">
        <f t="shared" ref="M386:M394" si="39">IF(ISBLANK(H386),M385,H386)</f>
        <v>09222</v>
      </c>
    </row>
    <row r="387" spans="1:13" x14ac:dyDescent="0.2">
      <c r="B387" s="4" t="s">
        <v>6330</v>
      </c>
      <c r="E387" s="4" t="s">
        <v>3635</v>
      </c>
      <c r="H387" s="51"/>
      <c r="I387" s="195" t="str">
        <f>IF(ISBLANK(H387),"",VLOOKUP(H387,tegevusalad!$A$7:$B$188,2,FALSE))</f>
        <v/>
      </c>
      <c r="K387" s="429" t="str">
        <f t="shared" si="33"/>
        <v>2231481000</v>
      </c>
      <c r="L387" s="1" t="str">
        <f t="shared" si="34"/>
        <v>projektide kulud</v>
      </c>
      <c r="M387" s="6" t="str">
        <f t="shared" si="39"/>
        <v>09222</v>
      </c>
    </row>
    <row r="388" spans="1:13" x14ac:dyDescent="0.2">
      <c r="A388" s="6"/>
      <c r="C388" s="4" t="s">
        <v>1631</v>
      </c>
      <c r="E388" s="4" t="s">
        <v>2778</v>
      </c>
      <c r="I388" s="195" t="str">
        <f>IF(ISBLANK(H388),"",VLOOKUP(H388,tegevusalad!$A$7:$B$188,2,FALSE))</f>
        <v/>
      </c>
      <c r="K388" s="429" t="str">
        <f t="shared" si="33"/>
        <v>2231481100</v>
      </c>
      <c r="L388" s="1" t="str">
        <f t="shared" si="34"/>
        <v>KIK rahastatavad projektid</v>
      </c>
      <c r="M388" s="6" t="str">
        <f t="shared" si="39"/>
        <v>09222</v>
      </c>
    </row>
    <row r="389" spans="1:13" x14ac:dyDescent="0.2">
      <c r="A389" s="6"/>
      <c r="C389" s="4" t="s">
        <v>1632</v>
      </c>
      <c r="E389" s="4" t="s">
        <v>1206</v>
      </c>
      <c r="I389" s="195" t="str">
        <f>IF(ISBLANK(H389),"",VLOOKUP(H389,tegevusalad!$A$7:$B$188,2,FALSE))</f>
        <v/>
      </c>
      <c r="K389" s="429" t="str">
        <f t="shared" si="33"/>
        <v>2231481200</v>
      </c>
      <c r="L389" s="1" t="str">
        <f t="shared" si="34"/>
        <v>Kultuurkapitali rahastatavad projektid</v>
      </c>
      <c r="M389" s="6" t="str">
        <f t="shared" si="39"/>
        <v>09222</v>
      </c>
    </row>
    <row r="390" spans="1:13" x14ac:dyDescent="0.2">
      <c r="A390" s="6"/>
      <c r="C390" s="4" t="s">
        <v>1633</v>
      </c>
      <c r="E390" s="4" t="s">
        <v>1707</v>
      </c>
      <c r="I390" s="195" t="str">
        <f>IF(ISBLANK(H390),"",VLOOKUP(H390,tegevusalad!$A$7:$B$188,2,FALSE))</f>
        <v/>
      </c>
      <c r="K390" s="429" t="str">
        <f t="shared" si="33"/>
        <v>2231481210</v>
      </c>
      <c r="L390" s="1" t="str">
        <f t="shared" si="34"/>
        <v>Kultuurkapitali rahastatavad projektid 2</v>
      </c>
      <c r="M390" s="6" t="str">
        <f t="shared" si="39"/>
        <v>09222</v>
      </c>
    </row>
    <row r="391" spans="1:13" x14ac:dyDescent="0.2">
      <c r="A391" s="6"/>
      <c r="C391" s="4" t="s">
        <v>1634</v>
      </c>
      <c r="E391" s="4" t="s">
        <v>6668</v>
      </c>
      <c r="I391" s="195" t="str">
        <f>IF(ISBLANK(H391),"",VLOOKUP(H391,tegevusalad!$A$7:$B$188,2,FALSE))</f>
        <v/>
      </c>
      <c r="K391" s="429" t="str">
        <f t="shared" si="33"/>
        <v>2231481300</v>
      </c>
      <c r="L391" s="1" t="str">
        <f t="shared" si="34"/>
        <v>Tiigrihüppe SA rahastatavad projektid</v>
      </c>
      <c r="M391" s="6" t="str">
        <f t="shared" si="39"/>
        <v>09222</v>
      </c>
    </row>
    <row r="392" spans="1:13" x14ac:dyDescent="0.2">
      <c r="A392" s="6"/>
      <c r="C392" s="4" t="s">
        <v>1635</v>
      </c>
      <c r="E392" s="4" t="s">
        <v>6390</v>
      </c>
      <c r="I392" s="195" t="str">
        <f>IF(ISBLANK(H392),"",VLOOKUP(H392,tegevusalad!$A$7:$B$188,2,FALSE))</f>
        <v/>
      </c>
      <c r="K392" s="429" t="str">
        <f t="shared" ref="K392:K461" si="40">SUBSTITUTE(A392," ","")&amp;SUBSTITUTE(B392," ","")&amp;SUBSTITUTE(C392," ","")</f>
        <v>2231481310</v>
      </c>
      <c r="L392" s="1" t="str">
        <f t="shared" ref="L392:L461" si="41">D392&amp;E392&amp;F392&amp;G392</f>
        <v>Tiigrihüppe SA rahastatavad projektid 2</v>
      </c>
      <c r="M392" s="6" t="str">
        <f t="shared" si="39"/>
        <v>09222</v>
      </c>
    </row>
    <row r="393" spans="1:13" x14ac:dyDescent="0.2">
      <c r="A393" s="6"/>
      <c r="C393" s="4" t="s">
        <v>1636</v>
      </c>
      <c r="E393" s="4" t="s">
        <v>6391</v>
      </c>
      <c r="I393" s="195" t="str">
        <f>IF(ISBLANK(H393),"",VLOOKUP(H393,tegevusalad!$A$7:$B$188,2,FALSE))</f>
        <v/>
      </c>
      <c r="K393" s="429" t="str">
        <f t="shared" si="40"/>
        <v>2231481400</v>
      </c>
      <c r="L393" s="1" t="str">
        <f t="shared" si="41"/>
        <v>Rahvuskultuuri Fondi rahastatavad projek</v>
      </c>
      <c r="M393" s="6" t="str">
        <f t="shared" si="39"/>
        <v>09222</v>
      </c>
    </row>
    <row r="394" spans="1:13" x14ac:dyDescent="0.2">
      <c r="A394" s="6"/>
      <c r="C394" s="4" t="s">
        <v>3490</v>
      </c>
      <c r="E394" s="4" t="s">
        <v>3487</v>
      </c>
      <c r="I394" s="195" t="str">
        <f>IF(ISBLANK(H394),"",VLOOKUP(H394,tegevusalad!$A$7:$B$188,2,FALSE))</f>
        <v/>
      </c>
      <c r="K394" s="429" t="str">
        <f t="shared" si="40"/>
        <v>2231481500</v>
      </c>
      <c r="L394" s="1" t="str">
        <f t="shared" si="41"/>
        <v>SA Archimedes rahastatavad projektid</v>
      </c>
      <c r="M394" s="6" t="str">
        <f t="shared" si="39"/>
        <v>09222</v>
      </c>
    </row>
    <row r="395" spans="1:13" x14ac:dyDescent="0.2">
      <c r="A395" s="6"/>
      <c r="C395" s="4" t="s">
        <v>1004</v>
      </c>
      <c r="E395" s="4" t="s">
        <v>1001</v>
      </c>
      <c r="I395" s="195" t="str">
        <f>IF(ISBLANK(H395),"",VLOOKUP(H395,tegevusalad!$A$7:$B$188,2,FALSE))</f>
        <v/>
      </c>
      <c r="K395" s="429" t="str">
        <f t="shared" si="40"/>
        <v>2231481550</v>
      </c>
      <c r="L395" s="1" t="str">
        <f t="shared" si="41"/>
        <v>SA Innove rahastatavad projektid</v>
      </c>
      <c r="M395" s="6" t="str">
        <f t="shared" ref="M395:M464" si="42">IF(ISBLANK(H395),M394,H395)</f>
        <v>09222</v>
      </c>
    </row>
    <row r="396" spans="1:13" x14ac:dyDescent="0.2">
      <c r="A396" s="6"/>
      <c r="C396" s="4" t="s">
        <v>3356</v>
      </c>
      <c r="E396" s="4" t="s">
        <v>3353</v>
      </c>
      <c r="I396" s="195" t="str">
        <f>IF(ISBLANK(H396),"",VLOOKUP(H396,tegevusalad!$A$7:$B$188,2,FALSE))</f>
        <v/>
      </c>
      <c r="K396" s="429" t="str">
        <f t="shared" si="40"/>
        <v>2231481600</v>
      </c>
      <c r="L396" s="1" t="str">
        <f t="shared" si="41"/>
        <v>Mitte-eestlaste Integratiooni SA projekt</v>
      </c>
      <c r="M396" s="6" t="str">
        <f t="shared" si="42"/>
        <v>09222</v>
      </c>
    </row>
    <row r="397" spans="1:13" x14ac:dyDescent="0.2">
      <c r="A397" s="6"/>
      <c r="C397" s="4" t="s">
        <v>1637</v>
      </c>
      <c r="E397" s="4" t="s">
        <v>6392</v>
      </c>
      <c r="I397" s="195" t="str">
        <f>IF(ISBLANK(H397),"",VLOOKUP(H397,tegevusalad!$A$7:$B$188,2,FALSE))</f>
        <v/>
      </c>
      <c r="K397" s="429" t="str">
        <f t="shared" si="40"/>
        <v>2231481810</v>
      </c>
      <c r="L397" s="1" t="str">
        <f t="shared" si="41"/>
        <v>töötute rakendamine</v>
      </c>
      <c r="M397" s="6" t="str">
        <f t="shared" si="42"/>
        <v>09222</v>
      </c>
    </row>
    <row r="398" spans="1:13" x14ac:dyDescent="0.2">
      <c r="A398" s="6"/>
      <c r="C398" s="4" t="s">
        <v>4693</v>
      </c>
      <c r="E398" s="4" t="s">
        <v>1545</v>
      </c>
      <c r="I398" s="195" t="str">
        <f>IF(ISBLANK(H398),"",VLOOKUP(H398,tegevusalad!$A$7:$B$188,2,FALSE))</f>
        <v/>
      </c>
      <c r="K398" s="429" t="str">
        <f t="shared" si="40"/>
        <v>2231481850</v>
      </c>
      <c r="L398" s="1" t="str">
        <f t="shared" si="41"/>
        <v>jätkuprojekt põhihariduseta noorte kutseõpe</v>
      </c>
      <c r="M398" s="6" t="str">
        <f t="shared" si="42"/>
        <v>09222</v>
      </c>
    </row>
    <row r="399" spans="1:13" x14ac:dyDescent="0.2">
      <c r="A399" s="6"/>
      <c r="C399" s="4" t="s">
        <v>1638</v>
      </c>
      <c r="E399" s="4" t="s">
        <v>6393</v>
      </c>
      <c r="I399" s="195" t="str">
        <f>IF(ISBLANK(H399),"",VLOOKUP(H399,tegevusalad!$A$7:$B$188,2,FALSE))</f>
        <v/>
      </c>
      <c r="K399" s="429" t="str">
        <f t="shared" si="40"/>
        <v>2231481900</v>
      </c>
      <c r="L399" s="1" t="str">
        <f t="shared" si="41"/>
        <v>muud projektid</v>
      </c>
      <c r="M399" s="6" t="str">
        <f t="shared" si="42"/>
        <v>09222</v>
      </c>
    </row>
    <row r="400" spans="1:13" x14ac:dyDescent="0.2">
      <c r="A400" s="6"/>
      <c r="C400" s="4" t="s">
        <v>1639</v>
      </c>
      <c r="E400" s="4" t="s">
        <v>4629</v>
      </c>
      <c r="I400" s="195" t="str">
        <f>IF(ISBLANK(H400),"",VLOOKUP(H400,tegevusalad!$A$7:$B$188,2,FALSE))</f>
        <v/>
      </c>
      <c r="K400" s="429" t="str">
        <f t="shared" si="40"/>
        <v>2231481990</v>
      </c>
      <c r="L400" s="1" t="str">
        <f t="shared" si="41"/>
        <v>projektide kulud - jaotamata</v>
      </c>
      <c r="M400" s="6" t="str">
        <f t="shared" si="42"/>
        <v>09222</v>
      </c>
    </row>
    <row r="401" spans="1:13" x14ac:dyDescent="0.2">
      <c r="A401" s="6"/>
      <c r="B401" s="4" t="s">
        <v>6331</v>
      </c>
      <c r="E401" s="4" t="s">
        <v>984</v>
      </c>
      <c r="I401" s="195" t="str">
        <f>IF(ISBLANK(H401),"",VLOOKUP(H401,tegevusalad!$A$7:$B$188,2,FALSE))</f>
        <v/>
      </c>
      <c r="K401" s="429" t="str">
        <f t="shared" si="40"/>
        <v>2231488000</v>
      </c>
      <c r="L401" s="1" t="str">
        <f t="shared" si="41"/>
        <v>annetuste arvel tehtavad kulud</v>
      </c>
      <c r="M401" s="6" t="str">
        <f t="shared" si="42"/>
        <v>09222</v>
      </c>
    </row>
    <row r="402" spans="1:13" x14ac:dyDescent="0.2">
      <c r="A402" s="6"/>
      <c r="C402" s="4" t="s">
        <v>1640</v>
      </c>
      <c r="E402" s="4" t="s">
        <v>1205</v>
      </c>
      <c r="I402" s="195" t="str">
        <f>IF(ISBLANK(H402),"",VLOOKUP(H402,tegevusalad!$A$7:$B$188,2,FALSE))</f>
        <v/>
      </c>
      <c r="K402" s="429" t="str">
        <f t="shared" si="40"/>
        <v>2231488900</v>
      </c>
      <c r="L402" s="1" t="str">
        <f t="shared" si="41"/>
        <v>muude annetuste arvel tehtavad kulud</v>
      </c>
      <c r="M402" s="6" t="str">
        <f t="shared" si="42"/>
        <v>09222</v>
      </c>
    </row>
    <row r="403" spans="1:13" x14ac:dyDescent="0.2">
      <c r="A403" s="6"/>
      <c r="C403" s="4" t="s">
        <v>1641</v>
      </c>
      <c r="E403" s="4" t="s">
        <v>5426</v>
      </c>
      <c r="I403" s="195" t="str">
        <f>IF(ISBLANK(H403),"",VLOOKUP(H403,tegevusalad!$A$7:$B$188,2,FALSE))</f>
        <v/>
      </c>
      <c r="K403" s="429" t="str">
        <f t="shared" si="40"/>
        <v>2231488990</v>
      </c>
      <c r="L403" s="1" t="str">
        <f t="shared" si="41"/>
        <v>annetuste arvel tehtavad kulud - jaotamata</v>
      </c>
      <c r="M403" s="6" t="str">
        <f t="shared" si="42"/>
        <v>09222</v>
      </c>
    </row>
    <row r="404" spans="1:13" x14ac:dyDescent="0.2">
      <c r="A404" s="4" t="s">
        <v>5616</v>
      </c>
      <c r="D404" s="4" t="s">
        <v>7561</v>
      </c>
      <c r="I404" s="195" t="str">
        <f>IF(ISBLANK(H404),"",VLOOKUP(H404,tegevusalad!$A$7:$B$188,2,FALSE))</f>
        <v/>
      </c>
      <c r="K404" s="429" t="str">
        <f t="shared" si="40"/>
        <v>2231700000</v>
      </c>
      <c r="L404" s="1" t="str">
        <f t="shared" si="41"/>
        <v>Huviharidus</v>
      </c>
      <c r="M404" s="6" t="str">
        <f t="shared" si="42"/>
        <v>09222</v>
      </c>
    </row>
    <row r="405" spans="1:13" x14ac:dyDescent="0.2">
      <c r="G405" s="5" t="s">
        <v>6935</v>
      </c>
      <c r="H405" s="51" t="s">
        <v>26</v>
      </c>
      <c r="I405" s="195" t="str">
        <f>IF(ISBLANK(H405),"",VLOOKUP(H405,tegevusalad!$A$7:$B$188,2,FALSE))</f>
        <v>Laste muusika- ja kunstikoolid</v>
      </c>
      <c r="K405" s="429" t="str">
        <f t="shared" si="40"/>
        <v/>
      </c>
      <c r="L405" s="1" t="str">
        <f t="shared" si="41"/>
        <v>laste muusika- ja kunstikoolid</v>
      </c>
      <c r="M405" s="6" t="str">
        <f t="shared" si="42"/>
        <v>08105</v>
      </c>
    </row>
    <row r="406" spans="1:13" x14ac:dyDescent="0.2">
      <c r="G406" s="5" t="s">
        <v>6936</v>
      </c>
      <c r="H406" s="51" t="s">
        <v>27</v>
      </c>
      <c r="I406" s="195" t="str">
        <f>IF(ISBLANK(H406),"",VLOOKUP(H406,tegevusalad!$A$7:$B$188,2,FALSE))</f>
        <v>Laste huvialamajad ja keskused</v>
      </c>
      <c r="K406" s="429" t="str">
        <f t="shared" si="40"/>
        <v/>
      </c>
      <c r="L406" s="1" t="str">
        <f t="shared" si="41"/>
        <v>laste huvialamajad ja -keskused</v>
      </c>
      <c r="M406" s="6" t="str">
        <f t="shared" si="42"/>
        <v>08106</v>
      </c>
    </row>
    <row r="407" spans="1:13" x14ac:dyDescent="0.2">
      <c r="G407" s="5" t="s">
        <v>8999</v>
      </c>
      <c r="H407" s="180" t="s">
        <v>5302</v>
      </c>
      <c r="I407" s="195" t="str">
        <f>IF(ISBLANK(H407),"",VLOOKUP(H407,tegevusalad!$A$7:$B$188,2,FALSE))</f>
        <v>Alus- ja põhihariduse kaudsed kulud</v>
      </c>
      <c r="K407" s="429"/>
      <c r="L407" s="1"/>
      <c r="M407" s="6" t="str">
        <f t="shared" si="42"/>
        <v>09210</v>
      </c>
    </row>
    <row r="408" spans="1:13" x14ac:dyDescent="0.2">
      <c r="G408" s="5" t="s">
        <v>9000</v>
      </c>
      <c r="H408" s="180" t="s">
        <v>5300</v>
      </c>
      <c r="I408" s="195" t="str">
        <f>IF(ISBLANK(H408),"",VLOOKUP(H408,tegevusalad!$A$7:$B$188,2,FALSE))</f>
        <v>Muu haridus, sh hariduse haldus</v>
      </c>
      <c r="K408" s="429"/>
      <c r="L408" s="1"/>
      <c r="M408" s="6" t="str">
        <f t="shared" si="42"/>
        <v>09800</v>
      </c>
    </row>
    <row r="409" spans="1:13" x14ac:dyDescent="0.2">
      <c r="B409" s="4" t="s">
        <v>4819</v>
      </c>
      <c r="E409" s="4" t="s">
        <v>4820</v>
      </c>
      <c r="I409" s="195" t="str">
        <f>IF(ISBLANK(H409),"",VLOOKUP(H409,tegevusalad!$A$7:$B$188,2,FALSE))</f>
        <v/>
      </c>
      <c r="K409" s="429" t="str">
        <f t="shared" si="40"/>
        <v>2231701000</v>
      </c>
      <c r="L409" s="1" t="str">
        <f t="shared" si="41"/>
        <v>huviharidus</v>
      </c>
    </row>
    <row r="410" spans="1:13" x14ac:dyDescent="0.2">
      <c r="C410" s="4" t="s">
        <v>1649</v>
      </c>
      <c r="E410" s="4" t="s">
        <v>325</v>
      </c>
      <c r="I410" s="195" t="str">
        <f>IF(ISBLANK(H410),"",VLOOKUP(H410,tegevusalad!$A$7:$B$188,2,FALSE))</f>
        <v/>
      </c>
      <c r="K410" s="429" t="str">
        <f t="shared" si="40"/>
        <v>2231701010</v>
      </c>
      <c r="L410" s="1" t="str">
        <f t="shared" si="41"/>
        <v>huviharidus - muud kulud</v>
      </c>
    </row>
    <row r="411" spans="1:13" x14ac:dyDescent="0.2">
      <c r="C411" s="4" t="s">
        <v>1650</v>
      </c>
      <c r="E411" s="4" t="s">
        <v>5360</v>
      </c>
      <c r="I411" s="195" t="str">
        <f>IF(ISBLANK(H411),"",VLOOKUP(H411,tegevusalad!$A$7:$B$188,2,FALSE))</f>
        <v/>
      </c>
      <c r="K411" s="429" t="str">
        <f t="shared" si="40"/>
        <v>2231701020</v>
      </c>
      <c r="L411" s="1" t="str">
        <f t="shared" si="41"/>
        <v>huviharidus - kommunaalkulud</v>
      </c>
    </row>
    <row r="412" spans="1:13" x14ac:dyDescent="0.2">
      <c r="C412" s="4" t="s">
        <v>10037</v>
      </c>
      <c r="E412" s="4" t="s">
        <v>10038</v>
      </c>
      <c r="K412" s="429" t="str">
        <f t="shared" ref="K412:K413" si="43">SUBSTITUTE(A412," ","")&amp;SUBSTITUTE(B412," ","")&amp;SUBSTITUTE(C412," ","")</f>
        <v>2231701900</v>
      </c>
      <c r="L412" s="1" t="str">
        <f t="shared" ref="L412:L413" si="44">D412&amp;E412&amp;F412&amp;G412</f>
        <v>huviharidus - teenuse ost teiselt KOV-lt</v>
      </c>
    </row>
    <row r="413" spans="1:13" x14ac:dyDescent="0.2">
      <c r="B413" s="4" t="s">
        <v>1338</v>
      </c>
      <c r="E413" s="4" t="s">
        <v>3387</v>
      </c>
      <c r="I413" s="195" t="str">
        <f>IF(ISBLANK(H413),"",VLOOKUP(H413,tegevusalad!$A$7:$B$188,2,FALSE))</f>
        <v/>
      </c>
      <c r="K413" s="429" t="str">
        <f t="shared" si="43"/>
        <v>2231702000</v>
      </c>
      <c r="L413" s="1" t="str">
        <f t="shared" si="44"/>
        <v>huviharidus-kommunaalkulud 2010</v>
      </c>
    </row>
    <row r="414" spans="1:13" x14ac:dyDescent="0.2">
      <c r="B414" s="4" t="s">
        <v>6661</v>
      </c>
      <c r="E414" s="4" t="s">
        <v>3635</v>
      </c>
      <c r="H414" s="51"/>
      <c r="I414" s="195" t="str">
        <f>IF(ISBLANK(H414),"",VLOOKUP(H414,tegevusalad!$A$7:$B$188,2,FALSE))</f>
        <v/>
      </c>
      <c r="K414" s="429" t="str">
        <f t="shared" si="40"/>
        <v>2231781000</v>
      </c>
      <c r="L414" s="1" t="str">
        <f t="shared" si="41"/>
        <v>projektide kulud</v>
      </c>
    </row>
    <row r="415" spans="1:13" x14ac:dyDescent="0.2">
      <c r="A415" s="6"/>
      <c r="C415" s="4" t="s">
        <v>4772</v>
      </c>
      <c r="E415" s="4" t="s">
        <v>2778</v>
      </c>
      <c r="I415" s="195" t="str">
        <f>IF(ISBLANK(H415),"",VLOOKUP(H415,tegevusalad!$A$7:$B$188,2,FALSE))</f>
        <v/>
      </c>
      <c r="K415" s="429" t="str">
        <f t="shared" si="40"/>
        <v>2231781100</v>
      </c>
      <c r="L415" s="1" t="str">
        <f t="shared" si="41"/>
        <v>KIK rahastatavad projektid</v>
      </c>
    </row>
    <row r="416" spans="1:13" x14ac:dyDescent="0.2">
      <c r="A416" s="6"/>
      <c r="C416" s="4" t="s">
        <v>3643</v>
      </c>
      <c r="E416" s="4" t="s">
        <v>1206</v>
      </c>
      <c r="I416" s="195" t="str">
        <f>IF(ISBLANK(H416),"",VLOOKUP(H416,tegevusalad!$A$7:$B$188,2,FALSE))</f>
        <v/>
      </c>
      <c r="K416" s="429" t="str">
        <f t="shared" si="40"/>
        <v>2231781200</v>
      </c>
      <c r="L416" s="1" t="str">
        <f t="shared" si="41"/>
        <v>Kultuurkapitali rahastatavad projektid</v>
      </c>
    </row>
    <row r="417" spans="1:12" x14ac:dyDescent="0.2">
      <c r="A417" s="6"/>
      <c r="C417" s="4" t="s">
        <v>3644</v>
      </c>
      <c r="E417" s="4" t="s">
        <v>6668</v>
      </c>
      <c r="I417" s="195" t="str">
        <f>IF(ISBLANK(H417),"",VLOOKUP(H417,tegevusalad!$A$7:$B$188,2,FALSE))</f>
        <v/>
      </c>
      <c r="K417" s="429" t="str">
        <f t="shared" si="40"/>
        <v>2231781300</v>
      </c>
      <c r="L417" s="1" t="str">
        <f t="shared" si="41"/>
        <v>Tiigrihüppe SA rahastatavad projektid</v>
      </c>
    </row>
    <row r="418" spans="1:12" x14ac:dyDescent="0.2">
      <c r="A418" s="6"/>
      <c r="C418" s="4" t="s">
        <v>5082</v>
      </c>
      <c r="E418" s="4" t="s">
        <v>6390</v>
      </c>
      <c r="I418" s="195" t="str">
        <f>IF(ISBLANK(H418),"",VLOOKUP(H418,tegevusalad!$A$7:$B$188,2,FALSE))</f>
        <v/>
      </c>
      <c r="K418" s="429" t="str">
        <f t="shared" si="40"/>
        <v>2231781310</v>
      </c>
      <c r="L418" s="1" t="str">
        <f t="shared" si="41"/>
        <v>Tiigrihüppe SA rahastatavad projektid 2</v>
      </c>
    </row>
    <row r="419" spans="1:12" x14ac:dyDescent="0.2">
      <c r="A419" s="6"/>
      <c r="C419" s="4" t="s">
        <v>6748</v>
      </c>
      <c r="E419" s="4" t="s">
        <v>6391</v>
      </c>
      <c r="I419" s="195" t="str">
        <f>IF(ISBLANK(H419),"",VLOOKUP(H419,tegevusalad!$A$7:$B$188,2,FALSE))</f>
        <v/>
      </c>
      <c r="K419" s="429" t="str">
        <f t="shared" si="40"/>
        <v>2231781400</v>
      </c>
      <c r="L419" s="1" t="str">
        <f t="shared" si="41"/>
        <v>Rahvuskultuuri Fondi rahastatavad projek</v>
      </c>
    </row>
    <row r="420" spans="1:12" x14ac:dyDescent="0.2">
      <c r="A420" s="6"/>
      <c r="C420" s="4" t="s">
        <v>3491</v>
      </c>
      <c r="E420" s="4" t="s">
        <v>3487</v>
      </c>
      <c r="I420" s="195" t="str">
        <f>IF(ISBLANK(H420),"",VLOOKUP(H420,tegevusalad!$A$7:$B$188,2,FALSE))</f>
        <v/>
      </c>
      <c r="K420" s="429" t="str">
        <f t="shared" si="40"/>
        <v>2231781500</v>
      </c>
      <c r="L420" s="1" t="str">
        <f t="shared" si="41"/>
        <v>SA Archimedes rahastatavad projektid</v>
      </c>
    </row>
    <row r="421" spans="1:12" x14ac:dyDescent="0.2">
      <c r="A421" s="6"/>
      <c r="C421" s="4" t="s">
        <v>2304</v>
      </c>
      <c r="E421" s="4" t="s">
        <v>1001</v>
      </c>
      <c r="I421" s="195" t="str">
        <f>IF(ISBLANK(H421),"",VLOOKUP(H421,tegevusalad!$A$7:$B$188,2,FALSE))</f>
        <v/>
      </c>
      <c r="K421" s="429" t="str">
        <f t="shared" si="40"/>
        <v>2231781550</v>
      </c>
      <c r="L421" s="1" t="str">
        <f t="shared" si="41"/>
        <v>SA Innove rahastatavad projektid</v>
      </c>
    </row>
    <row r="422" spans="1:12" x14ac:dyDescent="0.2">
      <c r="A422" s="6"/>
      <c r="C422" s="4" t="s">
        <v>1472</v>
      </c>
      <c r="E422" s="4" t="s">
        <v>3353</v>
      </c>
      <c r="I422" s="195" t="str">
        <f>IF(ISBLANK(H422),"",VLOOKUP(H422,tegevusalad!$A$7:$B$188,2,FALSE))</f>
        <v/>
      </c>
      <c r="K422" s="429" t="str">
        <f t="shared" si="40"/>
        <v>2231781600</v>
      </c>
      <c r="L422" s="1" t="str">
        <f t="shared" si="41"/>
        <v>Mitte-eestlaste Integratiooni SA projekt</v>
      </c>
    </row>
    <row r="423" spans="1:12" x14ac:dyDescent="0.2">
      <c r="A423" s="6"/>
      <c r="C423" s="4" t="s">
        <v>6749</v>
      </c>
      <c r="E423" s="4" t="s">
        <v>6392</v>
      </c>
      <c r="I423" s="195" t="str">
        <f>IF(ISBLANK(H423),"",VLOOKUP(H423,tegevusalad!$A$7:$B$188,2,FALSE))</f>
        <v/>
      </c>
      <c r="K423" s="429" t="str">
        <f t="shared" si="40"/>
        <v>2231781810</v>
      </c>
      <c r="L423" s="1" t="str">
        <f t="shared" si="41"/>
        <v>töötute rakendamine</v>
      </c>
    </row>
    <row r="424" spans="1:12" x14ac:dyDescent="0.2">
      <c r="A424" s="6"/>
      <c r="C424" s="4" t="s">
        <v>6243</v>
      </c>
      <c r="E424" s="4" t="s">
        <v>6393</v>
      </c>
      <c r="I424" s="195" t="str">
        <f>IF(ISBLANK(H424),"",VLOOKUP(H424,tegevusalad!$A$7:$B$188,2,FALSE))</f>
        <v/>
      </c>
      <c r="K424" s="429" t="str">
        <f t="shared" si="40"/>
        <v>2231781900</v>
      </c>
      <c r="L424" s="1" t="str">
        <f t="shared" si="41"/>
        <v>muud projektid</v>
      </c>
    </row>
    <row r="425" spans="1:12" x14ac:dyDescent="0.2">
      <c r="A425" s="6"/>
      <c r="C425" s="4" t="s">
        <v>11346</v>
      </c>
      <c r="E425" s="4" t="s">
        <v>662</v>
      </c>
      <c r="K425" s="429" t="str">
        <f t="shared" si="40"/>
        <v>2231781910</v>
      </c>
      <c r="L425" s="1" t="str">
        <f t="shared" si="41"/>
        <v>muud projektid 2</v>
      </c>
    </row>
    <row r="426" spans="1:12" x14ac:dyDescent="0.2">
      <c r="A426" s="6"/>
      <c r="C426" s="4" t="s">
        <v>6244</v>
      </c>
      <c r="E426" s="4" t="s">
        <v>4629</v>
      </c>
      <c r="I426" s="195" t="str">
        <f>IF(ISBLANK(H426),"",VLOOKUP(H426,tegevusalad!$A$7:$B$188,2,FALSE))</f>
        <v/>
      </c>
      <c r="K426" s="429" t="str">
        <f t="shared" si="40"/>
        <v>2231781990</v>
      </c>
      <c r="L426" s="1" t="str">
        <f t="shared" si="41"/>
        <v>projektide kulud - jaotamata</v>
      </c>
    </row>
    <row r="427" spans="1:12" x14ac:dyDescent="0.2">
      <c r="A427" s="6"/>
      <c r="B427" s="4" t="s">
        <v>6662</v>
      </c>
      <c r="E427" s="4" t="s">
        <v>984</v>
      </c>
      <c r="I427" s="195" t="str">
        <f>IF(ISBLANK(H427),"",VLOOKUP(H427,tegevusalad!$A$7:$B$188,2,FALSE))</f>
        <v/>
      </c>
      <c r="K427" s="429" t="str">
        <f t="shared" si="40"/>
        <v>2231788000</v>
      </c>
      <c r="L427" s="1" t="str">
        <f t="shared" si="41"/>
        <v>annetuste arvel tehtavad kulud</v>
      </c>
    </row>
    <row r="428" spans="1:12" x14ac:dyDescent="0.2">
      <c r="A428" s="6"/>
      <c r="C428" s="4" t="s">
        <v>6245</v>
      </c>
      <c r="E428" s="4" t="s">
        <v>1642</v>
      </c>
      <c r="I428" s="195" t="str">
        <f>IF(ISBLANK(H428),"",VLOOKUP(H428,tegevusalad!$A$7:$B$188,2,FALSE))</f>
        <v/>
      </c>
      <c r="K428" s="429" t="str">
        <f t="shared" si="40"/>
        <v>2231788010</v>
      </c>
      <c r="L428" s="1" t="str">
        <f t="shared" si="41"/>
        <v>annetuste arvel tehtavad kulud (1)</v>
      </c>
    </row>
    <row r="429" spans="1:12" x14ac:dyDescent="0.2">
      <c r="A429" s="6"/>
      <c r="C429" s="4" t="s">
        <v>6246</v>
      </c>
      <c r="E429" s="4" t="s">
        <v>6531</v>
      </c>
      <c r="I429" s="195" t="str">
        <f>IF(ISBLANK(H429),"",VLOOKUP(H429,tegevusalad!$A$7:$B$188,2,FALSE))</f>
        <v/>
      </c>
      <c r="K429" s="429" t="str">
        <f t="shared" si="40"/>
        <v>2231788020</v>
      </c>
      <c r="L429" s="1" t="str">
        <f t="shared" si="41"/>
        <v>annetuste arvel tehtavad kulud (2)</v>
      </c>
    </row>
    <row r="430" spans="1:12" x14ac:dyDescent="0.2">
      <c r="A430" s="6"/>
      <c r="C430" s="4" t="s">
        <v>6247</v>
      </c>
      <c r="E430" s="4" t="s">
        <v>2748</v>
      </c>
      <c r="I430" s="195" t="str">
        <f>IF(ISBLANK(H430),"",VLOOKUP(H430,tegevusalad!$A$7:$B$188,2,FALSE))</f>
        <v/>
      </c>
      <c r="K430" s="429" t="str">
        <f t="shared" si="40"/>
        <v>2231788030</v>
      </c>
      <c r="L430" s="1" t="str">
        <f t="shared" si="41"/>
        <v>annetuste arvel tehtavad kulud (3)</v>
      </c>
    </row>
    <row r="431" spans="1:12" x14ac:dyDescent="0.2">
      <c r="A431" s="6"/>
      <c r="C431" s="4" t="s">
        <v>6248</v>
      </c>
      <c r="E431" s="4" t="s">
        <v>3003</v>
      </c>
      <c r="I431" s="195" t="str">
        <f>IF(ISBLANK(H431),"",VLOOKUP(H431,tegevusalad!$A$7:$B$188,2,FALSE))</f>
        <v/>
      </c>
      <c r="K431" s="429" t="str">
        <f t="shared" si="40"/>
        <v>2231788040</v>
      </c>
      <c r="L431" s="1" t="str">
        <f t="shared" si="41"/>
        <v>annetuste arvel tehtavad kulud (4)</v>
      </c>
    </row>
    <row r="432" spans="1:12" x14ac:dyDescent="0.2">
      <c r="A432" s="6"/>
      <c r="C432" s="4" t="s">
        <v>6249</v>
      </c>
      <c r="E432" s="4" t="s">
        <v>4771</v>
      </c>
      <c r="I432" s="195" t="str">
        <f>IF(ISBLANK(H432),"",VLOOKUP(H432,tegevusalad!$A$7:$B$188,2,FALSE))</f>
        <v/>
      </c>
      <c r="K432" s="429" t="str">
        <f t="shared" si="40"/>
        <v>2231788050</v>
      </c>
      <c r="L432" s="1" t="str">
        <f t="shared" si="41"/>
        <v>annetuste arvel tehtavad kulud (5)</v>
      </c>
    </row>
    <row r="433" spans="1:13" x14ac:dyDescent="0.2">
      <c r="A433" s="6"/>
      <c r="C433" s="4" t="s">
        <v>3371</v>
      </c>
      <c r="E433" s="4" t="s">
        <v>1205</v>
      </c>
      <c r="I433" s="195" t="str">
        <f>IF(ISBLANK(H433),"",VLOOKUP(H433,tegevusalad!$A$7:$B$188,2,FALSE))</f>
        <v/>
      </c>
      <c r="K433" s="429" t="str">
        <f t="shared" si="40"/>
        <v>2231788900</v>
      </c>
      <c r="L433" s="1" t="str">
        <f t="shared" si="41"/>
        <v>muude annetuste arvel tehtavad kulud</v>
      </c>
    </row>
    <row r="434" spans="1:13" x14ac:dyDescent="0.2">
      <c r="A434" s="6"/>
      <c r="C434" s="4" t="s">
        <v>6698</v>
      </c>
      <c r="E434" s="4" t="s">
        <v>5426</v>
      </c>
      <c r="I434" s="195" t="str">
        <f>IF(ISBLANK(H434),"",VLOOKUP(H434,tegevusalad!$A$7:$B$188,2,FALSE))</f>
        <v/>
      </c>
      <c r="K434" s="429" t="str">
        <f t="shared" si="40"/>
        <v>2231788990</v>
      </c>
      <c r="L434" s="1" t="str">
        <f t="shared" si="41"/>
        <v>annetuste arvel tehtavad kulud - jaotamata</v>
      </c>
    </row>
    <row r="435" spans="1:13" x14ac:dyDescent="0.2">
      <c r="A435" s="6"/>
      <c r="I435" s="195" t="str">
        <f>IF(ISBLANK(H435),"",VLOOKUP(H435,tegevusalad!$A$7:$B$188,2,FALSE))</f>
        <v/>
      </c>
      <c r="K435" s="429" t="str">
        <f t="shared" si="40"/>
        <v/>
      </c>
      <c r="L435" s="1" t="str">
        <f t="shared" si="41"/>
        <v/>
      </c>
    </row>
    <row r="436" spans="1:13" x14ac:dyDescent="0.2">
      <c r="A436" s="4" t="s">
        <v>2334</v>
      </c>
      <c r="D436" s="4" t="s">
        <v>4715</v>
      </c>
      <c r="I436" s="195" t="str">
        <f>IF(ISBLANK(H436),"",VLOOKUP(H436,tegevusalad!$A$7:$B$188,2,FALSE))</f>
        <v/>
      </c>
      <c r="K436" s="429" t="str">
        <f t="shared" si="40"/>
        <v>2232000000</v>
      </c>
      <c r="L436" s="1" t="str">
        <f t="shared" si="41"/>
        <v>Hariduse tugiteenused</v>
      </c>
    </row>
    <row r="437" spans="1:13" x14ac:dyDescent="0.2">
      <c r="B437" s="4" t="s">
        <v>4716</v>
      </c>
      <c r="E437" s="4" t="s">
        <v>4717</v>
      </c>
      <c r="H437" s="46" t="s">
        <v>6600</v>
      </c>
      <c r="I437" s="195" t="str">
        <f>IF(ISBLANK(H437),"",VLOOKUP(H437,tegevusalad!$A$7:$B$188,2,FALSE))</f>
        <v>Laste ja noorte sotsiaalhoolekandeasutused</v>
      </c>
      <c r="K437" s="429" t="str">
        <f t="shared" si="40"/>
        <v>2232011000</v>
      </c>
      <c r="L437" s="1" t="str">
        <f t="shared" si="41"/>
        <v>Lasnamäe Lastekeskus</v>
      </c>
      <c r="M437" s="6" t="str">
        <f t="shared" si="42"/>
        <v>10400</v>
      </c>
    </row>
    <row r="438" spans="1:13" x14ac:dyDescent="0.2">
      <c r="B438" s="4" t="s">
        <v>1589</v>
      </c>
      <c r="E438" s="873" t="s">
        <v>1241</v>
      </c>
      <c r="F438" s="873"/>
      <c r="G438" s="873"/>
      <c r="H438" s="51" t="s">
        <v>7102</v>
      </c>
      <c r="I438" s="195" t="str">
        <f>IF(ISBLANK(H438),"",VLOOKUP(H438,tegevusalad!$A$7:$B$188,2,FALSE))</f>
        <v>Muud hariduse abiteenused</v>
      </c>
      <c r="K438" s="429" t="str">
        <f t="shared" si="40"/>
        <v>2232021000</v>
      </c>
      <c r="L438" s="1" t="str">
        <f t="shared" si="41"/>
        <v>Haridusalased tugiteenused</v>
      </c>
      <c r="M438" s="6" t="str">
        <f t="shared" si="42"/>
        <v>09609</v>
      </c>
    </row>
    <row r="439" spans="1:13" x14ac:dyDescent="0.2">
      <c r="C439" s="4" t="s">
        <v>677</v>
      </c>
      <c r="E439" s="8"/>
      <c r="F439" s="873" t="s">
        <v>678</v>
      </c>
      <c r="G439" s="873"/>
      <c r="I439" s="195" t="str">
        <f>IF(ISBLANK(H439),"",VLOOKUP(H439,tegevusalad!$A$7:$B$188,2,FALSE))</f>
        <v/>
      </c>
      <c r="K439" s="429" t="str">
        <f t="shared" si="40"/>
        <v>2232021010</v>
      </c>
      <c r="L439" s="1" t="str">
        <f t="shared" si="41"/>
        <v>trükiste ja meenete soetamine</v>
      </c>
      <c r="M439" s="6" t="str">
        <f t="shared" si="42"/>
        <v>09609</v>
      </c>
    </row>
    <row r="440" spans="1:13" x14ac:dyDescent="0.2">
      <c r="C440" s="4" t="s">
        <v>10</v>
      </c>
      <c r="E440" s="8"/>
      <c r="F440" s="873" t="s">
        <v>11</v>
      </c>
      <c r="G440" s="873"/>
      <c r="I440" s="195" t="str">
        <f>IF(ISBLANK(H440),"",VLOOKUP(H440,tegevusalad!$A$7:$B$188,2,FALSE))</f>
        <v/>
      </c>
      <c r="K440" s="429" t="str">
        <f t="shared" si="40"/>
        <v>2232021020</v>
      </c>
      <c r="L440" s="1" t="str">
        <f t="shared" si="41"/>
        <v>siseaudit</v>
      </c>
      <c r="M440" s="6" t="str">
        <f t="shared" si="42"/>
        <v>09609</v>
      </c>
    </row>
    <row r="441" spans="1:13" x14ac:dyDescent="0.2">
      <c r="C441" s="4" t="s">
        <v>7322</v>
      </c>
      <c r="E441" s="8"/>
      <c r="F441" s="873" t="s">
        <v>4942</v>
      </c>
      <c r="G441" s="873"/>
      <c r="I441" s="195" t="str">
        <f>IF(ISBLANK(H441),"",VLOOKUP(H441,tegevusalad!$A$7:$B$188,2,FALSE))</f>
        <v/>
      </c>
      <c r="K441" s="429" t="str">
        <f t="shared" si="40"/>
        <v>2232021030</v>
      </c>
      <c r="L441" s="1" t="str">
        <f t="shared" si="41"/>
        <v>ekspertiisid</v>
      </c>
      <c r="M441" s="6" t="str">
        <f t="shared" si="42"/>
        <v>09609</v>
      </c>
    </row>
    <row r="442" spans="1:13" x14ac:dyDescent="0.2">
      <c r="C442" s="4" t="s">
        <v>4943</v>
      </c>
      <c r="E442" s="8"/>
      <c r="F442" s="873" t="s">
        <v>4944</v>
      </c>
      <c r="G442" s="873"/>
      <c r="I442" s="195" t="str">
        <f>IF(ISBLANK(H442),"",VLOOKUP(H442,tegevusalad!$A$7:$B$188,2,FALSE))</f>
        <v/>
      </c>
      <c r="K442" s="429" t="str">
        <f t="shared" si="40"/>
        <v>2232021050</v>
      </c>
      <c r="L442" s="1" t="str">
        <f t="shared" si="41"/>
        <v>aruandluse arendamine</v>
      </c>
      <c r="M442" s="6" t="str">
        <f t="shared" si="42"/>
        <v>09609</v>
      </c>
    </row>
    <row r="443" spans="1:13" x14ac:dyDescent="0.2">
      <c r="C443" s="4" t="s">
        <v>4343</v>
      </c>
      <c r="E443" s="8"/>
      <c r="F443" s="873" t="s">
        <v>6538</v>
      </c>
      <c r="G443" s="873"/>
      <c r="I443" s="195" t="str">
        <f>IF(ISBLANK(H443),"",VLOOKUP(H443,tegevusalad!$A$7:$B$188,2,FALSE))</f>
        <v/>
      </c>
      <c r="K443" s="429" t="str">
        <f t="shared" si="40"/>
        <v>2232021080</v>
      </c>
      <c r="L443" s="1" t="str">
        <f t="shared" si="41"/>
        <v>Vene Koolide Õpetajate Ühendusele ajakirja "Utšitel" väljaandmiseks</v>
      </c>
      <c r="M443" s="6" t="str">
        <f t="shared" si="42"/>
        <v>09609</v>
      </c>
    </row>
    <row r="444" spans="1:13" x14ac:dyDescent="0.2">
      <c r="C444" s="4" t="s">
        <v>6009</v>
      </c>
      <c r="E444" s="8"/>
      <c r="F444" s="873" t="s">
        <v>7364</v>
      </c>
      <c r="G444" s="873"/>
      <c r="I444" s="195" t="str">
        <f>IF(ISBLANK(H444),"",VLOOKUP(H444,tegevusalad!$A$7:$B$188,2,FALSE))</f>
        <v/>
      </c>
      <c r="K444" s="429" t="str">
        <f t="shared" si="40"/>
        <v>2232021100</v>
      </c>
      <c r="L444" s="1" t="str">
        <f t="shared" si="41"/>
        <v>koostöö Tallinna Õpilasomavalitsuste Liiduga</v>
      </c>
      <c r="M444" s="6" t="str">
        <f t="shared" si="42"/>
        <v>09609</v>
      </c>
    </row>
    <row r="445" spans="1:13" x14ac:dyDescent="0.2">
      <c r="C445" s="4" t="s">
        <v>3289</v>
      </c>
      <c r="E445" s="8"/>
      <c r="F445" s="873" t="s">
        <v>4083</v>
      </c>
      <c r="G445" s="873"/>
      <c r="I445" s="195" t="str">
        <f>IF(ISBLANK(H445),"",VLOOKUP(H445,tegevusalad!$A$7:$B$188,2,FALSE))</f>
        <v/>
      </c>
      <c r="K445" s="429" t="str">
        <f t="shared" si="40"/>
        <v>2232021110</v>
      </c>
      <c r="L445" s="1" t="str">
        <f t="shared" si="41"/>
        <v>kvaliteediprojektid</v>
      </c>
      <c r="M445" s="6" t="str">
        <f t="shared" si="42"/>
        <v>09609</v>
      </c>
    </row>
    <row r="446" spans="1:13" x14ac:dyDescent="0.2">
      <c r="C446" s="4" t="s">
        <v>4084</v>
      </c>
      <c r="E446" s="8"/>
      <c r="F446" s="873" t="s">
        <v>4085</v>
      </c>
      <c r="G446" s="873"/>
      <c r="I446" s="195" t="str">
        <f>IF(ISBLANK(H446),"",VLOOKUP(H446,tegevusalad!$A$7:$B$188,2,FALSE))</f>
        <v/>
      </c>
      <c r="K446" s="429" t="str">
        <f t="shared" si="40"/>
        <v>2232021120</v>
      </c>
      <c r="L446" s="1" t="str">
        <f t="shared" si="41"/>
        <v>juhtide nõupidamised</v>
      </c>
      <c r="M446" s="6" t="str">
        <f t="shared" si="42"/>
        <v>09609</v>
      </c>
    </row>
    <row r="447" spans="1:13" x14ac:dyDescent="0.2">
      <c r="C447" s="4" t="s">
        <v>6537</v>
      </c>
      <c r="E447" s="8"/>
      <c r="F447" s="873" t="s">
        <v>463</v>
      </c>
      <c r="G447" s="873"/>
      <c r="I447" s="195" t="str">
        <f>IF(ISBLANK(H447),"",VLOOKUP(H447,tegevusalad!$A$7:$B$188,2,FALSE))</f>
        <v/>
      </c>
      <c r="K447" s="429" t="str">
        <f t="shared" si="40"/>
        <v>2232021130</v>
      </c>
      <c r="L447" s="1" t="str">
        <f t="shared" si="41"/>
        <v>haridusalased uuringud</v>
      </c>
      <c r="M447" s="6" t="str">
        <f t="shared" si="42"/>
        <v>09609</v>
      </c>
    </row>
    <row r="448" spans="1:13" x14ac:dyDescent="0.2">
      <c r="C448" s="4" t="s">
        <v>225</v>
      </c>
      <c r="E448" s="8"/>
      <c r="F448" s="873" t="s">
        <v>3780</v>
      </c>
      <c r="G448" s="873"/>
      <c r="I448" s="195" t="str">
        <f>IF(ISBLANK(H448),"",VLOOKUP(H448,tegevusalad!$A$7:$B$188,2,FALSE))</f>
        <v/>
      </c>
      <c r="K448" s="429" t="str">
        <f t="shared" si="40"/>
        <v>2232021150</v>
      </c>
      <c r="L448" s="1" t="str">
        <f t="shared" si="41"/>
        <v>laulupeo näituse organiseerimine</v>
      </c>
      <c r="M448" s="6" t="str">
        <f t="shared" si="42"/>
        <v>09609</v>
      </c>
    </row>
    <row r="449" spans="3:13" x14ac:dyDescent="0.2">
      <c r="C449" s="4" t="s">
        <v>10871</v>
      </c>
      <c r="E449" s="755"/>
      <c r="F449" s="873" t="s">
        <v>10872</v>
      </c>
      <c r="G449" s="873"/>
      <c r="K449" s="429" t="str">
        <f t="shared" si="40"/>
        <v>2232021160</v>
      </c>
      <c r="L449" s="1" t="str">
        <f t="shared" si="41"/>
        <v>Haridustöötajate tunnustamine</v>
      </c>
      <c r="M449" s="6" t="str">
        <f t="shared" si="42"/>
        <v>09609</v>
      </c>
    </row>
    <row r="450" spans="3:13" x14ac:dyDescent="0.2">
      <c r="C450" s="4" t="s">
        <v>1502</v>
      </c>
      <c r="E450" s="8"/>
      <c r="F450" s="42" t="s">
        <v>1503</v>
      </c>
      <c r="G450" s="8"/>
      <c r="I450" s="195" t="str">
        <f>IF(ISBLANK(H450),"",VLOOKUP(H450,tegevusalad!$A$7:$B$188,2,FALSE))</f>
        <v/>
      </c>
      <c r="K450" s="429" t="str">
        <f t="shared" si="40"/>
        <v>2232021200</v>
      </c>
      <c r="L450" s="1" t="str">
        <f t="shared" si="41"/>
        <v>konverentside korraldamine</v>
      </c>
      <c r="M450" s="6" t="str">
        <f>IF(ISBLANK(H450),M448,H450)</f>
        <v>09609</v>
      </c>
    </row>
    <row r="451" spans="3:13" x14ac:dyDescent="0.2">
      <c r="C451" s="4" t="s">
        <v>464</v>
      </c>
      <c r="E451" s="8"/>
      <c r="F451" s="873" t="s">
        <v>465</v>
      </c>
      <c r="G451" s="873"/>
      <c r="I451" s="195" t="str">
        <f>IF(ISBLANK(H451),"",VLOOKUP(H451,tegevusalad!$A$7:$B$188,2,FALSE))</f>
        <v/>
      </c>
      <c r="K451" s="429" t="str">
        <f t="shared" si="40"/>
        <v>2232021300</v>
      </c>
      <c r="L451" s="1" t="str">
        <f t="shared" si="41"/>
        <v>ülelinnalised spordivõistlused</v>
      </c>
      <c r="M451" s="6" t="str">
        <f t="shared" si="42"/>
        <v>09609</v>
      </c>
    </row>
    <row r="452" spans="3:13" x14ac:dyDescent="0.2">
      <c r="C452" s="4" t="s">
        <v>1158</v>
      </c>
      <c r="E452" s="8"/>
      <c r="F452" s="873" t="s">
        <v>1159</v>
      </c>
      <c r="G452" s="873"/>
      <c r="I452" s="195" t="str">
        <f>IF(ISBLANK(H452),"",VLOOKUP(H452,tegevusalad!$A$7:$B$188,2,FALSE))</f>
        <v/>
      </c>
      <c r="K452" s="429" t="str">
        <f t="shared" si="40"/>
        <v>2232021400</v>
      </c>
      <c r="L452" s="1" t="str">
        <f t="shared" si="41"/>
        <v>haridusprojektid</v>
      </c>
      <c r="M452" s="6" t="str">
        <f t="shared" si="42"/>
        <v>09609</v>
      </c>
    </row>
    <row r="453" spans="3:13" x14ac:dyDescent="0.2">
      <c r="C453" s="4" t="s">
        <v>5064</v>
      </c>
      <c r="E453" s="8"/>
      <c r="F453" s="873" t="s">
        <v>6433</v>
      </c>
      <c r="G453" s="873"/>
      <c r="I453" s="195" t="str">
        <f>IF(ISBLANK(H453),"",VLOOKUP(H453,tegevusalad!$A$7:$B$188,2,FALSE))</f>
        <v/>
      </c>
      <c r="K453" s="429" t="str">
        <f t="shared" si="40"/>
        <v>2232021490</v>
      </c>
      <c r="L453" s="1" t="str">
        <f t="shared" si="41"/>
        <v>reserv - LE vahendid</v>
      </c>
      <c r="M453" s="6" t="str">
        <f t="shared" si="42"/>
        <v>09609</v>
      </c>
    </row>
    <row r="454" spans="3:13" x14ac:dyDescent="0.2">
      <c r="C454" s="4" t="s">
        <v>1160</v>
      </c>
      <c r="E454" s="8"/>
      <c r="F454" s="873" t="s">
        <v>1880</v>
      </c>
      <c r="G454" s="873"/>
      <c r="I454" s="195" t="str">
        <f>IF(ISBLANK(H454),"",VLOOKUP(H454,tegevusalad!$A$7:$B$188,2,FALSE))</f>
        <v/>
      </c>
      <c r="K454" s="429" t="str">
        <f t="shared" si="40"/>
        <v>2232021500</v>
      </c>
      <c r="L454" s="1" t="str">
        <f t="shared" si="41"/>
        <v>olümpiaadid</v>
      </c>
      <c r="M454" s="6" t="str">
        <f t="shared" si="42"/>
        <v>09609</v>
      </c>
    </row>
    <row r="455" spans="3:13" x14ac:dyDescent="0.2">
      <c r="C455" s="4" t="s">
        <v>11076</v>
      </c>
      <c r="E455" s="775"/>
      <c r="F455" s="873" t="s">
        <v>11077</v>
      </c>
      <c r="G455" s="873"/>
      <c r="K455" s="429" t="str">
        <f t="shared" si="40"/>
        <v>2232021510</v>
      </c>
      <c r="L455" s="1" t="str">
        <f t="shared" si="41"/>
        <v>Õpilasakadeemia /olümpiaadideks ettevalmistamine</v>
      </c>
      <c r="M455" s="6" t="str">
        <f t="shared" si="42"/>
        <v>09609</v>
      </c>
    </row>
    <row r="456" spans="3:13" x14ac:dyDescent="0.2">
      <c r="C456" s="4" t="s">
        <v>3341</v>
      </c>
      <c r="E456" s="8"/>
      <c r="F456" s="873" t="s">
        <v>6434</v>
      </c>
      <c r="G456" s="873"/>
      <c r="I456" s="195" t="str">
        <f>IF(ISBLANK(H456),"",VLOOKUP(H456,tegevusalad!$A$7:$B$188,2,FALSE))</f>
        <v/>
      </c>
      <c r="K456" s="429" t="str">
        <f t="shared" si="40"/>
        <v>2232021600</v>
      </c>
      <c r="L456" s="1" t="str">
        <f t="shared" si="41"/>
        <v>õpilasüritused ja -näitused</v>
      </c>
      <c r="M456" s="6" t="str">
        <f>IF(ISBLANK(H456),M454,H456)</f>
        <v>09609</v>
      </c>
    </row>
    <row r="457" spans="3:13" x14ac:dyDescent="0.2">
      <c r="C457" s="4" t="s">
        <v>8311</v>
      </c>
      <c r="E457" s="378"/>
      <c r="F457" s="873" t="s">
        <v>8312</v>
      </c>
      <c r="G457" s="873"/>
      <c r="I457" s="195" t="str">
        <f>IF(ISBLANK(H457),"",VLOOKUP(H457,tegevusalad!$A$7:$B$188,2,FALSE))</f>
        <v/>
      </c>
      <c r="K457" s="429" t="str">
        <f t="shared" si="40"/>
        <v>2232021800</v>
      </c>
      <c r="L457" s="1" t="str">
        <f t="shared" si="41"/>
        <v>Hariduskorralduslikud üritused - Toetusfond (TF)</v>
      </c>
      <c r="M457" s="6" t="str">
        <f t="shared" si="42"/>
        <v>09609</v>
      </c>
    </row>
    <row r="458" spans="3:13" x14ac:dyDescent="0.2">
      <c r="C458" s="4" t="s">
        <v>6784</v>
      </c>
      <c r="E458" s="8"/>
      <c r="F458" s="873" t="s">
        <v>2111</v>
      </c>
      <c r="G458" s="873"/>
      <c r="I458" s="195" t="str">
        <f>IF(ISBLANK(H458),"",VLOOKUP(H458,tegevusalad!$A$7:$B$188,2,FALSE))</f>
        <v/>
      </c>
      <c r="K458" s="429" t="str">
        <f t="shared" si="40"/>
        <v>2232021810</v>
      </c>
      <c r="L458" s="1" t="str">
        <f t="shared" si="41"/>
        <v>integratsioonialane koolitus</v>
      </c>
      <c r="M458" s="6" t="str">
        <f t="shared" si="42"/>
        <v>09609</v>
      </c>
    </row>
    <row r="459" spans="3:13" x14ac:dyDescent="0.2">
      <c r="C459" s="4" t="s">
        <v>2112</v>
      </c>
      <c r="E459" s="8"/>
      <c r="F459" s="873" t="s">
        <v>2816</v>
      </c>
      <c r="G459" s="873"/>
      <c r="I459" s="195" t="str">
        <f>IF(ISBLANK(H459),"",VLOOKUP(H459,tegevusalad!$A$7:$B$188,2,FALSE))</f>
        <v/>
      </c>
      <c r="K459" s="429" t="str">
        <f t="shared" si="40"/>
        <v>2232021820</v>
      </c>
      <c r="L459" s="1" t="str">
        <f t="shared" si="41"/>
        <v>terviseedendusalased üritused</v>
      </c>
      <c r="M459" s="6" t="str">
        <f t="shared" si="42"/>
        <v>09609</v>
      </c>
    </row>
    <row r="460" spans="3:13" x14ac:dyDescent="0.2">
      <c r="C460" s="4" t="s">
        <v>2771</v>
      </c>
      <c r="E460" s="8"/>
      <c r="F460" s="873" t="s">
        <v>5170</v>
      </c>
      <c r="G460" s="873"/>
      <c r="I460" s="195" t="str">
        <f>IF(ISBLANK(H460),"",VLOOKUP(H460,tegevusalad!$A$7:$B$188,2,FALSE))</f>
        <v/>
      </c>
      <c r="K460" s="429" t="str">
        <f t="shared" si="40"/>
        <v>2232021850</v>
      </c>
      <c r="L460" s="1" t="str">
        <f t="shared" si="41"/>
        <v>projekt "Ole normaalne"</v>
      </c>
      <c r="M460" s="6" t="str">
        <f t="shared" si="42"/>
        <v>09609</v>
      </c>
    </row>
    <row r="461" spans="3:13" x14ac:dyDescent="0.2">
      <c r="C461" s="4" t="s">
        <v>207</v>
      </c>
      <c r="E461" s="8"/>
      <c r="F461" s="873" t="s">
        <v>8313</v>
      </c>
      <c r="G461" s="873"/>
      <c r="I461" s="195" t="str">
        <f>IF(ISBLANK(H461),"",VLOOKUP(H461,tegevusalad!$A$7:$B$188,2,FALSE))</f>
        <v/>
      </c>
      <c r="K461" s="429" t="str">
        <f t="shared" si="40"/>
        <v>2232021860</v>
      </c>
      <c r="L461" s="1" t="str">
        <f t="shared" si="41"/>
        <v xml:space="preserve">Hariduskorralduslikud üritused </v>
      </c>
      <c r="M461" s="6" t="str">
        <f t="shared" si="42"/>
        <v>09609</v>
      </c>
    </row>
    <row r="462" spans="3:13" x14ac:dyDescent="0.2">
      <c r="C462" s="4" t="s">
        <v>3781</v>
      </c>
      <c r="E462" s="8"/>
      <c r="F462" s="873" t="s">
        <v>3782</v>
      </c>
      <c r="G462" s="873"/>
      <c r="I462" s="195" t="str">
        <f>IF(ISBLANK(H462),"",VLOOKUP(H462,tegevusalad!$A$7:$B$188,2,FALSE))</f>
        <v/>
      </c>
      <c r="K462" s="429" t="str">
        <f t="shared" ref="K462:K526" si="45">SUBSTITUTE(A462," ","")&amp;SUBSTITUTE(B462," ","")&amp;SUBSTITUTE(C462," ","")</f>
        <v>2232021870</v>
      </c>
      <c r="L462" s="1" t="str">
        <f t="shared" ref="L462:L526" si="46">D462&amp;E462&amp;F462&amp;G462</f>
        <v>nõustamiskomisjonid</v>
      </c>
      <c r="M462" s="6" t="str">
        <f t="shared" si="42"/>
        <v>09609</v>
      </c>
    </row>
    <row r="463" spans="3:13" x14ac:dyDescent="0.2">
      <c r="C463" s="4" t="s">
        <v>8212</v>
      </c>
      <c r="E463" s="364"/>
      <c r="F463" t="s">
        <v>8215</v>
      </c>
      <c r="G463" s="364"/>
      <c r="I463" s="195" t="str">
        <f>IF(ISBLANK(H463),"",VLOOKUP(H463,tegevusalad!$A$7:$B$188,2,FALSE))</f>
        <v/>
      </c>
      <c r="K463" s="429" t="str">
        <f t="shared" si="45"/>
        <v>2232021880</v>
      </c>
      <c r="L463" s="1" t="str">
        <f t="shared" si="46"/>
        <v>Tallinna Lehola Lasteaia nõustamiskeskus</v>
      </c>
      <c r="M463" s="6" t="str">
        <f t="shared" si="42"/>
        <v>09609</v>
      </c>
    </row>
    <row r="464" spans="3:13" x14ac:dyDescent="0.2">
      <c r="C464" s="4" t="s">
        <v>8213</v>
      </c>
      <c r="E464" s="364"/>
      <c r="F464" s="273" t="s">
        <v>8216</v>
      </c>
      <c r="G464" s="364"/>
      <c r="I464" s="195" t="str">
        <f>IF(ISBLANK(H464),"",VLOOKUP(H464,tegevusalad!$A$7:$B$188,2,FALSE))</f>
        <v/>
      </c>
      <c r="K464" s="429" t="str">
        <f t="shared" si="45"/>
        <v>2232021890</v>
      </c>
      <c r="L464" s="1" t="str">
        <f t="shared" si="46"/>
        <v>Õpetajate Maja ainevõistlused - õpilased</v>
      </c>
      <c r="M464" s="6" t="str">
        <f t="shared" si="42"/>
        <v>09609</v>
      </c>
    </row>
    <row r="465" spans="1:13" x14ac:dyDescent="0.2">
      <c r="C465" s="4" t="s">
        <v>8214</v>
      </c>
      <c r="E465" s="364"/>
      <c r="F465" s="273" t="s">
        <v>8217</v>
      </c>
      <c r="G465" s="364"/>
      <c r="I465" s="195" t="str">
        <f>IF(ISBLANK(H465),"",VLOOKUP(H465,tegevusalad!$A$7:$B$188,2,FALSE))</f>
        <v/>
      </c>
      <c r="K465" s="429" t="str">
        <f t="shared" si="45"/>
        <v>2232021900</v>
      </c>
      <c r="L465" s="1" t="str">
        <f t="shared" si="46"/>
        <v>Õpetajate Maja ainesektsioonid - õpetajad</v>
      </c>
      <c r="M465" s="6" t="str">
        <f t="shared" ref="M465:M532" si="47">IF(ISBLANK(H465),M464,H465)</f>
        <v>09609</v>
      </c>
    </row>
    <row r="466" spans="1:13" x14ac:dyDescent="0.2">
      <c r="C466" s="4" t="s">
        <v>466</v>
      </c>
      <c r="E466" s="8"/>
      <c r="F466" s="873" t="s">
        <v>1963</v>
      </c>
      <c r="G466" s="873"/>
      <c r="I466" s="195" t="str">
        <f>IF(ISBLANK(H466),"",VLOOKUP(H466,tegevusalad!$A$7:$B$188,2,FALSE))</f>
        <v/>
      </c>
      <c r="K466" s="429" t="str">
        <f t="shared" si="45"/>
        <v>2232021990</v>
      </c>
      <c r="L466" s="1" t="str">
        <f t="shared" si="46"/>
        <v>reserv - RE vahendid</v>
      </c>
      <c r="M466" s="6" t="str">
        <f t="shared" si="47"/>
        <v>09609</v>
      </c>
    </row>
    <row r="467" spans="1:13" x14ac:dyDescent="0.2">
      <c r="E467" s="8"/>
      <c r="F467" s="8"/>
      <c r="G467" s="8"/>
      <c r="I467" s="195" t="str">
        <f>IF(ISBLANK(H467),"",VLOOKUP(H467,tegevusalad!$A$7:$B$188,2,FALSE))</f>
        <v/>
      </c>
      <c r="K467" s="429" t="str">
        <f t="shared" si="45"/>
        <v/>
      </c>
      <c r="L467" s="1" t="str">
        <f t="shared" si="46"/>
        <v/>
      </c>
    </row>
    <row r="468" spans="1:13" x14ac:dyDescent="0.2">
      <c r="B468" s="4" t="s">
        <v>1964</v>
      </c>
      <c r="E468" s="4" t="s">
        <v>253</v>
      </c>
      <c r="I468" s="195" t="str">
        <f>IF(ISBLANK(H468),"",VLOOKUP(H468,tegevusalad!$A$7:$B$188,2,FALSE))</f>
        <v/>
      </c>
      <c r="K468" s="429" t="str">
        <f t="shared" si="45"/>
        <v>2232025000</v>
      </c>
      <c r="L468" s="1" t="str">
        <f t="shared" si="46"/>
        <v>IKT keskkond</v>
      </c>
    </row>
    <row r="469" spans="1:13" x14ac:dyDescent="0.2">
      <c r="G469" s="5" t="s">
        <v>3461</v>
      </c>
      <c r="H469" s="51" t="s">
        <v>5302</v>
      </c>
      <c r="I469" s="195" t="str">
        <f>IF(ISBLANK(H469),"",VLOOKUP(H469,tegevusalad!$A$7:$B$188,2,FALSE))</f>
        <v>Alus- ja põhihariduse kaudsed kulud</v>
      </c>
      <c r="K469" s="429" t="str">
        <f t="shared" si="45"/>
        <v/>
      </c>
      <c r="L469" s="1" t="str">
        <f t="shared" si="46"/>
        <v>lasteaed-algkoolid</v>
      </c>
    </row>
    <row r="470" spans="1:13" x14ac:dyDescent="0.2">
      <c r="G470" s="5" t="s">
        <v>4557</v>
      </c>
      <c r="H470" s="51" t="s">
        <v>5302</v>
      </c>
      <c r="I470" s="195" t="str">
        <f>IF(ISBLANK(H470),"",VLOOKUP(H470,tegevusalad!$A$7:$B$188,2,FALSE))</f>
        <v>Alus- ja põhihariduse kaudsed kulud</v>
      </c>
      <c r="K470" s="429" t="str">
        <f t="shared" si="45"/>
        <v/>
      </c>
      <c r="L470" s="1" t="str">
        <f t="shared" si="46"/>
        <v>põhikoolid</v>
      </c>
    </row>
    <row r="471" spans="1:13" x14ac:dyDescent="0.2">
      <c r="G471" s="5" t="s">
        <v>1370</v>
      </c>
      <c r="H471" s="51" t="s">
        <v>5304</v>
      </c>
      <c r="I471" s="195" t="str">
        <f>IF(ISBLANK(H471),"",VLOOKUP(H471,tegevusalad!$A$7:$B$188,2,FALSE))</f>
        <v xml:space="preserve">Põhi- ja üldkeskhariduse kaudsed kulud </v>
      </c>
      <c r="K471" s="429" t="str">
        <f t="shared" si="45"/>
        <v/>
      </c>
      <c r="L471" s="1" t="str">
        <f t="shared" si="46"/>
        <v>gümnaasiumid</v>
      </c>
    </row>
    <row r="472" spans="1:13" x14ac:dyDescent="0.2">
      <c r="G472" s="5" t="s">
        <v>4005</v>
      </c>
      <c r="H472" s="51" t="s">
        <v>5305</v>
      </c>
      <c r="I472" s="195" t="str">
        <f>IF(ISBLANK(H472),"",VLOOKUP(H472,tegevusalad!$A$7:$B$188,2,FALSE))</f>
        <v>Täiskasvanute gümnaasiumide kaudsed kulud</v>
      </c>
      <c r="K472" s="429" t="str">
        <f t="shared" si="45"/>
        <v/>
      </c>
      <c r="L472" s="1" t="str">
        <f t="shared" si="46"/>
        <v>täiskasvanute gümnaasiumid</v>
      </c>
    </row>
    <row r="473" spans="1:13" x14ac:dyDescent="0.2">
      <c r="G473" s="5" t="s">
        <v>254</v>
      </c>
      <c r="H473" s="180" t="s">
        <v>25</v>
      </c>
      <c r="I473" s="195" t="str">
        <f>IF(ISBLANK(H473),"",VLOOKUP(H473,tegevusalad!$A$7:$B$188,2,FALSE))</f>
        <v>Kutseõppe kaudsed kulud</v>
      </c>
      <c r="K473" s="429" t="str">
        <f t="shared" si="45"/>
        <v/>
      </c>
      <c r="L473" s="1" t="str">
        <f t="shared" si="46"/>
        <v>kutseõppeasutused</v>
      </c>
    </row>
    <row r="474" spans="1:13" x14ac:dyDescent="0.2">
      <c r="G474" s="5" t="s">
        <v>2400</v>
      </c>
      <c r="H474" s="284" t="s">
        <v>5302</v>
      </c>
      <c r="I474" s="195" t="str">
        <f>IF(ISBLANK(H474),"",VLOOKUP(H474,tegevusalad!$A$7:$B$188,2,FALSE))</f>
        <v>Alus- ja põhihariduse kaudsed kulud</v>
      </c>
      <c r="K474" s="429" t="str">
        <f t="shared" si="45"/>
        <v/>
      </c>
      <c r="L474" s="1" t="str">
        <f t="shared" si="46"/>
        <v>erivajadustega laste koolid</v>
      </c>
    </row>
    <row r="475" spans="1:13" x14ac:dyDescent="0.2">
      <c r="B475" s="4" t="s">
        <v>255</v>
      </c>
      <c r="E475" s="4" t="s">
        <v>256</v>
      </c>
      <c r="H475" s="51" t="s">
        <v>7102</v>
      </c>
      <c r="I475" s="195" t="str">
        <f>IF(ISBLANK(H475),"",VLOOKUP(H475,tegevusalad!$A$7:$B$188,2,FALSE))</f>
        <v>Muud hariduse abiteenused</v>
      </c>
      <c r="K475" s="429" t="str">
        <f t="shared" si="45"/>
        <v>2232030000</v>
      </c>
      <c r="L475" s="1" t="str">
        <f t="shared" si="46"/>
        <v>Tallinna Õpetajate Maja</v>
      </c>
      <c r="M475" s="6" t="str">
        <f t="shared" si="47"/>
        <v>09609</v>
      </c>
    </row>
    <row r="476" spans="1:13" x14ac:dyDescent="0.2">
      <c r="H476" s="51"/>
      <c r="K476" s="429"/>
      <c r="L476" s="1"/>
    </row>
    <row r="477" spans="1:13" x14ac:dyDescent="0.2">
      <c r="H477" s="51"/>
      <c r="I477" s="195" t="str">
        <f>IF(ISBLANK(H477),"",VLOOKUP(H477,tegevusalad!$A$7:$B$188,2,FALSE))</f>
        <v/>
      </c>
      <c r="K477" s="429" t="str">
        <f t="shared" si="45"/>
        <v/>
      </c>
      <c r="L477" s="1" t="str">
        <f t="shared" si="46"/>
        <v/>
      </c>
    </row>
    <row r="478" spans="1:13" x14ac:dyDescent="0.2">
      <c r="A478" s="4" t="s">
        <v>4220</v>
      </c>
      <c r="D478" s="4" t="s">
        <v>2205</v>
      </c>
      <c r="I478" s="195" t="str">
        <f>IF(ISBLANK(H478),"",VLOOKUP(H478,tegevusalad!$A$7:$B$188,2,FALSE))</f>
        <v/>
      </c>
      <c r="K478" s="429" t="str">
        <f t="shared" si="45"/>
        <v>2233500000</v>
      </c>
      <c r="L478" s="1" t="str">
        <f t="shared" si="46"/>
        <v>Tallinna Botaanikaaed</v>
      </c>
    </row>
    <row r="479" spans="1:13" x14ac:dyDescent="0.2">
      <c r="B479" s="4" t="s">
        <v>1610</v>
      </c>
      <c r="E479" s="4" t="s">
        <v>2205</v>
      </c>
      <c r="H479" s="51" t="s">
        <v>29</v>
      </c>
      <c r="I479" s="195" t="str">
        <f>IF(ISBLANK(H479),"",VLOOKUP(H479,tegevusalad!$A$7:$B$188,2,FALSE))</f>
        <v>Botaanikaaed</v>
      </c>
      <c r="K479" s="429" t="str">
        <f t="shared" si="45"/>
        <v>2233501000</v>
      </c>
      <c r="L479" s="1" t="str">
        <f t="shared" si="46"/>
        <v>Tallinna Botaanikaaed</v>
      </c>
      <c r="M479" s="6" t="str">
        <f t="shared" si="47"/>
        <v>08211</v>
      </c>
    </row>
    <row r="480" spans="1:13" x14ac:dyDescent="0.2">
      <c r="B480" s="4" t="s">
        <v>1611</v>
      </c>
      <c r="E480" s="4" t="s">
        <v>2468</v>
      </c>
      <c r="H480" s="51" t="s">
        <v>7556</v>
      </c>
      <c r="I480" s="195" t="str">
        <f>IF(ISBLANK(H480),"",VLOOKUP(H480,tegevusalad!$A$7:$B$188,2,FALSE))</f>
        <v>Muu vaba aeg, kultuur, religioon, sh haldus</v>
      </c>
      <c r="K480" s="429" t="str">
        <f t="shared" si="45"/>
        <v>2233502000</v>
      </c>
      <c r="L480" s="1" t="str">
        <f t="shared" si="46"/>
        <v>teadustöö arendamine</v>
      </c>
      <c r="M480" s="6" t="str">
        <f t="shared" si="47"/>
        <v>08600</v>
      </c>
    </row>
    <row r="481" spans="1:15" x14ac:dyDescent="0.2">
      <c r="H481" s="51"/>
      <c r="I481" s="195" t="str">
        <f>IF(ISBLANK(H481),"",VLOOKUP(H481,tegevusalad!$A$7:$B$188,2,FALSE))</f>
        <v/>
      </c>
      <c r="K481" s="429" t="str">
        <f t="shared" si="45"/>
        <v/>
      </c>
      <c r="L481" s="1" t="str">
        <f t="shared" si="46"/>
        <v/>
      </c>
    </row>
    <row r="482" spans="1:15" x14ac:dyDescent="0.2">
      <c r="A482" s="4" t="s">
        <v>343</v>
      </c>
      <c r="D482" s="4" t="s">
        <v>3120</v>
      </c>
      <c r="I482" s="195" t="str">
        <f>IF(ISBLANK(H482),"",VLOOKUP(H482,tegevusalad!$A$7:$B$188,2,FALSE))</f>
        <v/>
      </c>
      <c r="K482" s="429" t="str">
        <f t="shared" si="45"/>
        <v>2233900000</v>
      </c>
      <c r="L482" s="1" t="str">
        <f t="shared" si="46"/>
        <v>Muud hariduskulud</v>
      </c>
    </row>
    <row r="483" spans="1:15" x14ac:dyDescent="0.2">
      <c r="B483" s="4" t="s">
        <v>3121</v>
      </c>
      <c r="E483" s="4" t="s">
        <v>5897</v>
      </c>
      <c r="H483" s="51" t="s">
        <v>5300</v>
      </c>
      <c r="I483" s="195" t="str">
        <f>IF(ISBLANK(H483),"",VLOOKUP(H483,tegevusalad!$A$7:$B$188,2,FALSE))</f>
        <v>Muu haridus, sh hariduse haldus</v>
      </c>
      <c r="K483" s="429" t="str">
        <f t="shared" si="45"/>
        <v>2233908000</v>
      </c>
      <c r="L483" s="1" t="str">
        <f t="shared" si="46"/>
        <v>pedagoogilise personali õppelaenu kustutamine</v>
      </c>
      <c r="M483" s="6" t="str">
        <f t="shared" si="47"/>
        <v>09800</v>
      </c>
    </row>
    <row r="484" spans="1:15" x14ac:dyDescent="0.2">
      <c r="B484" s="4" t="s">
        <v>5000</v>
      </c>
      <c r="E484" s="4" t="s">
        <v>5001</v>
      </c>
      <c r="H484" s="46" t="s">
        <v>3748</v>
      </c>
      <c r="K484" s="429" t="str">
        <f t="shared" si="45"/>
        <v>2233909000</v>
      </c>
      <c r="L484" s="1" t="str">
        <f t="shared" si="46"/>
        <v>pedagoogilise personali palgatõusu vahendid</v>
      </c>
      <c r="M484" s="6" t="str">
        <f t="shared" si="47"/>
        <v>xxxxx</v>
      </c>
    </row>
    <row r="485" spans="1:15" x14ac:dyDescent="0.2">
      <c r="B485" s="4" t="s">
        <v>3783</v>
      </c>
      <c r="E485" s="873" t="s">
        <v>7037</v>
      </c>
      <c r="F485" s="873"/>
      <c r="G485" s="873"/>
      <c r="H485" s="46" t="s">
        <v>3748</v>
      </c>
      <c r="K485" s="429" t="str">
        <f t="shared" si="45"/>
        <v>2233910000</v>
      </c>
      <c r="L485" s="1" t="str">
        <f t="shared" si="46"/>
        <v>tehnilise personali palgatõusu vahendid</v>
      </c>
      <c r="M485" s="6" t="str">
        <f t="shared" si="47"/>
        <v>xxxxx</v>
      </c>
    </row>
    <row r="486" spans="1:15" x14ac:dyDescent="0.2">
      <c r="B486" s="4" t="s">
        <v>5002</v>
      </c>
      <c r="E486" s="4" t="s">
        <v>5027</v>
      </c>
      <c r="H486" s="51" t="s">
        <v>4202</v>
      </c>
      <c r="I486" s="195" t="str">
        <f>IF(ISBLANK(H486),"",VLOOKUP(H486,tegevusalad!$A$7:$B$188,2,FALSE))</f>
        <v>Muu perekondade ja laste sotsiaalne kaitse</v>
      </c>
      <c r="K486" s="429" t="str">
        <f t="shared" si="45"/>
        <v>2233913000</v>
      </c>
      <c r="L486" s="1" t="str">
        <f t="shared" si="46"/>
        <v>uimastiennetus</v>
      </c>
      <c r="M486" s="6" t="str">
        <f t="shared" si="47"/>
        <v>10402</v>
      </c>
    </row>
    <row r="487" spans="1:15" x14ac:dyDescent="0.2">
      <c r="B487" s="4" t="s">
        <v>5028</v>
      </c>
      <c r="E487" s="4" t="s">
        <v>6152</v>
      </c>
      <c r="H487" s="51" t="s">
        <v>7557</v>
      </c>
      <c r="I487" s="195" t="str">
        <f>IF(ISBLANK(H487),"",VLOOKUP(H487,tegevusalad!$A$7:$B$188,2,FALSE))</f>
        <v>Noorsootöö ja noortekeskused</v>
      </c>
      <c r="K487" s="429" t="str">
        <f t="shared" si="45"/>
        <v>2233915000</v>
      </c>
      <c r="L487" s="1" t="str">
        <f t="shared" si="46"/>
        <v>laste mängu- ja vaba aja keskused (mängujaamad)</v>
      </c>
      <c r="M487" s="6" t="str">
        <f t="shared" si="47"/>
        <v>08107</v>
      </c>
    </row>
    <row r="488" spans="1:15" x14ac:dyDescent="0.2">
      <c r="B488" s="4" t="s">
        <v>6153</v>
      </c>
      <c r="E488" s="4" t="s">
        <v>6154</v>
      </c>
      <c r="H488" s="519" t="s">
        <v>9401</v>
      </c>
      <c r="I488" s="538" t="str">
        <f>IF(ISBLANK(H488),"",VLOOKUP(H488,tegevusalad!$A$7:$B$188,2,FALSE))</f>
        <v>Teatrid</v>
      </c>
      <c r="K488" s="429" t="str">
        <f t="shared" si="45"/>
        <v>2233917000</v>
      </c>
      <c r="L488" s="1" t="str">
        <f t="shared" si="46"/>
        <v>õpilaste teatripiletid</v>
      </c>
      <c r="M488" s="6" t="str">
        <f t="shared" si="47"/>
        <v>08234</v>
      </c>
      <c r="N488" s="519"/>
      <c r="O488" s="520"/>
    </row>
    <row r="489" spans="1:15" x14ac:dyDescent="0.2">
      <c r="B489" s="4" t="s">
        <v>5623</v>
      </c>
      <c r="E489" s="4" t="s">
        <v>5624</v>
      </c>
      <c r="H489" s="519" t="s">
        <v>9401</v>
      </c>
      <c r="I489" s="538" t="str">
        <f>IF(ISBLANK(H489),"",VLOOKUP(H489,tegevusalad!$A$7:$B$188,2,FALSE))</f>
        <v>Teatrid</v>
      </c>
      <c r="K489" s="429" t="str">
        <f t="shared" si="45"/>
        <v>2233918000</v>
      </c>
      <c r="L489" s="1" t="str">
        <f t="shared" si="46"/>
        <v>laste teatripiletid</v>
      </c>
      <c r="M489" s="6" t="str">
        <f t="shared" si="47"/>
        <v>08234</v>
      </c>
      <c r="N489" s="519"/>
      <c r="O489" s="520"/>
    </row>
    <row r="490" spans="1:15" x14ac:dyDescent="0.2">
      <c r="B490" s="4" t="s">
        <v>3532</v>
      </c>
      <c r="E490" s="42" t="s">
        <v>1343</v>
      </c>
      <c r="F490" s="8"/>
      <c r="G490" s="8"/>
      <c r="H490" s="51" t="s">
        <v>5302</v>
      </c>
      <c r="I490" s="195" t="str">
        <f>IF(ISBLANK(H490),"",VLOOKUP(H490,tegevusalad!$A$7:$B$188,2,FALSE))</f>
        <v>Alus- ja põhihariduse kaudsed kulud</v>
      </c>
      <c r="K490" s="429" t="str">
        <f t="shared" si="45"/>
        <v>2233919000</v>
      </c>
      <c r="L490" s="1" t="str">
        <f t="shared" si="46"/>
        <v>õppekava toetav loodusõpe Tallinna Botaanikaaias</v>
      </c>
      <c r="M490" s="6" t="str">
        <f t="shared" si="47"/>
        <v>09210</v>
      </c>
    </row>
    <row r="491" spans="1:15" x14ac:dyDescent="0.2">
      <c r="B491" s="4" t="s">
        <v>4388</v>
      </c>
      <c r="E491" s="4" t="s">
        <v>5798</v>
      </c>
      <c r="H491" s="51" t="s">
        <v>4202</v>
      </c>
      <c r="I491" s="195" t="str">
        <f>IF(ISBLANK(H491),"",VLOOKUP(H491,tegevusalad!$A$7:$B$188,2,FALSE))</f>
        <v>Muu perekondade ja laste sotsiaalne kaitse</v>
      </c>
      <c r="K491" s="429" t="str">
        <f t="shared" si="45"/>
        <v>2233921000</v>
      </c>
      <c r="L491" s="1" t="str">
        <f t="shared" si="46"/>
        <v>alaealiste komisjonid (Haabersti linnaosa)</v>
      </c>
      <c r="M491" s="6" t="str">
        <f t="shared" si="47"/>
        <v>10402</v>
      </c>
    </row>
    <row r="492" spans="1:15" x14ac:dyDescent="0.2">
      <c r="B492" s="4" t="s">
        <v>3045</v>
      </c>
      <c r="E492" s="4" t="s">
        <v>2981</v>
      </c>
      <c r="H492" s="51" t="s">
        <v>4202</v>
      </c>
      <c r="I492" s="195" t="str">
        <f>IF(ISBLANK(H492),"",VLOOKUP(H492,tegevusalad!$A$7:$B$188,2,FALSE))</f>
        <v>Muu perekondade ja laste sotsiaalne kaitse</v>
      </c>
      <c r="K492" s="429" t="str">
        <f t="shared" si="45"/>
        <v>2233931000</v>
      </c>
      <c r="L492" s="1" t="str">
        <f t="shared" si="46"/>
        <v>alaealiste komisjonid (Kesklinn)</v>
      </c>
      <c r="M492" s="6" t="str">
        <f t="shared" si="47"/>
        <v>10402</v>
      </c>
    </row>
    <row r="493" spans="1:15" x14ac:dyDescent="0.2">
      <c r="B493" s="4" t="s">
        <v>2524</v>
      </c>
      <c r="E493" s="4" t="s">
        <v>2525</v>
      </c>
      <c r="H493" s="51" t="s">
        <v>4202</v>
      </c>
      <c r="I493" s="195" t="str">
        <f>IF(ISBLANK(H493),"",VLOOKUP(H493,tegevusalad!$A$7:$B$188,2,FALSE))</f>
        <v>Muu perekondade ja laste sotsiaalne kaitse</v>
      </c>
      <c r="K493" s="429" t="str">
        <f t="shared" si="45"/>
        <v>2233941000</v>
      </c>
      <c r="L493" s="1" t="str">
        <f t="shared" si="46"/>
        <v>alaealiste komisjonid (Kristiine linnaosa)</v>
      </c>
      <c r="M493" s="6" t="str">
        <f t="shared" si="47"/>
        <v>10402</v>
      </c>
    </row>
    <row r="494" spans="1:15" x14ac:dyDescent="0.2">
      <c r="B494" s="4" t="s">
        <v>1890</v>
      </c>
      <c r="E494" s="4" t="s">
        <v>1891</v>
      </c>
      <c r="H494" s="51" t="s">
        <v>4202</v>
      </c>
      <c r="I494" s="195" t="str">
        <f>IF(ISBLANK(H494),"",VLOOKUP(H494,tegevusalad!$A$7:$B$188,2,FALSE))</f>
        <v>Muu perekondade ja laste sotsiaalne kaitse</v>
      </c>
      <c r="K494" s="429" t="str">
        <f t="shared" si="45"/>
        <v>2233951000</v>
      </c>
      <c r="L494" s="1" t="str">
        <f t="shared" si="46"/>
        <v>alaealiste komisjonid (Lasnamäe linnaosa)</v>
      </c>
      <c r="M494" s="6" t="str">
        <f t="shared" si="47"/>
        <v>10402</v>
      </c>
    </row>
    <row r="495" spans="1:15" x14ac:dyDescent="0.2">
      <c r="B495" s="4" t="s">
        <v>3167</v>
      </c>
      <c r="E495" s="4" t="s">
        <v>1198</v>
      </c>
      <c r="H495" s="51" t="s">
        <v>4202</v>
      </c>
      <c r="I495" s="195" t="str">
        <f>IF(ISBLANK(H495),"",VLOOKUP(H495,tegevusalad!$A$7:$B$188,2,FALSE))</f>
        <v>Muu perekondade ja laste sotsiaalne kaitse</v>
      </c>
      <c r="K495" s="429" t="str">
        <f t="shared" si="45"/>
        <v>2233961000</v>
      </c>
      <c r="L495" s="1" t="str">
        <f t="shared" si="46"/>
        <v>alaealiste komisjonid (Mustamäe linnaosa)</v>
      </c>
      <c r="M495" s="6" t="str">
        <f t="shared" si="47"/>
        <v>10402</v>
      </c>
    </row>
    <row r="496" spans="1:15" x14ac:dyDescent="0.2">
      <c r="B496" s="4" t="s">
        <v>5004</v>
      </c>
      <c r="E496" s="4" t="s">
        <v>2353</v>
      </c>
      <c r="H496" s="51" t="s">
        <v>4202</v>
      </c>
      <c r="I496" s="195" t="str">
        <f>IF(ISBLANK(H496),"",VLOOKUP(H496,tegevusalad!$A$7:$B$188,2,FALSE))</f>
        <v>Muu perekondade ja laste sotsiaalne kaitse</v>
      </c>
      <c r="K496" s="429" t="str">
        <f t="shared" si="45"/>
        <v>2233971000</v>
      </c>
      <c r="L496" s="1" t="str">
        <f t="shared" si="46"/>
        <v>alaealiste komisjonid (Nõmme linnaosa)</v>
      </c>
      <c r="M496" s="6" t="str">
        <f t="shared" si="47"/>
        <v>10402</v>
      </c>
    </row>
    <row r="497" spans="1:13" x14ac:dyDescent="0.2">
      <c r="B497" s="4" t="s">
        <v>2354</v>
      </c>
      <c r="E497" s="4" t="s">
        <v>461</v>
      </c>
      <c r="H497" s="51" t="s">
        <v>4202</v>
      </c>
      <c r="I497" s="195" t="str">
        <f>IF(ISBLANK(H497),"",VLOOKUP(H497,tegevusalad!$A$7:$B$188,2,FALSE))</f>
        <v>Muu perekondade ja laste sotsiaalne kaitse</v>
      </c>
      <c r="K497" s="429" t="str">
        <f t="shared" si="45"/>
        <v>2233981000</v>
      </c>
      <c r="L497" s="1" t="str">
        <f t="shared" si="46"/>
        <v>alaealiste komisjonid (Pirita linnaosa)</v>
      </c>
      <c r="M497" s="6" t="str">
        <f t="shared" si="47"/>
        <v>10402</v>
      </c>
    </row>
    <row r="498" spans="1:13" x14ac:dyDescent="0.2">
      <c r="B498" s="4" t="s">
        <v>1345</v>
      </c>
      <c r="E498" s="4" t="s">
        <v>1346</v>
      </c>
      <c r="H498" s="51" t="s">
        <v>4202</v>
      </c>
      <c r="I498" s="195" t="str">
        <f>IF(ISBLANK(H498),"",VLOOKUP(H498,tegevusalad!$A$7:$B$188,2,FALSE))</f>
        <v>Muu perekondade ja laste sotsiaalne kaitse</v>
      </c>
      <c r="K498" s="429" t="str">
        <f t="shared" si="45"/>
        <v>2233991000</v>
      </c>
      <c r="L498" s="1" t="str">
        <f t="shared" si="46"/>
        <v>alaealiste komisjonid (Põhja-Tallinn)</v>
      </c>
      <c r="M498" s="6" t="str">
        <f t="shared" si="47"/>
        <v>10402</v>
      </c>
    </row>
    <row r="499" spans="1:13" x14ac:dyDescent="0.2">
      <c r="I499" s="195" t="str">
        <f>IF(ISBLANK(H499),"",VLOOKUP(H499,tegevusalad!$A$7:$B$188,2,FALSE))</f>
        <v/>
      </c>
      <c r="K499" s="429" t="str">
        <f t="shared" si="45"/>
        <v/>
      </c>
      <c r="L499" s="1" t="str">
        <f t="shared" si="46"/>
        <v/>
      </c>
    </row>
    <row r="500" spans="1:13" x14ac:dyDescent="0.2">
      <c r="A500" s="4" t="s">
        <v>1317</v>
      </c>
      <c r="D500" s="4" t="s">
        <v>6283</v>
      </c>
      <c r="I500" s="195" t="str">
        <f>IF(ISBLANK(H500),"",VLOOKUP(H500,tegevusalad!$A$7:$B$188,2,FALSE))</f>
        <v/>
      </c>
      <c r="K500" s="429" t="str">
        <f t="shared" si="45"/>
        <v>2234000000</v>
      </c>
      <c r="L500" s="1" t="str">
        <f t="shared" si="46"/>
        <v>Toetused</v>
      </c>
    </row>
    <row r="501" spans="1:13" x14ac:dyDescent="0.2">
      <c r="B501" s="4" t="s">
        <v>6284</v>
      </c>
      <c r="E501" s="4" t="s">
        <v>5875</v>
      </c>
      <c r="H501" s="51" t="s">
        <v>7558</v>
      </c>
      <c r="I501" s="195" t="str">
        <f>IF(ISBLANK(H501),"",VLOOKUP(H501,tegevusalad!$A$7:$B$188,2,FALSE))</f>
        <v xml:space="preserve">Kolmanda taseme haridus </v>
      </c>
      <c r="K501" s="429" t="str">
        <f t="shared" si="45"/>
        <v>2234001000</v>
      </c>
      <c r="L501" s="1" t="str">
        <f t="shared" si="46"/>
        <v>Jaan Poska stipendium</v>
      </c>
      <c r="M501" s="6" t="str">
        <f t="shared" si="47"/>
        <v>09400</v>
      </c>
    </row>
    <row r="502" spans="1:13" x14ac:dyDescent="0.2">
      <c r="B502" s="4" t="s">
        <v>1139</v>
      </c>
      <c r="E502" s="4" t="s">
        <v>2113</v>
      </c>
      <c r="H502" s="51" t="s">
        <v>27</v>
      </c>
      <c r="I502" s="195" t="str">
        <f>IF(ISBLANK(H502),"",VLOOKUP(H502,tegevusalad!$A$7:$B$188,2,FALSE))</f>
        <v>Laste huvialamajad ja keskused</v>
      </c>
      <c r="K502" s="429" t="str">
        <f t="shared" si="45"/>
        <v>2234002000</v>
      </c>
      <c r="L502" s="1" t="str">
        <f t="shared" si="46"/>
        <v>erahuvialaringid</v>
      </c>
      <c r="M502" s="6" t="str">
        <f t="shared" si="47"/>
        <v>08106</v>
      </c>
    </row>
    <row r="503" spans="1:13" x14ac:dyDescent="0.2">
      <c r="B503" s="4" t="s">
        <v>5881</v>
      </c>
      <c r="E503" s="4" t="s">
        <v>6186</v>
      </c>
      <c r="H503" s="51" t="s">
        <v>7558</v>
      </c>
      <c r="I503" s="195" t="str">
        <f>IF(ISBLANK(H503),"",VLOOKUP(H503,tegevusalad!$A$7:$B$188,2,FALSE))</f>
        <v xml:space="preserve">Kolmanda taseme haridus </v>
      </c>
      <c r="K503" s="429" t="str">
        <f t="shared" si="45"/>
        <v>2234003000</v>
      </c>
      <c r="L503" s="1" t="str">
        <f t="shared" si="46"/>
        <v>Vene akadeemiline õppekeskus</v>
      </c>
      <c r="M503" s="6" t="str">
        <f t="shared" si="47"/>
        <v>09400</v>
      </c>
    </row>
    <row r="504" spans="1:13" x14ac:dyDescent="0.2">
      <c r="B504" s="4" t="s">
        <v>6081</v>
      </c>
      <c r="E504" s="4" t="s">
        <v>2569</v>
      </c>
      <c r="H504" s="51" t="s">
        <v>7558</v>
      </c>
      <c r="I504" s="195" t="str">
        <f>IF(ISBLANK(H504),"",VLOOKUP(H504,tegevusalad!$A$7:$B$188,2,FALSE))</f>
        <v xml:space="preserve">Kolmanda taseme haridus </v>
      </c>
      <c r="K504" s="429" t="str">
        <f t="shared" si="45"/>
        <v>2234004000</v>
      </c>
      <c r="L504" s="1" t="str">
        <f t="shared" si="46"/>
        <v>Tallinna linna stipendium</v>
      </c>
      <c r="M504" s="6" t="str">
        <f t="shared" si="47"/>
        <v>09400</v>
      </c>
    </row>
    <row r="505" spans="1:13" x14ac:dyDescent="0.2">
      <c r="B505" s="4" t="s">
        <v>5671</v>
      </c>
      <c r="E505" s="4" t="s">
        <v>1714</v>
      </c>
      <c r="H505" s="51" t="s">
        <v>7558</v>
      </c>
      <c r="I505" s="195" t="str">
        <f>IF(ISBLANK(H505),"",VLOOKUP(H505,tegevusalad!$A$7:$B$188,2,FALSE))</f>
        <v xml:space="preserve">Kolmanda taseme haridus </v>
      </c>
      <c r="K505" s="429" t="str">
        <f t="shared" si="45"/>
        <v>2234005000</v>
      </c>
      <c r="L505" s="1" t="str">
        <f t="shared" si="46"/>
        <v>SA Tallinna Tehnika- ja Teaduskeskus</v>
      </c>
      <c r="M505" s="6" t="str">
        <f t="shared" si="47"/>
        <v>09400</v>
      </c>
    </row>
    <row r="506" spans="1:13" x14ac:dyDescent="0.2">
      <c r="B506" s="4" t="s">
        <v>1715</v>
      </c>
      <c r="E506" s="4" t="s">
        <v>3042</v>
      </c>
      <c r="H506" s="51" t="s">
        <v>5300</v>
      </c>
      <c r="I506" s="195" t="str">
        <f>IF(ISBLANK(H506),"",VLOOKUP(H506,tegevusalad!$A$7:$B$188,2,FALSE))</f>
        <v>Muu haridus, sh hariduse haldus</v>
      </c>
      <c r="K506" s="429" t="str">
        <f t="shared" si="45"/>
        <v>2234006000</v>
      </c>
      <c r="L506" s="1" t="str">
        <f t="shared" si="46"/>
        <v>MTÜ Keelekümblusprogrammi Lastevanemate Liit</v>
      </c>
      <c r="M506" s="6" t="str">
        <f t="shared" si="47"/>
        <v>09800</v>
      </c>
    </row>
    <row r="507" spans="1:13" x14ac:dyDescent="0.2">
      <c r="B507" s="4" t="s">
        <v>1041</v>
      </c>
      <c r="E507" s="4" t="s">
        <v>6601</v>
      </c>
      <c r="H507" s="51" t="s">
        <v>5300</v>
      </c>
      <c r="I507" s="195" t="str">
        <f>IF(ISBLANK(H507),"",VLOOKUP(H507,tegevusalad!$A$7:$B$188,2,FALSE))</f>
        <v>Muu haridus, sh hariduse haldus</v>
      </c>
      <c r="K507" s="429" t="str">
        <f t="shared" si="45"/>
        <v>2234007000</v>
      </c>
      <c r="L507" s="1" t="str">
        <f t="shared" si="46"/>
        <v>MTÜ Integratsiooni Ühiskondlik Algatuskeskus</v>
      </c>
      <c r="M507" s="6" t="str">
        <f t="shared" si="47"/>
        <v>09800</v>
      </c>
    </row>
    <row r="508" spans="1:13" x14ac:dyDescent="0.2">
      <c r="B508" s="4" t="s">
        <v>5839</v>
      </c>
      <c r="E508" s="4" t="s">
        <v>5434</v>
      </c>
      <c r="H508" s="51" t="s">
        <v>5300</v>
      </c>
      <c r="I508" s="195" t="str">
        <f>IF(ISBLANK(H508),"",VLOOKUP(H508,tegevusalad!$A$7:$B$188,2,FALSE))</f>
        <v>Muu haridus, sh hariduse haldus</v>
      </c>
      <c r="K508" s="429" t="str">
        <f t="shared" si="45"/>
        <v>2234008000</v>
      </c>
      <c r="L508" s="1" t="str">
        <f t="shared" si="46"/>
        <v>projekt "Teadusbuss"</v>
      </c>
      <c r="M508" s="6" t="str">
        <f t="shared" si="47"/>
        <v>09800</v>
      </c>
    </row>
    <row r="509" spans="1:13" x14ac:dyDescent="0.2">
      <c r="B509" s="4" t="s">
        <v>5435</v>
      </c>
      <c r="E509" s="4" t="s">
        <v>1588</v>
      </c>
      <c r="H509" s="51" t="s">
        <v>5300</v>
      </c>
      <c r="I509" s="195" t="str">
        <f>IF(ISBLANK(H509),"",VLOOKUP(H509,tegevusalad!$A$7:$B$188,2,FALSE))</f>
        <v>Muu haridus, sh hariduse haldus</v>
      </c>
      <c r="K509" s="429" t="str">
        <f t="shared" si="45"/>
        <v>2234009000</v>
      </c>
      <c r="L509" s="1" t="str">
        <f t="shared" si="46"/>
        <v>MTÜ Ema ja Lapse Keskus</v>
      </c>
      <c r="M509" s="6" t="str">
        <f t="shared" si="47"/>
        <v>09800</v>
      </c>
    </row>
    <row r="510" spans="1:13" x14ac:dyDescent="0.2">
      <c r="B510" s="4" t="s">
        <v>6705</v>
      </c>
      <c r="E510" s="4" t="s">
        <v>6706</v>
      </c>
      <c r="H510" s="51" t="s">
        <v>5300</v>
      </c>
      <c r="I510" s="195" t="str">
        <f>IF(ISBLANK(H510),"",VLOOKUP(H510,tegevusalad!$A$7:$B$188,2,FALSE))</f>
        <v>Muu haridus, sh hariduse haldus</v>
      </c>
      <c r="K510" s="429" t="str">
        <f t="shared" si="45"/>
        <v>2234011000</v>
      </c>
      <c r="L510" s="1" t="str">
        <f t="shared" si="46"/>
        <v>noorte- ja õpilasvolikogud</v>
      </c>
      <c r="M510" s="6" t="str">
        <f t="shared" si="47"/>
        <v>09800</v>
      </c>
    </row>
    <row r="511" spans="1:13" x14ac:dyDescent="0.2">
      <c r="B511" s="4" t="s">
        <v>3947</v>
      </c>
      <c r="E511" s="4" t="s">
        <v>542</v>
      </c>
      <c r="H511" s="51" t="s">
        <v>7558</v>
      </c>
      <c r="I511" s="195" t="str">
        <f>IF(ISBLANK(H511),"",VLOOKUP(H511,tegevusalad!$A$7:$B$188,2,FALSE))</f>
        <v xml:space="preserve">Kolmanda taseme haridus </v>
      </c>
      <c r="K511" s="429" t="str">
        <f t="shared" si="45"/>
        <v>2234012000</v>
      </c>
      <c r="L511" s="1" t="str">
        <f t="shared" si="46"/>
        <v>haridustellimus TÜ ja TTÜ-le</v>
      </c>
      <c r="M511" s="6" t="str">
        <f t="shared" si="47"/>
        <v>09400</v>
      </c>
    </row>
    <row r="512" spans="1:13" x14ac:dyDescent="0.2">
      <c r="B512" s="4" t="s">
        <v>5493</v>
      </c>
      <c r="E512" s="4" t="s">
        <v>5494</v>
      </c>
      <c r="H512" s="51" t="s">
        <v>5300</v>
      </c>
      <c r="I512" s="195" t="str">
        <f>IF(ISBLANK(H512),"",VLOOKUP(H512,tegevusalad!$A$7:$B$188,2,FALSE))</f>
        <v>Muu haridus, sh hariduse haldus</v>
      </c>
      <c r="K512" s="429" t="str">
        <f t="shared" si="45"/>
        <v>2234013000</v>
      </c>
      <c r="L512" s="1" t="str">
        <f t="shared" si="46"/>
        <v>Eesti Eralasteaedade Liit</v>
      </c>
      <c r="M512" s="6" t="str">
        <f t="shared" si="47"/>
        <v>09800</v>
      </c>
    </row>
    <row r="513" spans="2:13" x14ac:dyDescent="0.2">
      <c r="B513" s="4" t="s">
        <v>6195</v>
      </c>
      <c r="E513" s="4" t="s">
        <v>1153</v>
      </c>
      <c r="H513" s="51" t="s">
        <v>5300</v>
      </c>
      <c r="I513" s="195" t="str">
        <f>IF(ISBLANK(H513),"",VLOOKUP(H513,tegevusalad!$A$7:$B$188,2,FALSE))</f>
        <v>Muu haridus, sh hariduse haldus</v>
      </c>
      <c r="K513" s="429" t="str">
        <f t="shared" si="45"/>
        <v>2234014000</v>
      </c>
      <c r="L513" s="1" t="str">
        <f t="shared" si="46"/>
        <v>MTÜ Rokkijad</v>
      </c>
      <c r="M513" s="6" t="str">
        <f t="shared" si="47"/>
        <v>09800</v>
      </c>
    </row>
    <row r="514" spans="2:13" x14ac:dyDescent="0.2">
      <c r="B514" s="4" t="s">
        <v>3784</v>
      </c>
      <c r="E514" s="873" t="s">
        <v>3789</v>
      </c>
      <c r="F514" s="873"/>
      <c r="G514" s="873"/>
      <c r="H514" s="51" t="s">
        <v>7558</v>
      </c>
      <c r="I514" s="195" t="str">
        <f>IF(ISBLANK(H514),"",VLOOKUP(H514,tegevusalad!$A$7:$B$188,2,FALSE))</f>
        <v xml:space="preserve">Kolmanda taseme haridus </v>
      </c>
      <c r="K514" s="429" t="str">
        <f t="shared" si="45"/>
        <v>2234015000</v>
      </c>
      <c r="L514" s="1" t="str">
        <f t="shared" si="46"/>
        <v>Tallinna Ülikooli stipendium</v>
      </c>
      <c r="M514" s="6" t="str">
        <f t="shared" si="47"/>
        <v>09400</v>
      </c>
    </row>
    <row r="515" spans="2:13" x14ac:dyDescent="0.2">
      <c r="B515" s="4" t="s">
        <v>3785</v>
      </c>
      <c r="E515" s="873" t="s">
        <v>1735</v>
      </c>
      <c r="F515" s="873"/>
      <c r="G515" s="873"/>
      <c r="H515" s="51" t="s">
        <v>7558</v>
      </c>
      <c r="I515" s="195" t="str">
        <f>IF(ISBLANK(H515),"",VLOOKUP(H515,tegevusalad!$A$7:$B$188,2,FALSE))</f>
        <v xml:space="preserve">Kolmanda taseme haridus </v>
      </c>
      <c r="K515" s="429" t="str">
        <f t="shared" si="45"/>
        <v>2234016000</v>
      </c>
      <c r="L515" s="1" t="str">
        <f t="shared" si="46"/>
        <v>Tallinna ülikoolide toetus</v>
      </c>
      <c r="M515" s="6" t="str">
        <f t="shared" si="47"/>
        <v>09400</v>
      </c>
    </row>
    <row r="516" spans="2:13" x14ac:dyDescent="0.2">
      <c r="B516" s="4" t="s">
        <v>3786</v>
      </c>
      <c r="E516" s="873" t="s">
        <v>1736</v>
      </c>
      <c r="F516" s="873"/>
      <c r="G516" s="873"/>
      <c r="H516" s="51" t="s">
        <v>5300</v>
      </c>
      <c r="I516" s="195" t="str">
        <f>IF(ISBLANK(H516),"",VLOOKUP(H516,tegevusalad!$A$7:$B$188,2,FALSE))</f>
        <v>Muu haridus, sh hariduse haldus</v>
      </c>
      <c r="K516" s="429" t="str">
        <f t="shared" si="45"/>
        <v>2234017000</v>
      </c>
      <c r="L516" s="1" t="str">
        <f t="shared" si="46"/>
        <v>MTÜ Kodulinna Maja</v>
      </c>
      <c r="M516" s="6" t="str">
        <f t="shared" si="47"/>
        <v>09800</v>
      </c>
    </row>
    <row r="517" spans="2:13" x14ac:dyDescent="0.2">
      <c r="B517" s="4" t="s">
        <v>3787</v>
      </c>
      <c r="E517" s="873" t="s">
        <v>4427</v>
      </c>
      <c r="F517" s="873"/>
      <c r="G517" s="873"/>
      <c r="H517" s="51" t="s">
        <v>5300</v>
      </c>
      <c r="I517" s="195" t="str">
        <f>IF(ISBLANK(H517),"",VLOOKUP(H517,tegevusalad!$A$7:$B$188,2,FALSE))</f>
        <v>Muu haridus, sh hariduse haldus</v>
      </c>
      <c r="K517" s="429" t="str">
        <f t="shared" si="45"/>
        <v>2234018000</v>
      </c>
      <c r="L517" s="1" t="str">
        <f t="shared" si="46"/>
        <v>Eesti Õpilasomavalitsuste Liidu Tallinna Õpilasesindus</v>
      </c>
      <c r="M517" s="6" t="str">
        <f t="shared" si="47"/>
        <v>09800</v>
      </c>
    </row>
    <row r="518" spans="2:13" x14ac:dyDescent="0.2">
      <c r="B518" s="4" t="s">
        <v>3788</v>
      </c>
      <c r="E518" s="4" t="s">
        <v>1737</v>
      </c>
      <c r="H518" s="51" t="s">
        <v>5300</v>
      </c>
      <c r="I518" s="195" t="str">
        <f>IF(ISBLANK(H518),"",VLOOKUP(H518,tegevusalad!$A$7:$B$188,2,FALSE))</f>
        <v>Muu haridus, sh hariduse haldus</v>
      </c>
      <c r="K518" s="429" t="str">
        <f t="shared" si="45"/>
        <v>2234019000</v>
      </c>
      <c r="L518" s="1" t="str">
        <f t="shared" si="46"/>
        <v>Stipendiumid</v>
      </c>
      <c r="M518" s="6" t="str">
        <f t="shared" si="47"/>
        <v>09800</v>
      </c>
    </row>
    <row r="519" spans="2:13" x14ac:dyDescent="0.2">
      <c r="B519" s="4" t="s">
        <v>3678</v>
      </c>
      <c r="E519" s="4" t="s">
        <v>6667</v>
      </c>
      <c r="H519" s="46" t="s">
        <v>5300</v>
      </c>
      <c r="I519" s="195" t="str">
        <f>IF(ISBLANK(H519),"",VLOOKUP(H519,tegevusalad!$A$7:$B$188,2,FALSE))</f>
        <v>Muu haridus, sh hariduse haldus</v>
      </c>
      <c r="K519" s="429" t="str">
        <f t="shared" si="45"/>
        <v>2234020000</v>
      </c>
      <c r="L519" s="1" t="str">
        <f t="shared" si="46"/>
        <v>Tallinna linna Peterburi stipendium</v>
      </c>
      <c r="M519" s="6" t="str">
        <f t="shared" si="47"/>
        <v>09800</v>
      </c>
    </row>
    <row r="520" spans="2:13" x14ac:dyDescent="0.2">
      <c r="B520" s="4" t="s">
        <v>4646</v>
      </c>
      <c r="E520" s="4" t="s">
        <v>6472</v>
      </c>
      <c r="H520" s="46" t="s">
        <v>5300</v>
      </c>
      <c r="I520" s="195" t="str">
        <f>IF(ISBLANK(H520),"",VLOOKUP(H520,tegevusalad!$A$7:$B$188,2,FALSE))</f>
        <v>Muu haridus, sh hariduse haldus</v>
      </c>
      <c r="K520" s="429" t="str">
        <f t="shared" si="45"/>
        <v>2234021000</v>
      </c>
      <c r="L520" s="1" t="str">
        <f t="shared" si="46"/>
        <v>Vene Koolide Õpetajate Ühendus</v>
      </c>
      <c r="M520" s="6" t="str">
        <f t="shared" si="47"/>
        <v>09800</v>
      </c>
    </row>
    <row r="521" spans="2:13" x14ac:dyDescent="0.2">
      <c r="B521" s="4" t="s">
        <v>3666</v>
      </c>
      <c r="E521" s="4" t="s">
        <v>1806</v>
      </c>
      <c r="H521" s="51" t="s">
        <v>7558</v>
      </c>
      <c r="I521" s="195" t="str">
        <f>IF(ISBLANK(H521),"",VLOOKUP(H521,tegevusalad!$A$7:$B$188,2,FALSE))</f>
        <v xml:space="preserve">Kolmanda taseme haridus </v>
      </c>
      <c r="K521" s="429" t="str">
        <f t="shared" si="45"/>
        <v>2234022000</v>
      </c>
      <c r="L521" s="1" t="str">
        <f t="shared" si="46"/>
        <v>Tallinna linna IT stipendium</v>
      </c>
      <c r="M521" s="6" t="str">
        <f t="shared" si="47"/>
        <v>09400</v>
      </c>
    </row>
    <row r="522" spans="2:13" x14ac:dyDescent="0.2">
      <c r="B522" s="4" t="s">
        <v>560</v>
      </c>
      <c r="E522" s="4" t="s">
        <v>5876</v>
      </c>
      <c r="H522" s="46" t="s">
        <v>7558</v>
      </c>
      <c r="I522" s="195" t="str">
        <f>IF(ISBLANK(H522),"",VLOOKUP(H522,tegevusalad!$A$7:$B$188,2,FALSE))</f>
        <v xml:space="preserve">Kolmanda taseme haridus </v>
      </c>
      <c r="K522" s="429" t="str">
        <f t="shared" si="45"/>
        <v>2234023000</v>
      </c>
      <c r="L522" s="1" t="str">
        <f t="shared" si="46"/>
        <v>Johan Pitka stipendium</v>
      </c>
      <c r="M522" s="6" t="str">
        <f t="shared" si="47"/>
        <v>09400</v>
      </c>
    </row>
    <row r="523" spans="2:13" x14ac:dyDescent="0.2">
      <c r="B523" s="4" t="s">
        <v>5934</v>
      </c>
      <c r="E523" s="4" t="s">
        <v>5935</v>
      </c>
      <c r="H523" s="46" t="s">
        <v>7558</v>
      </c>
      <c r="I523" s="195" t="str">
        <f>IF(ISBLANK(H523),"",VLOOKUP(H523,tegevusalad!$A$7:$B$188,2,FALSE))</f>
        <v xml:space="preserve">Kolmanda taseme haridus </v>
      </c>
      <c r="K523" s="429" t="str">
        <f t="shared" si="45"/>
        <v>2234024000</v>
      </c>
      <c r="L523" s="1" t="str">
        <f t="shared" si="46"/>
        <v xml:space="preserve">Tallinna linna Mihhail Bronšteini stipendium                       </v>
      </c>
      <c r="M523" s="6" t="str">
        <f t="shared" si="47"/>
        <v>09400</v>
      </c>
    </row>
    <row r="524" spans="2:13" x14ac:dyDescent="0.2">
      <c r="B524" s="4" t="s">
        <v>4932</v>
      </c>
      <c r="E524" s="4" t="s">
        <v>6086</v>
      </c>
      <c r="H524" s="46" t="s">
        <v>7558</v>
      </c>
      <c r="I524" s="195" t="str">
        <f>IF(ISBLANK(H524),"",VLOOKUP(H524,tegevusalad!$A$7:$B$188,2,FALSE))</f>
        <v xml:space="preserve">Kolmanda taseme haridus </v>
      </c>
      <c r="K524" s="429" t="str">
        <f t="shared" si="45"/>
        <v>2234025000</v>
      </c>
      <c r="L524" s="1" t="str">
        <f t="shared" si="46"/>
        <v>Tallinna linna stipendium (EBS)</v>
      </c>
      <c r="M524" s="6" t="str">
        <f t="shared" si="47"/>
        <v>09400</v>
      </c>
    </row>
    <row r="525" spans="2:13" x14ac:dyDescent="0.2">
      <c r="B525" s="4" t="s">
        <v>7902</v>
      </c>
      <c r="E525" s="4" t="s">
        <v>7903</v>
      </c>
      <c r="H525" s="46" t="s">
        <v>7558</v>
      </c>
      <c r="I525" s="195" t="str">
        <f>IF(ISBLANK(H525),"",VLOOKUP(H525,tegevusalad!$A$7:$B$188,2,FALSE))</f>
        <v xml:space="preserve">Kolmanda taseme haridus </v>
      </c>
      <c r="K525" s="429" t="str">
        <f t="shared" si="45"/>
        <v>2234026000</v>
      </c>
      <c r="L525" s="1" t="str">
        <f t="shared" si="46"/>
        <v>Tallinna linna Anton Uessoni stipendium</v>
      </c>
      <c r="M525" s="6" t="str">
        <f t="shared" si="47"/>
        <v>09400</v>
      </c>
    </row>
    <row r="526" spans="2:13" x14ac:dyDescent="0.2">
      <c r="B526" s="4" t="s">
        <v>10204</v>
      </c>
      <c r="E526" s="4" t="s">
        <v>10205</v>
      </c>
      <c r="H526" s="46" t="s">
        <v>7558</v>
      </c>
      <c r="I526" s="195" t="str">
        <f>IF(ISBLANK(H526),"",VLOOKUP(H526,tegevusalad!$A$7:$B$188,2,FALSE))</f>
        <v xml:space="preserve">Kolmanda taseme haridus </v>
      </c>
      <c r="K526" s="429" t="str">
        <f t="shared" si="45"/>
        <v>2234027000</v>
      </c>
      <c r="L526" s="1" t="str">
        <f t="shared" si="46"/>
        <v>Tallinna linna innovatsioonistipendium</v>
      </c>
      <c r="M526" s="6" t="str">
        <f t="shared" si="47"/>
        <v>09400</v>
      </c>
    </row>
    <row r="527" spans="2:13" x14ac:dyDescent="0.2">
      <c r="B527" s="4" t="s">
        <v>9467</v>
      </c>
      <c r="E527" s="4" t="s">
        <v>9453</v>
      </c>
      <c r="H527" s="180" t="s">
        <v>7558</v>
      </c>
      <c r="I527" s="195" t="str">
        <f>IF(ISBLANK(H527),"",VLOOKUP(H527,tegevusalad!$A$7:$B$188,2,FALSE))</f>
        <v xml:space="preserve">Kolmanda taseme haridus </v>
      </c>
      <c r="K527" s="429" t="str">
        <f t="shared" ref="K527:K530" si="48">SUBSTITUTE(A527," ","")&amp;SUBSTITUTE(B527," ","")&amp;SUBSTITUTE(C527," ","")</f>
        <v>2234051000</v>
      </c>
      <c r="L527" s="1" t="str">
        <f t="shared" ref="L527:L530" si="49">D527&amp;E527&amp;F527&amp;G527</f>
        <v xml:space="preserve">Toetus Hilariuse Koolile   </v>
      </c>
      <c r="M527" s="6" t="str">
        <f>IF(ISBLANK(H527),M525,H527)</f>
        <v>09400</v>
      </c>
    </row>
    <row r="528" spans="2:13" x14ac:dyDescent="0.2">
      <c r="B528" s="4" t="s">
        <v>9462</v>
      </c>
      <c r="E528" s="4" t="s">
        <v>9463</v>
      </c>
      <c r="H528" s="148" t="s">
        <v>5300</v>
      </c>
      <c r="I528" s="195" t="str">
        <f>IF(ISBLANK(H528),"",VLOOKUP(H528,tegevusalad!$A$7:$B$188,2,FALSE))</f>
        <v>Muu haridus, sh hariduse haldus</v>
      </c>
      <c r="K528" s="429" t="str">
        <f t="shared" si="48"/>
        <v>2234052000</v>
      </c>
      <c r="L528" s="1" t="str">
        <f t="shared" si="49"/>
        <v>Toetus SA-le Tallinna Vene Lütseum</v>
      </c>
      <c r="M528" s="6" t="str">
        <f t="shared" ref="M528" si="50">IF(ISBLANK(H528),M527,H528)</f>
        <v>09800</v>
      </c>
    </row>
    <row r="529" spans="1:13" x14ac:dyDescent="0.2">
      <c r="H529" s="148"/>
      <c r="K529" s="429"/>
      <c r="L529" s="1"/>
    </row>
    <row r="530" spans="1:13" x14ac:dyDescent="0.2">
      <c r="A530" s="4" t="s">
        <v>1738</v>
      </c>
      <c r="D530" s="4" t="s">
        <v>7214</v>
      </c>
      <c r="I530" s="195" t="str">
        <f>IF(ISBLANK(H530),"",VLOOKUP(H530,tegevusalad!$A$7:$B$188,2,FALSE))</f>
        <v/>
      </c>
      <c r="K530" s="429" t="str">
        <f t="shared" si="48"/>
        <v>2234300000</v>
      </c>
      <c r="L530" s="1" t="str">
        <f t="shared" si="49"/>
        <v>Välisosalusega projektid</v>
      </c>
      <c r="M530" s="6" t="e">
        <f>IF(ISBLANK(H530),#REF!,H530)</f>
        <v>#REF!</v>
      </c>
    </row>
    <row r="531" spans="1:13" ht="39" customHeight="1" x14ac:dyDescent="0.2">
      <c r="B531" s="44" t="s">
        <v>6787</v>
      </c>
      <c r="E531" s="873" t="s">
        <v>6118</v>
      </c>
      <c r="F531" s="873"/>
      <c r="G531" s="873"/>
      <c r="H531" s="51" t="s">
        <v>5300</v>
      </c>
      <c r="I531" s="195" t="str">
        <f>IF(ISBLANK(H531),"",VLOOKUP(H531,tegevusalad!$A$7:$B$188,2,FALSE))</f>
        <v>Muu haridus, sh hariduse haldus</v>
      </c>
      <c r="K531" s="429" t="str">
        <f t="shared" ref="K531:K613" si="51">SUBSTITUTE(A531," ","")&amp;SUBSTITUTE(B531," ","")&amp;SUBSTITUTE(C531," ","")</f>
        <v>2234301000</v>
      </c>
      <c r="L531" s="1" t="str">
        <f t="shared" ref="L531:L613" si="52">D531&amp;E531&amp;F531&amp;G531</f>
        <v>Põhikoolist väljalangenud riskigruppi kuuluvate õpilaste taaskaasamine haridusse individualiseeriva eelkutseõppesüsteemi alusel.</v>
      </c>
      <c r="M531" s="6" t="str">
        <f t="shared" si="47"/>
        <v>09800</v>
      </c>
    </row>
    <row r="532" spans="1:13" x14ac:dyDescent="0.2">
      <c r="B532" s="4" t="s">
        <v>6788</v>
      </c>
      <c r="E532" s="4" t="s">
        <v>4733</v>
      </c>
      <c r="H532" s="51" t="s">
        <v>5300</v>
      </c>
      <c r="I532" s="195" t="str">
        <f>IF(ISBLANK(H532),"",VLOOKUP(H532,tegevusalad!$A$7:$B$188,2,FALSE))</f>
        <v>Muu haridus, sh hariduse haldus</v>
      </c>
      <c r="K532" s="429" t="str">
        <f t="shared" si="51"/>
        <v>2234302000</v>
      </c>
      <c r="L532" s="1" t="str">
        <f t="shared" si="52"/>
        <v>Koolitugi</v>
      </c>
      <c r="M532" s="6" t="str">
        <f t="shared" si="47"/>
        <v>09800</v>
      </c>
    </row>
    <row r="533" spans="1:13" ht="52.5" customHeight="1" x14ac:dyDescent="0.2">
      <c r="B533" s="4" t="s">
        <v>3269</v>
      </c>
      <c r="E533" s="873" t="s">
        <v>5178</v>
      </c>
      <c r="F533" s="873"/>
      <c r="G533" s="873"/>
      <c r="H533" s="51" t="s">
        <v>5300</v>
      </c>
      <c r="I533" s="195" t="str">
        <f>IF(ISBLANK(H533),"",VLOOKUP(H533,tegevusalad!$A$7:$B$188,2,FALSE))</f>
        <v>Muu haridus, sh hariduse haldus</v>
      </c>
      <c r="K533" s="429" t="str">
        <f t="shared" si="51"/>
        <v>2234303000</v>
      </c>
      <c r="L533" s="1" t="str">
        <f t="shared" si="52"/>
        <v>Tallinna Ülikool - Alushariduse pedagoogide ja klassiõpetajate praktilise õppe arendamine koostöös üldhariduskoolide, koolieelsete lasteasutuste ja ülikooliga</v>
      </c>
      <c r="M533" s="6" t="str">
        <f t="shared" ref="M533:M616" si="53">IF(ISBLANK(H533),M532,H533)</f>
        <v>09800</v>
      </c>
    </row>
    <row r="534" spans="1:13" ht="52.5" customHeight="1" x14ac:dyDescent="0.2">
      <c r="B534" s="4" t="s">
        <v>7613</v>
      </c>
      <c r="E534" s="873" t="s">
        <v>4281</v>
      </c>
      <c r="F534" s="873"/>
      <c r="G534" s="873"/>
      <c r="H534" s="51" t="s">
        <v>5302</v>
      </c>
      <c r="I534" s="195" t="str">
        <f>IF(ISBLANK(H534),"",VLOOKUP(H534,tegevusalad!$A$7:$B$188,2,FALSE))</f>
        <v>Alus- ja põhihariduse kaudsed kulud</v>
      </c>
      <c r="K534" s="429" t="str">
        <f t="shared" si="51"/>
        <v>2234304000</v>
      </c>
      <c r="L534" s="1" t="str">
        <f t="shared" si="52"/>
        <v>Reaal- ja loodusainete rakendusliku huviharidusvõrgustiku mudeli väljatöötamine ja rakendamine põhikooli õpilastele - tehnoloogiaõpetuskool üldhariduskoolis</v>
      </c>
      <c r="M534" s="6" t="str">
        <f t="shared" si="53"/>
        <v>09210</v>
      </c>
    </row>
    <row r="535" spans="1:13" x14ac:dyDescent="0.2">
      <c r="B535" s="4" t="s">
        <v>7614</v>
      </c>
      <c r="E535" s="873" t="s">
        <v>3859</v>
      </c>
      <c r="F535" s="873"/>
      <c r="G535" s="873"/>
      <c r="H535" s="51" t="s">
        <v>5302</v>
      </c>
      <c r="I535" s="195" t="str">
        <f>IF(ISBLANK(H535),"",VLOOKUP(H535,tegevusalad!$A$7:$B$188,2,FALSE))</f>
        <v>Alus- ja põhihariduse kaudsed kulud</v>
      </c>
      <c r="K535" s="429" t="str">
        <f t="shared" si="51"/>
        <v>2234305000</v>
      </c>
      <c r="L535" s="1" t="str">
        <f t="shared" si="52"/>
        <v>Eelkutseõppe arendamine Tallinna Heleni Koolis</v>
      </c>
      <c r="M535" s="6" t="str">
        <f t="shared" si="53"/>
        <v>09210</v>
      </c>
    </row>
    <row r="536" spans="1:13" x14ac:dyDescent="0.2">
      <c r="B536" s="4" t="s">
        <v>4290</v>
      </c>
      <c r="E536" s="42" t="s">
        <v>4291</v>
      </c>
      <c r="F536" s="8"/>
      <c r="G536" s="8"/>
      <c r="H536" s="51" t="s">
        <v>5302</v>
      </c>
      <c r="I536" s="195" t="str">
        <f>IF(ISBLANK(H536),"",VLOOKUP(H536,tegevusalad!$A$7:$B$188,2,FALSE))</f>
        <v>Alus- ja põhihariduse kaudsed kulud</v>
      </c>
      <c r="K536" s="429" t="str">
        <f t="shared" si="51"/>
        <v>2234306000</v>
      </c>
      <c r="L536" s="1" t="str">
        <f t="shared" si="52"/>
        <v>AIREA</v>
      </c>
      <c r="M536" s="6" t="str">
        <f t="shared" si="53"/>
        <v>09210</v>
      </c>
    </row>
    <row r="537" spans="1:13" x14ac:dyDescent="0.2">
      <c r="B537" s="4" t="s">
        <v>996</v>
      </c>
      <c r="E537" s="42" t="s">
        <v>4847</v>
      </c>
      <c r="F537" s="8"/>
      <c r="G537" s="8"/>
      <c r="H537" s="284" t="s">
        <v>5302</v>
      </c>
      <c r="I537" s="195" t="str">
        <f>IF(ISBLANK(H537),"",VLOOKUP(H537,tegevusalad!$A$7:$B$188,2,FALSE))</f>
        <v>Alus- ja põhihariduse kaudsed kulud</v>
      </c>
      <c r="K537" s="429" t="str">
        <f t="shared" si="51"/>
        <v>2234307000</v>
      </c>
      <c r="L537" s="1" t="str">
        <f t="shared" si="52"/>
        <v>Õppenõustamiskeskus - INNOVE</v>
      </c>
      <c r="M537" s="6" t="str">
        <f t="shared" si="53"/>
        <v>09210</v>
      </c>
    </row>
    <row r="538" spans="1:13" x14ac:dyDescent="0.2">
      <c r="B538" s="4" t="s">
        <v>997</v>
      </c>
      <c r="E538" s="42" t="s">
        <v>331</v>
      </c>
      <c r="F538" s="8"/>
      <c r="G538" s="8"/>
      <c r="H538" s="46" t="s">
        <v>5300</v>
      </c>
      <c r="I538" s="195" t="str">
        <f>IF(ISBLANK(H538),"",VLOOKUP(H538,tegevusalad!$A$7:$B$188,2,FALSE))</f>
        <v>Muu haridus, sh hariduse haldus</v>
      </c>
      <c r="K538" s="429" t="str">
        <f t="shared" si="51"/>
        <v>2234308000</v>
      </c>
      <c r="L538" s="1" t="str">
        <f t="shared" si="52"/>
        <v>"Aktiivne ja turvaline koolipäev" - INTERREG IV A (ERDF)</v>
      </c>
      <c r="M538" s="6" t="str">
        <f t="shared" si="53"/>
        <v>09800</v>
      </c>
    </row>
    <row r="539" spans="1:13" ht="12.75" customHeight="1" x14ac:dyDescent="0.2">
      <c r="B539" s="4" t="s">
        <v>2330</v>
      </c>
      <c r="E539" s="42" t="s">
        <v>3770</v>
      </c>
      <c r="F539" s="42"/>
      <c r="G539" s="8"/>
      <c r="H539" s="46" t="s">
        <v>5300</v>
      </c>
      <c r="I539" s="195" t="str">
        <f>IF(ISBLANK(H539),"",VLOOKUP(H539,tegevusalad!$A$7:$B$188,2,FALSE))</f>
        <v>Muu haridus, sh hariduse haldus</v>
      </c>
      <c r="K539" s="429" t="str">
        <f t="shared" si="51"/>
        <v>2234309000</v>
      </c>
      <c r="L539" s="1" t="str">
        <f t="shared" si="52"/>
        <v>projekti „POLITICS – Collaborative Online Learning in „citizenship studies“ utilising Web2 tools“ raames õppematerjali “Kättpidi poliitikasse” autoriõiguse soetamiseks</v>
      </c>
      <c r="M539" s="6" t="str">
        <f t="shared" si="53"/>
        <v>09800</v>
      </c>
    </row>
    <row r="540" spans="1:13" x14ac:dyDescent="0.2">
      <c r="B540" s="4" t="s">
        <v>6263</v>
      </c>
      <c r="E540" s="42" t="s">
        <v>4555</v>
      </c>
      <c r="F540" s="8"/>
      <c r="G540" s="8"/>
      <c r="H540" s="46" t="s">
        <v>5300</v>
      </c>
      <c r="I540" s="195" t="str">
        <f>IF(ISBLANK(H540),"",VLOOKUP(H540,tegevusalad!$A$7:$B$188,2,FALSE))</f>
        <v>Muu haridus, sh hariduse haldus</v>
      </c>
      <c r="K540" s="429" t="str">
        <f t="shared" si="51"/>
        <v>2234310000</v>
      </c>
      <c r="L540" s="1" t="str">
        <f t="shared" si="52"/>
        <v>Haridusjuhtide professionaalsuse tõstmine</v>
      </c>
      <c r="M540" s="6" t="str">
        <f t="shared" si="53"/>
        <v>09800</v>
      </c>
    </row>
    <row r="541" spans="1:13" x14ac:dyDescent="0.2">
      <c r="B541" s="4" t="s">
        <v>3114</v>
      </c>
      <c r="E541" s="58" t="s">
        <v>3115</v>
      </c>
      <c r="F541" s="8"/>
      <c r="G541" s="8"/>
      <c r="H541" s="46" t="s">
        <v>5305</v>
      </c>
      <c r="I541" s="195" t="str">
        <f>IF(ISBLANK(H541),"",VLOOKUP(H541,tegevusalad!$A$7:$B$188,2,FALSE))</f>
        <v>Täiskasvanute gümnaasiumide kaudsed kulud</v>
      </c>
      <c r="K541" s="429" t="str">
        <f t="shared" si="51"/>
        <v>2234311000</v>
      </c>
      <c r="L541" s="1" t="str">
        <f t="shared" si="52"/>
        <v>E-õppemeetodid</v>
      </c>
      <c r="M541" s="6" t="str">
        <f t="shared" si="53"/>
        <v>09221</v>
      </c>
    </row>
    <row r="542" spans="1:13" x14ac:dyDescent="0.2">
      <c r="C542" s="4" t="s">
        <v>3116</v>
      </c>
      <c r="E542" s="42"/>
      <c r="F542" s="58" t="s">
        <v>2062</v>
      </c>
      <c r="G542" s="8"/>
      <c r="H542" s="46" t="s">
        <v>5305</v>
      </c>
      <c r="I542" s="195" t="str">
        <f>IF(ISBLANK(H542),"",VLOOKUP(H542,tegevusalad!$A$7:$B$188,2,FALSE))</f>
        <v>Täiskasvanute gümnaasiumide kaudsed kulud</v>
      </c>
      <c r="K542" s="429" t="str">
        <f t="shared" si="51"/>
        <v>2234311100</v>
      </c>
      <c r="L542" s="1" t="str">
        <f t="shared" si="52"/>
        <v>E-õppemeetodite rakendamine mittestatsionaarses õppes (VF)</v>
      </c>
      <c r="M542" s="6" t="str">
        <f t="shared" si="53"/>
        <v>09221</v>
      </c>
    </row>
    <row r="543" spans="1:13" x14ac:dyDescent="0.2">
      <c r="C543" s="4" t="s">
        <v>3117</v>
      </c>
      <c r="E543" s="42"/>
      <c r="F543" s="58" t="s">
        <v>2063</v>
      </c>
      <c r="G543" s="8"/>
      <c r="H543" s="46" t="s">
        <v>5305</v>
      </c>
      <c r="I543" s="195" t="str">
        <f>IF(ISBLANK(H543),"",VLOOKUP(H543,tegevusalad!$A$7:$B$188,2,FALSE))</f>
        <v>Täiskasvanute gümnaasiumide kaudsed kulud</v>
      </c>
      <c r="K543" s="429" t="str">
        <f t="shared" si="51"/>
        <v>2234311300</v>
      </c>
      <c r="L543" s="1" t="str">
        <f t="shared" si="52"/>
        <v>E-õppemeetodite rakendamine mittestatsionaarses õppes (KF)</v>
      </c>
      <c r="M543" s="6" t="str">
        <f t="shared" si="53"/>
        <v>09221</v>
      </c>
    </row>
    <row r="544" spans="1:13" x14ac:dyDescent="0.2">
      <c r="C544" s="4" t="s">
        <v>2061</v>
      </c>
      <c r="E544" s="42"/>
      <c r="F544" s="58" t="s">
        <v>2064</v>
      </c>
      <c r="G544" s="8"/>
      <c r="H544" s="46" t="s">
        <v>5305</v>
      </c>
      <c r="I544" s="195" t="str">
        <f>IF(ISBLANK(H544),"",VLOOKUP(H544,tegevusalad!$A$7:$B$188,2,FALSE))</f>
        <v>Täiskasvanute gümnaasiumide kaudsed kulud</v>
      </c>
      <c r="K544" s="429" t="str">
        <f t="shared" si="51"/>
        <v>2234311900</v>
      </c>
      <c r="L544" s="1" t="str">
        <f t="shared" si="52"/>
        <v>E-õppemeetodite rakendamine mittestatsionaarses õppes (jagamata)</v>
      </c>
      <c r="M544" s="6" t="str">
        <f t="shared" si="53"/>
        <v>09221</v>
      </c>
    </row>
    <row r="545" spans="1:13" ht="26.25" customHeight="1" x14ac:dyDescent="0.2">
      <c r="B545" s="4" t="s">
        <v>7353</v>
      </c>
      <c r="E545" s="873" t="s">
        <v>2246</v>
      </c>
      <c r="F545" s="873"/>
      <c r="G545" s="873"/>
      <c r="H545" s="46" t="s">
        <v>2247</v>
      </c>
      <c r="I545" s="195" t="str">
        <f>IF(ISBLANK(H545),"",VLOOKUP(H545,tegevusalad!$A$7:$B$188,2,FALSE))</f>
        <v>Teadus- ja arendustegevus hariduses</v>
      </c>
      <c r="K545" s="429" t="str">
        <f t="shared" si="51"/>
        <v>2234312000</v>
      </c>
      <c r="L545" s="1" t="str">
        <f t="shared" si="52"/>
        <v>E-matemaatika: matemaatika kompetentsuse parendamine uute õppemeetodite ja IKT abil</v>
      </c>
      <c r="M545" s="6" t="str">
        <f t="shared" si="53"/>
        <v>09700</v>
      </c>
    </row>
    <row r="546" spans="1:13" ht="26.25" customHeight="1" x14ac:dyDescent="0.2">
      <c r="B546" s="4" t="s">
        <v>3769</v>
      </c>
      <c r="E546" s="890" t="s">
        <v>3692</v>
      </c>
      <c r="F546" s="890"/>
      <c r="G546" s="890"/>
      <c r="H546" s="46" t="s">
        <v>5300</v>
      </c>
      <c r="I546" s="195" t="str">
        <f>IF(ISBLANK(H546),"",VLOOKUP(H546,tegevusalad!$A$7:$B$188,2,FALSE))</f>
        <v>Muu haridus, sh hariduse haldus</v>
      </c>
      <c r="K546" s="429" t="str">
        <f t="shared" si="51"/>
        <v>2234313000</v>
      </c>
      <c r="L546" s="1" t="str">
        <f t="shared" si="52"/>
        <v>Nordplus programmi prj "Creativity and recycling - let`s make art together!"</v>
      </c>
      <c r="M546" s="6" t="str">
        <f t="shared" si="53"/>
        <v>09800</v>
      </c>
    </row>
    <row r="547" spans="1:13" x14ac:dyDescent="0.2">
      <c r="A547" s="6"/>
      <c r="B547" s="4" t="s">
        <v>3928</v>
      </c>
      <c r="C547" s="6"/>
      <c r="D547" s="6"/>
      <c r="E547" s="873" t="s">
        <v>3929</v>
      </c>
      <c r="F547" s="873"/>
      <c r="G547" s="873"/>
      <c r="H547" s="46" t="s">
        <v>5300</v>
      </c>
      <c r="I547" s="195" t="str">
        <f>IF(ISBLANK(H547),"",VLOOKUP(H547,tegevusalad!$A$7:$B$188,2,FALSE))</f>
        <v>Muu haridus, sh hariduse haldus</v>
      </c>
      <c r="K547" s="429" t="str">
        <f t="shared" si="51"/>
        <v>2234315000</v>
      </c>
      <c r="L547" s="1" t="str">
        <f t="shared" si="52"/>
        <v>Nordplus programmi välisprojekt „Crossing Nordic Borders in Entrepreeurship Education“</v>
      </c>
      <c r="M547" s="6" t="str">
        <f t="shared" si="53"/>
        <v>09800</v>
      </c>
    </row>
    <row r="548" spans="1:13" x14ac:dyDescent="0.2">
      <c r="A548" s="6"/>
      <c r="B548" s="4" t="s">
        <v>6237</v>
      </c>
      <c r="C548" s="9"/>
      <c r="D548" s="9"/>
      <c r="E548" s="873" t="s">
        <v>6238</v>
      </c>
      <c r="F548" s="873"/>
      <c r="G548" s="873"/>
      <c r="H548" s="46" t="s">
        <v>5300</v>
      </c>
      <c r="I548" s="195" t="str">
        <f>IF(ISBLANK(H548),"",VLOOKUP(H548,tegevusalad!$A$7:$B$188,2,FALSE))</f>
        <v>Muu haridus, sh hariduse haldus</v>
      </c>
      <c r="K548" s="429" t="str">
        <f t="shared" si="51"/>
        <v>2234316000</v>
      </c>
      <c r="L548" s="1" t="str">
        <f t="shared" si="52"/>
        <v>ELOS: Quality review &amp; recognition at policy level</v>
      </c>
      <c r="M548" s="6" t="str">
        <f t="shared" si="53"/>
        <v>09800</v>
      </c>
    </row>
    <row r="549" spans="1:13" x14ac:dyDescent="0.2">
      <c r="A549" s="6"/>
      <c r="B549" s="4" t="s">
        <v>8250</v>
      </c>
      <c r="C549" s="9"/>
      <c r="D549" s="9"/>
      <c r="E549" s="873" t="s">
        <v>8251</v>
      </c>
      <c r="F549" s="873"/>
      <c r="G549" s="873"/>
      <c r="H549" s="148" t="s">
        <v>5300</v>
      </c>
      <c r="I549" s="195" t="str">
        <f>IF(ISBLANK(H549),"",VLOOKUP(H549,tegevusalad!$A$7:$B$188,2,FALSE))</f>
        <v>Muu haridus, sh hariduse haldus</v>
      </c>
      <c r="K549" s="429" t="str">
        <f t="shared" si="51"/>
        <v>2234317000</v>
      </c>
      <c r="L549" s="1" t="str">
        <f t="shared" si="52"/>
        <v>Lapsevanemate kaasamine koolist väljalangemise ennetamiseks - PREVENT</v>
      </c>
      <c r="M549" s="6" t="str">
        <f t="shared" si="53"/>
        <v>09800</v>
      </c>
    </row>
    <row r="550" spans="1:13" x14ac:dyDescent="0.2">
      <c r="A550" s="6"/>
      <c r="B550" s="4" t="s">
        <v>8354</v>
      </c>
      <c r="C550" s="9"/>
      <c r="D550" s="9"/>
      <c r="E550" s="873" t="s">
        <v>8355</v>
      </c>
      <c r="F550" s="873"/>
      <c r="G550" s="873"/>
      <c r="H550" s="148" t="s">
        <v>5300</v>
      </c>
      <c r="I550" s="195" t="str">
        <f>IF(ISBLANK(H550),"",VLOOKUP(H550,tegevusalad!$A$7:$B$188,2,FALSE))</f>
        <v>Muu haridus, sh hariduse haldus</v>
      </c>
      <c r="K550" s="429" t="str">
        <f t="shared" si="51"/>
        <v>2234318000</v>
      </c>
      <c r="L550" s="1" t="str">
        <f t="shared" si="52"/>
        <v>Nordplus programmi välisprojekt „Crossing Nordic borders in entrepreneurship education II“</v>
      </c>
      <c r="M550" s="6" t="str">
        <f t="shared" si="53"/>
        <v>09800</v>
      </c>
    </row>
    <row r="551" spans="1:13" ht="36" customHeight="1" x14ac:dyDescent="0.2">
      <c r="A551" s="6"/>
      <c r="B551" s="421" t="s">
        <v>8647</v>
      </c>
      <c r="C551" s="9"/>
      <c r="D551" s="9"/>
      <c r="E551" s="886" t="s">
        <v>8648</v>
      </c>
      <c r="F551" s="886"/>
      <c r="G551" s="886"/>
      <c r="H551" s="422" t="s">
        <v>5300</v>
      </c>
      <c r="I551" s="195" t="str">
        <f>IF(ISBLANK(H551),"",VLOOKUP(H551,tegevusalad!$A$7:$B$188,2,FALSE))</f>
        <v>Muu haridus, sh hariduse haldus</v>
      </c>
      <c r="K551" s="429" t="str">
        <f t="shared" si="51"/>
        <v>2234320000</v>
      </c>
      <c r="L551" s="1" t="str">
        <f t="shared" si="52"/>
        <v xml:space="preserve">Kooli õppeprotsessi arendamine koostöös kogukonnaga
(Improving attainment by community engagement in the learning process - ICE)
</v>
      </c>
      <c r="M551" s="6" t="str">
        <f t="shared" si="53"/>
        <v>09800</v>
      </c>
    </row>
    <row r="552" spans="1:13" ht="36" customHeight="1" x14ac:dyDescent="0.2">
      <c r="A552" s="6"/>
      <c r="B552" s="421" t="s">
        <v>10891</v>
      </c>
      <c r="C552" s="9"/>
      <c r="D552" s="9"/>
      <c r="E552" s="886" t="s">
        <v>10892</v>
      </c>
      <c r="F552" s="886"/>
      <c r="G552" s="886"/>
      <c r="H552" s="422" t="s">
        <v>5300</v>
      </c>
      <c r="I552" s="195" t="str">
        <f>IF(ISBLANK(H552),"",VLOOKUP(H552,tegevusalad!$A$7:$B$188,2,FALSE))</f>
        <v>Muu haridus, sh hariduse haldus</v>
      </c>
      <c r="K552" s="429" t="str">
        <f t="shared" ref="K552" si="54">SUBSTITUTE(A552," ","")&amp;SUBSTITUTE(B552," ","")&amp;SUBSTITUTE(C552," ","")</f>
        <v>2234321000</v>
      </c>
      <c r="L552" s="1" t="str">
        <f t="shared" ref="L552" si="55">D552&amp;E552&amp;F552&amp;G552</f>
        <v xml:space="preserve">Välisrahastusega projekt "GeniUS mudeli rakendamine haridusasutuste juhtide arendamisel" </v>
      </c>
      <c r="M552" s="6" t="str">
        <f t="shared" si="53"/>
        <v>09800</v>
      </c>
    </row>
    <row r="553" spans="1:13" ht="36" customHeight="1" x14ac:dyDescent="0.2">
      <c r="A553" s="6"/>
      <c r="B553" s="421" t="s">
        <v>9676</v>
      </c>
      <c r="C553" s="9"/>
      <c r="D553" s="9"/>
      <c r="E553" s="886" t="s">
        <v>9677</v>
      </c>
      <c r="F553" s="886"/>
      <c r="G553" s="886"/>
      <c r="H553" s="422" t="s">
        <v>5300</v>
      </c>
      <c r="I553" s="195" t="str">
        <f>IF(ISBLANK(H553),"",VLOOKUP(H553,tegevusalad!$A$7:$B$188,2,FALSE))</f>
        <v>Muu haridus, sh hariduse haldus</v>
      </c>
      <c r="K553" s="429" t="str">
        <f t="shared" si="51"/>
        <v>2234322000</v>
      </c>
      <c r="L553" s="1" t="str">
        <f t="shared" si="52"/>
        <v>Nordplus programmi välisprojekt "Partnership: traditions and history through combined learning"</v>
      </c>
      <c r="M553" s="6" t="str">
        <f>IF(ISBLANK(H553),M552,H553)</f>
        <v>09800</v>
      </c>
    </row>
    <row r="554" spans="1:13" ht="36" customHeight="1" x14ac:dyDescent="0.2">
      <c r="A554" s="6"/>
      <c r="B554" s="421" t="s">
        <v>10108</v>
      </c>
      <c r="C554" s="9"/>
      <c r="D554" s="9"/>
      <c r="E554" s="421" t="s">
        <v>10104</v>
      </c>
      <c r="F554" s="421"/>
      <c r="G554" s="421"/>
      <c r="H554" s="422" t="s">
        <v>5300</v>
      </c>
      <c r="I554" s="195" t="str">
        <f>IF(ISBLANK(H554),"",VLOOKUP(H554,tegevusalad!$A$7:$B$188,2,FALSE))</f>
        <v>Muu haridus, sh hariduse haldus</v>
      </c>
      <c r="K554" s="429" t="str">
        <f t="shared" si="51"/>
        <v>2234323000</v>
      </c>
      <c r="L554" s="1" t="str">
        <f t="shared" si="52"/>
        <v>projekt "Outdoor education with The Winnie Pooh in the 100 acre wood"</v>
      </c>
      <c r="M554" s="6" t="str">
        <f t="shared" si="53"/>
        <v>09800</v>
      </c>
    </row>
    <row r="555" spans="1:13" ht="36" customHeight="1" x14ac:dyDescent="0.2">
      <c r="A555" s="6"/>
      <c r="B555" s="421" t="s">
        <v>10254</v>
      </c>
      <c r="C555" s="9"/>
      <c r="D555" s="9"/>
      <c r="E555" s="421" t="s">
        <v>10820</v>
      </c>
      <c r="F555" s="421"/>
      <c r="G555" s="421"/>
      <c r="H555" s="422" t="s">
        <v>5300</v>
      </c>
      <c r="I555" s="195" t="str">
        <f>IF(ISBLANK(H555),"",VLOOKUP(H555,tegevusalad!$A$7:$B$188,2,FALSE))</f>
        <v>Muu haridus, sh hariduse haldus</v>
      </c>
      <c r="K555" s="429" t="str">
        <f t="shared" si="51"/>
        <v>2234324000</v>
      </c>
      <c r="L555" s="1" t="str">
        <f t="shared" si="52"/>
        <v>Nordplus programmi välisprojekt  "Primary students experiment, observe, investigate and create"</v>
      </c>
      <c r="M555" s="6" t="str">
        <f t="shared" si="53"/>
        <v>09800</v>
      </c>
    </row>
    <row r="556" spans="1:13" ht="36" customHeight="1" x14ac:dyDescent="0.2">
      <c r="A556" s="6"/>
      <c r="B556" s="421" t="s">
        <v>10719</v>
      </c>
      <c r="C556" s="9"/>
      <c r="D556" s="9"/>
      <c r="E556" s="421" t="s">
        <v>10821</v>
      </c>
      <c r="F556" s="421"/>
      <c r="G556" s="421"/>
      <c r="H556" s="422" t="s">
        <v>5300</v>
      </c>
      <c r="I556" s="195" t="str">
        <f>IF(ISBLANK(H556),"",VLOOKUP(H556,tegevusalad!$A$7:$B$188,2,FALSE))</f>
        <v>Muu haridus, sh hariduse haldus</v>
      </c>
      <c r="K556" s="429" t="str">
        <f t="shared" si="51"/>
        <v>2234325000</v>
      </c>
      <c r="L556" s="1" t="str">
        <f t="shared" si="52"/>
        <v>Nordplus programmi välisprojekt  "Building language bridges"</v>
      </c>
      <c r="M556" s="6" t="str">
        <f t="shared" si="53"/>
        <v>09800</v>
      </c>
    </row>
    <row r="557" spans="1:13" ht="36" customHeight="1" x14ac:dyDescent="0.2">
      <c r="A557" s="6"/>
      <c r="B557" s="421" t="s">
        <v>10818</v>
      </c>
      <c r="C557" s="9"/>
      <c r="D557" s="9"/>
      <c r="E557" s="421" t="s">
        <v>10819</v>
      </c>
      <c r="F557" s="421"/>
      <c r="G557" s="421"/>
      <c r="H557" s="422" t="s">
        <v>5300</v>
      </c>
      <c r="I557" s="195" t="str">
        <f>IF(ISBLANK(H557),"",VLOOKUP(H557,tegevusalad!$A$7:$B$188,2,FALSE))</f>
        <v>Muu haridus, sh hariduse haldus</v>
      </c>
      <c r="K557" s="429" t="str">
        <f t="shared" si="51"/>
        <v>2234326000</v>
      </c>
      <c r="L557" s="1" t="str">
        <f t="shared" si="52"/>
        <v>Nordplus programmi välisprojekt  "I Live in a Global Village"</v>
      </c>
      <c r="M557" s="6" t="str">
        <f t="shared" si="53"/>
        <v>09800</v>
      </c>
    </row>
    <row r="558" spans="1:13" ht="36" customHeight="1" x14ac:dyDescent="0.2">
      <c r="A558" s="6"/>
      <c r="B558" s="421" t="s">
        <v>11118</v>
      </c>
      <c r="C558" s="9"/>
      <c r="D558" s="9"/>
      <c r="E558" s="898" t="s">
        <v>11119</v>
      </c>
      <c r="F558" s="899"/>
      <c r="G558" s="899"/>
      <c r="H558" s="422" t="s">
        <v>5300</v>
      </c>
      <c r="I558" s="195" t="str">
        <f>IF(ISBLANK(H558),"",VLOOKUP(H558,tegevusalad!$A$7:$B$188,2,FALSE))</f>
        <v>Muu haridus, sh hariduse haldus</v>
      </c>
      <c r="K558" s="429" t="str">
        <f t="shared" si="51"/>
        <v>2234327000</v>
      </c>
      <c r="L558" s="787" t="str">
        <f t="shared" si="52"/>
        <v>Välisrahastusega projekt  "Improving Teaching Methods for Europe"</v>
      </c>
      <c r="M558" s="6" t="str">
        <f t="shared" si="53"/>
        <v>09800</v>
      </c>
    </row>
    <row r="559" spans="1:13" ht="15.75" x14ac:dyDescent="0.25">
      <c r="A559" s="6"/>
      <c r="B559" s="154"/>
      <c r="C559" s="6"/>
      <c r="D559" s="6"/>
      <c r="E559" s="249"/>
      <c r="F559" s="6"/>
      <c r="G559" s="6"/>
      <c r="I559" s="195" t="str">
        <f>IF(ISBLANK(H559),"",VLOOKUP(H559,tegevusalad!$A$7:$B$188,2,FALSE))</f>
        <v/>
      </c>
      <c r="K559" s="429" t="str">
        <f t="shared" si="51"/>
        <v/>
      </c>
      <c r="L559" s="1" t="str">
        <f t="shared" si="52"/>
        <v/>
      </c>
    </row>
    <row r="560" spans="1:13" x14ac:dyDescent="0.2">
      <c r="A560" s="3" t="s">
        <v>5635</v>
      </c>
      <c r="B560" s="3"/>
      <c r="C560" s="3"/>
      <c r="D560" s="3" t="s">
        <v>5636</v>
      </c>
      <c r="E560" s="3"/>
      <c r="F560" s="14"/>
      <c r="G560" s="14"/>
      <c r="I560" s="195" t="str">
        <f>IF(ISBLANK(H560),"",VLOOKUP(H560,tegevusalad!$A$7:$B$188,2,FALSE))</f>
        <v/>
      </c>
      <c r="K560" s="429" t="str">
        <f t="shared" si="51"/>
        <v>2250000000</v>
      </c>
      <c r="L560" s="1" t="str">
        <f t="shared" si="52"/>
        <v>KULTUUR</v>
      </c>
    </row>
    <row r="561" spans="1:13" x14ac:dyDescent="0.2">
      <c r="A561" s="14"/>
      <c r="B561" s="14"/>
      <c r="C561" s="14"/>
      <c r="D561" s="14"/>
      <c r="E561" s="14"/>
      <c r="F561" s="14"/>
      <c r="G561" s="14"/>
      <c r="I561" s="195" t="str">
        <f>IF(ISBLANK(H561),"",VLOOKUP(H561,tegevusalad!$A$7:$B$188,2,FALSE))</f>
        <v/>
      </c>
      <c r="K561" s="429" t="str">
        <f t="shared" si="51"/>
        <v/>
      </c>
      <c r="L561" s="1" t="str">
        <f t="shared" si="52"/>
        <v/>
      </c>
    </row>
    <row r="562" spans="1:13" x14ac:dyDescent="0.2">
      <c r="A562" s="14" t="s">
        <v>5637</v>
      </c>
      <c r="B562" s="14"/>
      <c r="C562" s="14"/>
      <c r="D562" s="14" t="s">
        <v>246</v>
      </c>
      <c r="E562" s="14"/>
      <c r="F562" s="14"/>
      <c r="G562" s="14"/>
      <c r="I562" s="195" t="str">
        <f>IF(ISBLANK(H562),"",VLOOKUP(H562,tegevusalad!$A$7:$B$188,2,FALSE))</f>
        <v/>
      </c>
      <c r="K562" s="429" t="str">
        <f t="shared" si="51"/>
        <v>2250100000</v>
      </c>
      <c r="L562" s="1" t="str">
        <f t="shared" si="52"/>
        <v>Kultuuriväärtuste Amet</v>
      </c>
    </row>
    <row r="563" spans="1:13" x14ac:dyDescent="0.2">
      <c r="A563" s="14"/>
      <c r="B563" s="14" t="s">
        <v>4839</v>
      </c>
      <c r="C563" s="14"/>
      <c r="D563" s="14"/>
      <c r="E563" s="14" t="s">
        <v>246</v>
      </c>
      <c r="F563" s="14"/>
      <c r="G563" s="14"/>
      <c r="H563" s="51" t="s">
        <v>7556</v>
      </c>
      <c r="I563" s="195" t="str">
        <f>IF(ISBLANK(H563),"",VLOOKUP(H563,tegevusalad!$A$7:$B$188,2,FALSE))</f>
        <v>Muu vaba aeg, kultuur, religioon, sh haldus</v>
      </c>
      <c r="K563" s="429" t="str">
        <f t="shared" si="51"/>
        <v>2250101000</v>
      </c>
      <c r="L563" s="1" t="str">
        <f t="shared" si="52"/>
        <v>Kultuuriväärtuste Amet</v>
      </c>
      <c r="M563" s="6" t="str">
        <f t="shared" si="53"/>
        <v>08600</v>
      </c>
    </row>
    <row r="564" spans="1:13" x14ac:dyDescent="0.2">
      <c r="A564" s="14"/>
      <c r="B564" s="14"/>
      <c r="C564" s="14"/>
      <c r="D564" s="14"/>
      <c r="E564" s="14"/>
      <c r="F564" s="14"/>
      <c r="G564" s="14"/>
      <c r="H564" s="51"/>
      <c r="I564" s="195" t="str">
        <f>IF(ISBLANK(H564),"",VLOOKUP(H564,tegevusalad!$A$7:$B$188,2,FALSE))</f>
        <v/>
      </c>
      <c r="K564" s="429" t="str">
        <f t="shared" si="51"/>
        <v/>
      </c>
      <c r="L564" s="1" t="str">
        <f t="shared" si="52"/>
        <v/>
      </c>
    </row>
    <row r="565" spans="1:13" x14ac:dyDescent="0.2">
      <c r="A565" s="38" t="s">
        <v>885</v>
      </c>
      <c r="B565" s="38"/>
      <c r="C565" s="38"/>
      <c r="D565" s="38" t="s">
        <v>4</v>
      </c>
      <c r="E565" s="38"/>
      <c r="F565" s="38"/>
      <c r="G565" s="38"/>
      <c r="H565" s="451" t="s">
        <v>930</v>
      </c>
      <c r="I565" s="205" t="str">
        <f>IF(ISBLANK(H565),"",VLOOKUP(H565,tegevusalad!$A$7:$B$188,2,FALSE))</f>
        <v>Kultuuriüritused</v>
      </c>
      <c r="J565" s="510"/>
      <c r="K565" s="511" t="str">
        <f t="shared" si="51"/>
        <v>2250400000</v>
      </c>
      <c r="L565" s="1" t="str">
        <f t="shared" si="52"/>
        <v>Ülelinnalised kultuuriüritused</v>
      </c>
      <c r="M565" s="6" t="str">
        <f t="shared" si="53"/>
        <v>08208</v>
      </c>
    </row>
    <row r="566" spans="1:13" x14ac:dyDescent="0.2">
      <c r="A566" s="14"/>
      <c r="B566" s="14" t="s">
        <v>6605</v>
      </c>
      <c r="C566" s="14"/>
      <c r="D566" s="14"/>
      <c r="E566" s="14" t="s">
        <v>6606</v>
      </c>
      <c r="F566" s="14"/>
      <c r="G566" s="14"/>
      <c r="I566" s="195" t="str">
        <f>IF(ISBLANK(H566),"",VLOOKUP(H566,tegevusalad!$A$7:$B$188,2,FALSE))</f>
        <v/>
      </c>
      <c r="K566" s="429" t="str">
        <f t="shared" si="51"/>
        <v>2250401000</v>
      </c>
      <c r="L566" s="1" t="str">
        <f t="shared" si="52"/>
        <v>Tallinna Päev</v>
      </c>
      <c r="M566" s="6" t="str">
        <f t="shared" si="53"/>
        <v>08208</v>
      </c>
    </row>
    <row r="567" spans="1:13" x14ac:dyDescent="0.2">
      <c r="A567" s="14"/>
      <c r="B567" s="14"/>
      <c r="C567" s="14" t="s">
        <v>6224</v>
      </c>
      <c r="D567" s="14"/>
      <c r="E567" s="14"/>
      <c r="F567" s="14" t="s">
        <v>6607</v>
      </c>
      <c r="G567" s="14"/>
      <c r="I567" s="195" t="str">
        <f>IF(ISBLANK(H567),"",VLOOKUP(H567,tegevusalad!$A$7:$B$188,2,FALSE))</f>
        <v/>
      </c>
      <c r="K567" s="429" t="str">
        <f t="shared" si="51"/>
        <v>2250401110</v>
      </c>
      <c r="L567" s="1" t="str">
        <f t="shared" si="52"/>
        <v>Tallinna Päeva raames laste lauluvõistlus</v>
      </c>
      <c r="M567" s="6" t="str">
        <f t="shared" si="53"/>
        <v>08208</v>
      </c>
    </row>
    <row r="568" spans="1:13" x14ac:dyDescent="0.2">
      <c r="A568" s="14"/>
      <c r="B568" s="14"/>
      <c r="C568" s="14" t="s">
        <v>1197</v>
      </c>
      <c r="D568" s="14"/>
      <c r="E568" s="14"/>
      <c r="F568" s="14" t="s">
        <v>7038</v>
      </c>
      <c r="G568" s="14"/>
      <c r="I568" s="195" t="str">
        <f>IF(ISBLANK(H568),"",VLOOKUP(H568,tegevusalad!$A$7:$B$188,2,FALSE))</f>
        <v/>
      </c>
      <c r="K568" s="429" t="str">
        <f t="shared" si="51"/>
        <v>2250401990</v>
      </c>
      <c r="L568" s="1" t="str">
        <f t="shared" si="52"/>
        <v>Tallinna Päev - jaotamata</v>
      </c>
      <c r="M568" s="6" t="str">
        <f t="shared" si="53"/>
        <v>08208</v>
      </c>
    </row>
    <row r="569" spans="1:13" x14ac:dyDescent="0.2">
      <c r="A569" s="14"/>
      <c r="B569" s="15" t="s">
        <v>9317</v>
      </c>
      <c r="C569" s="14"/>
      <c r="D569" s="14"/>
      <c r="E569" s="14" t="s">
        <v>9316</v>
      </c>
      <c r="F569" s="14"/>
      <c r="G569" s="14"/>
      <c r="K569" s="429" t="str">
        <f t="shared" ref="K569:K570" si="56">SUBSTITUTE(A569," ","")&amp;SUBSTITUTE(B569," ","")&amp;SUBSTITUTE(C569," ","")</f>
        <v>2250405000</v>
      </c>
      <c r="L569" s="1" t="str">
        <f t="shared" ref="L569:L570" si="57">D569&amp;E569&amp;F569&amp;G569</f>
        <v>Laulu- ja tantsupidu                                                                            </v>
      </c>
      <c r="M569" s="6" t="str">
        <f t="shared" ref="M569:M570" si="58">IF(ISBLANK(H569),M568,H569)</f>
        <v>08208</v>
      </c>
    </row>
    <row r="570" spans="1:13" x14ac:dyDescent="0.2">
      <c r="A570" s="14"/>
      <c r="B570" s="15"/>
      <c r="C570" s="15" t="s">
        <v>9315</v>
      </c>
      <c r="D570" s="14"/>
      <c r="E570" s="14"/>
      <c r="F570" s="15" t="s">
        <v>9318</v>
      </c>
      <c r="G570" s="14"/>
      <c r="K570" s="429" t="str">
        <f t="shared" si="56"/>
        <v>2250405990</v>
      </c>
      <c r="L570" s="1" t="str">
        <f t="shared" si="57"/>
        <v>Laulu- ja tantsupidu jaotamata                                                                         </v>
      </c>
      <c r="M570" s="6" t="str">
        <f t="shared" si="58"/>
        <v>08208</v>
      </c>
    </row>
    <row r="571" spans="1:13" x14ac:dyDescent="0.2">
      <c r="A571" s="14"/>
      <c r="B571" s="14" t="s">
        <v>4325</v>
      </c>
      <c r="C571" s="14"/>
      <c r="D571" s="14"/>
      <c r="E571" s="14" t="s">
        <v>4253</v>
      </c>
      <c r="F571" s="14"/>
      <c r="G571" s="14"/>
      <c r="H571" s="46" t="s">
        <v>930</v>
      </c>
      <c r="I571" s="195" t="str">
        <f>IF(ISBLANK(H571),"",VLOOKUP(H571,tegevusalad!$A$7:$B$188,2,FALSE))</f>
        <v>Kultuuriüritused</v>
      </c>
      <c r="K571" s="429" t="str">
        <f t="shared" si="51"/>
        <v>2250406000</v>
      </c>
      <c r="L571" s="1" t="str">
        <f t="shared" si="52"/>
        <v>Balti keti aastapäev</v>
      </c>
      <c r="M571" s="6" t="str">
        <f>IF(ISBLANK(H571),M568,H571)</f>
        <v>08208</v>
      </c>
    </row>
    <row r="572" spans="1:13" x14ac:dyDescent="0.2">
      <c r="A572" s="14"/>
      <c r="B572" s="14" t="s">
        <v>6473</v>
      </c>
      <c r="C572" s="14"/>
      <c r="D572" s="14"/>
      <c r="E572" s="14" t="s">
        <v>6966</v>
      </c>
      <c r="F572" s="14"/>
      <c r="G572" s="14"/>
      <c r="I572" s="195" t="str">
        <f>IF(ISBLANK(H572),"",VLOOKUP(H572,tegevusalad!$A$7:$B$188,2,FALSE))</f>
        <v/>
      </c>
      <c r="K572" s="429" t="str">
        <f t="shared" si="51"/>
        <v>2250408000</v>
      </c>
      <c r="L572" s="1" t="str">
        <f t="shared" si="52"/>
        <v>Eesti Rahvusliku Sõltumatuse Partei 20. aastapäeva tähistamine</v>
      </c>
      <c r="M572" s="6" t="str">
        <f t="shared" si="53"/>
        <v>08208</v>
      </c>
    </row>
    <row r="573" spans="1:13" x14ac:dyDescent="0.2">
      <c r="A573" s="14"/>
      <c r="B573" s="14" t="s">
        <v>4056</v>
      </c>
      <c r="C573" s="14"/>
      <c r="D573" s="14"/>
      <c r="E573" s="14" t="s">
        <v>3009</v>
      </c>
      <c r="F573" s="14"/>
      <c r="G573" s="14"/>
      <c r="I573" s="195" t="str">
        <f>IF(ISBLANK(H573),"",VLOOKUP(H573,tegevusalad!$A$7:$B$188,2,FALSE))</f>
        <v/>
      </c>
      <c r="K573" s="429" t="str">
        <f t="shared" si="51"/>
        <v>2250409000</v>
      </c>
      <c r="L573" s="1" t="str">
        <f t="shared" si="52"/>
        <v>Rahvarinde aastapäev</v>
      </c>
      <c r="M573" s="6" t="str">
        <f t="shared" si="53"/>
        <v>08208</v>
      </c>
    </row>
    <row r="574" spans="1:13" x14ac:dyDescent="0.2">
      <c r="A574" s="14"/>
      <c r="B574" s="14" t="s">
        <v>3010</v>
      </c>
      <c r="C574" s="15"/>
      <c r="D574" s="15"/>
      <c r="E574" s="15" t="s">
        <v>4117</v>
      </c>
      <c r="F574" s="15"/>
      <c r="G574" s="15"/>
      <c r="I574" s="195" t="str">
        <f>IF(ISBLANK(H574),"",VLOOKUP(H574,tegevusalad!$A$7:$B$188,2,FALSE))</f>
        <v/>
      </c>
      <c r="K574" s="429" t="str">
        <f t="shared" si="51"/>
        <v>2250407000</v>
      </c>
      <c r="L574" s="1" t="str">
        <f t="shared" si="52"/>
        <v>Tallinna Päevad Moskvas</v>
      </c>
      <c r="M574" s="6" t="str">
        <f t="shared" si="53"/>
        <v>08208</v>
      </c>
    </row>
    <row r="575" spans="1:13" x14ac:dyDescent="0.2">
      <c r="A575" s="14"/>
      <c r="B575" s="14" t="s">
        <v>6225</v>
      </c>
      <c r="C575" s="15"/>
      <c r="D575" s="15"/>
      <c r="E575" s="15" t="s">
        <v>1280</v>
      </c>
      <c r="F575" s="15"/>
      <c r="G575" s="15"/>
      <c r="I575" s="195" t="str">
        <f>IF(ISBLANK(H575),"",VLOOKUP(H575,tegevusalad!$A$7:$B$188,2,FALSE))</f>
        <v/>
      </c>
      <c r="K575" s="429" t="str">
        <f t="shared" si="51"/>
        <v>2250410000</v>
      </c>
      <c r="L575" s="1" t="str">
        <f t="shared" si="52"/>
        <v>Kuldne Mask</v>
      </c>
      <c r="M575" s="6" t="str">
        <f t="shared" si="53"/>
        <v>08208</v>
      </c>
    </row>
    <row r="576" spans="1:13" x14ac:dyDescent="0.2">
      <c r="A576" s="14"/>
      <c r="B576" s="14" t="s">
        <v>70</v>
      </c>
      <c r="C576" s="15"/>
      <c r="D576" s="15"/>
      <c r="E576" s="15" t="s">
        <v>5517</v>
      </c>
      <c r="F576" s="15"/>
      <c r="G576" s="15"/>
      <c r="I576" s="195" t="str">
        <f>IF(ISBLANK(H576),"",VLOOKUP(H576,tegevusalad!$A$7:$B$188,2,FALSE))</f>
        <v/>
      </c>
      <c r="K576" s="429" t="str">
        <f t="shared" si="51"/>
        <v>2250412000</v>
      </c>
      <c r="L576" s="1" t="str">
        <f t="shared" si="52"/>
        <v>Birgitta Festival</v>
      </c>
      <c r="M576" s="6" t="str">
        <f t="shared" si="53"/>
        <v>08208</v>
      </c>
    </row>
    <row r="577" spans="1:13" x14ac:dyDescent="0.2">
      <c r="A577" s="14"/>
      <c r="B577" s="14"/>
      <c r="C577" s="273" t="s">
        <v>3743</v>
      </c>
      <c r="D577" s="15"/>
      <c r="E577" s="15"/>
      <c r="F577" s="273" t="s">
        <v>3744</v>
      </c>
      <c r="G577" s="15"/>
      <c r="I577" s="195" t="str">
        <f>IF(ISBLANK(H577),"",VLOOKUP(H577,tegevusalad!$A$7:$B$188,2,FALSE))</f>
        <v/>
      </c>
      <c r="K577" s="429" t="str">
        <f t="shared" si="51"/>
        <v>2250412010</v>
      </c>
      <c r="L577" s="1" t="str">
        <f t="shared" si="52"/>
        <v>Birgitta Festival  (LE)</v>
      </c>
      <c r="M577" s="6" t="str">
        <f t="shared" si="53"/>
        <v>08208</v>
      </c>
    </row>
    <row r="578" spans="1:13" x14ac:dyDescent="0.2">
      <c r="A578" s="14"/>
      <c r="B578" s="14"/>
      <c r="C578" s="15" t="s">
        <v>2709</v>
      </c>
      <c r="D578" s="15"/>
      <c r="E578" s="15"/>
      <c r="F578" s="15" t="s">
        <v>2710</v>
      </c>
      <c r="G578" s="15"/>
      <c r="I578" s="195" t="str">
        <f>IF(ISBLANK(H578),"",VLOOKUP(H578,tegevusalad!$A$7:$B$188,2,FALSE))</f>
        <v/>
      </c>
      <c r="K578" s="429" t="str">
        <f t="shared" si="51"/>
        <v>2250412800</v>
      </c>
      <c r="L578" s="1" t="str">
        <f t="shared" si="52"/>
        <v>Birgitta Festival projektide kulud - jaotamata</v>
      </c>
      <c r="M578" s="6" t="str">
        <f t="shared" si="53"/>
        <v>08208</v>
      </c>
    </row>
    <row r="579" spans="1:13" x14ac:dyDescent="0.2">
      <c r="A579" s="14"/>
      <c r="B579" s="15" t="s">
        <v>10236</v>
      </c>
      <c r="C579" s="15"/>
      <c r="D579" s="15"/>
      <c r="E579" s="15" t="s">
        <v>10237</v>
      </c>
      <c r="F579" s="15"/>
      <c r="G579" s="15"/>
      <c r="K579" s="429" t="str">
        <f t="shared" ref="K579" si="59">SUBSTITUTE(A579," ","")&amp;SUBSTITUTE(B579," ","")&amp;SUBSTITUTE(C579," ","")</f>
        <v>2250417000</v>
      </c>
      <c r="L579" s="1" t="str">
        <f t="shared" ref="L579" si="60">D579&amp;E579&amp;F579&amp;G579</f>
        <v>Kultuuriöö</v>
      </c>
      <c r="M579" s="6" t="str">
        <f t="shared" ref="M579" si="61">IF(ISBLANK(H579),M578,H579)</f>
        <v>08208</v>
      </c>
    </row>
    <row r="580" spans="1:13" x14ac:dyDescent="0.2">
      <c r="A580" s="14"/>
      <c r="B580" s="14" t="s">
        <v>6376</v>
      </c>
      <c r="C580" s="15"/>
      <c r="D580" s="15"/>
      <c r="E580" s="15" t="s">
        <v>4303</v>
      </c>
      <c r="F580" s="15"/>
      <c r="G580" s="15"/>
      <c r="I580" s="195" t="str">
        <f>IF(ISBLANK(H580),"",VLOOKUP(H580,tegevusalad!$A$7:$B$188,2,FALSE))</f>
        <v/>
      </c>
      <c r="K580" s="429" t="str">
        <f t="shared" si="51"/>
        <v>2250418000</v>
      </c>
      <c r="L580" s="1" t="str">
        <f t="shared" si="52"/>
        <v>Taasiseseisvumispäev</v>
      </c>
      <c r="M580" s="6" t="str">
        <f>IF(ISBLANK(H580),M578,H580)</f>
        <v>08208</v>
      </c>
    </row>
    <row r="581" spans="1:13" x14ac:dyDescent="0.2">
      <c r="A581" s="14"/>
      <c r="B581" s="14" t="s">
        <v>6615</v>
      </c>
      <c r="C581" s="15"/>
      <c r="D581" s="15"/>
      <c r="E581" s="15" t="s">
        <v>6616</v>
      </c>
      <c r="F581" s="15"/>
      <c r="G581" s="15"/>
      <c r="H581" s="46" t="s">
        <v>930</v>
      </c>
      <c r="I581" s="195" t="str">
        <f>IF(ISBLANK(H581),"",VLOOKUP(H581,tegevusalad!$A$7:$B$188,2,FALSE))</f>
        <v>Kultuuriüritused</v>
      </c>
      <c r="K581" s="429" t="str">
        <f t="shared" si="51"/>
        <v>2250419000</v>
      </c>
      <c r="L581" s="1" t="str">
        <f t="shared" si="52"/>
        <v>Tallinna Merepäevad</v>
      </c>
      <c r="M581" s="6" t="str">
        <f t="shared" si="53"/>
        <v>08208</v>
      </c>
    </row>
    <row r="582" spans="1:13" x14ac:dyDescent="0.2">
      <c r="A582" s="14"/>
      <c r="B582" s="14"/>
      <c r="C582" s="15" t="s">
        <v>8055</v>
      </c>
      <c r="D582" s="15"/>
      <c r="E582" s="15"/>
      <c r="F582" s="15" t="s">
        <v>11319</v>
      </c>
      <c r="G582" s="15"/>
      <c r="I582" s="195" t="str">
        <f>IF(ISBLANK(H582),"",VLOOKUP(H582,tegevusalad!$A$7:$B$188,2,FALSE))</f>
        <v/>
      </c>
      <c r="K582" s="429" t="str">
        <f t="shared" si="51"/>
        <v>2250419010</v>
      </c>
      <c r="L582" s="1" t="str">
        <f t="shared" si="52"/>
        <v>Tallinna Merepäevad (LE - KVA)</v>
      </c>
      <c r="M582" s="6" t="str">
        <f t="shared" si="53"/>
        <v>08208</v>
      </c>
    </row>
    <row r="583" spans="1:13" x14ac:dyDescent="0.2">
      <c r="A583" s="14"/>
      <c r="B583" s="14"/>
      <c r="C583" s="15" t="s">
        <v>8056</v>
      </c>
      <c r="D583" s="15"/>
      <c r="E583" s="15"/>
      <c r="F583" s="15" t="s">
        <v>8057</v>
      </c>
      <c r="G583" s="15"/>
      <c r="I583" s="195" t="str">
        <f>IF(ISBLANK(H583),"",VLOOKUP(H583,tegevusalad!$A$7:$B$188,2,FALSE))</f>
        <v/>
      </c>
      <c r="K583" s="429" t="str">
        <f t="shared" si="51"/>
        <v>2250419020</v>
      </c>
      <c r="L583" s="1" t="str">
        <f t="shared" si="52"/>
        <v>Tallinna Merepäevad (EAS)</v>
      </c>
      <c r="M583" s="6" t="str">
        <f t="shared" si="53"/>
        <v>08208</v>
      </c>
    </row>
    <row r="584" spans="1:13" ht="15" x14ac:dyDescent="0.25">
      <c r="A584" s="14"/>
      <c r="B584" s="15" t="s">
        <v>10240</v>
      </c>
      <c r="C584" s="15"/>
      <c r="D584" s="15"/>
      <c r="E584" s="251" t="s">
        <v>10241</v>
      </c>
      <c r="F584" s="15"/>
      <c r="G584" s="15"/>
      <c r="K584" s="429" t="str">
        <f t="shared" si="51"/>
        <v>2250438000</v>
      </c>
      <c r="L584" s="1" t="str">
        <f t="shared" si="52"/>
        <v>Tallinna Linnateater-50</v>
      </c>
      <c r="M584" s="6" t="str">
        <f t="shared" si="53"/>
        <v>08208</v>
      </c>
    </row>
    <row r="585" spans="1:13" x14ac:dyDescent="0.2">
      <c r="A585" s="14"/>
      <c r="B585" s="15" t="s">
        <v>9319</v>
      </c>
      <c r="C585" s="15"/>
      <c r="D585" s="15"/>
      <c r="E585" s="15" t="s">
        <v>9320</v>
      </c>
      <c r="F585" s="15"/>
      <c r="G585" s="15"/>
      <c r="K585" s="429" t="str">
        <f t="shared" ref="K585" si="62">SUBSTITUTE(A585," ","")&amp;SUBSTITUTE(B585," ","")&amp;SUBSTITUTE(C585," ","")</f>
        <v>2250439000</v>
      </c>
      <c r="L585" s="1" t="str">
        <f t="shared" ref="L585" si="63">D585&amp;E585&amp;F585&amp;G585</f>
        <v xml:space="preserve">Tallinna Loomaaed – 75                                                                    </v>
      </c>
      <c r="M585" s="6" t="str">
        <f t="shared" ref="M585" si="64">IF(ISBLANK(H585),M583,H585)</f>
        <v>08208</v>
      </c>
    </row>
    <row r="586" spans="1:13" x14ac:dyDescent="0.2">
      <c r="A586" s="14"/>
      <c r="B586" s="14" t="s">
        <v>4618</v>
      </c>
      <c r="C586" s="15"/>
      <c r="D586" s="15"/>
      <c r="E586" s="15" t="s">
        <v>6757</v>
      </c>
      <c r="F586" s="15"/>
      <c r="G586" s="15"/>
      <c r="I586" s="195" t="str">
        <f>IF(ISBLANK(H586),"",VLOOKUP(H586,tegevusalad!$A$7:$B$188,2,FALSE))</f>
        <v/>
      </c>
      <c r="K586" s="429" t="str">
        <f t="shared" si="51"/>
        <v>2250442000</v>
      </c>
      <c r="L586" s="1" t="str">
        <f t="shared" si="52"/>
        <v>Talveöö unenägu</v>
      </c>
      <c r="M586" s="6" t="str">
        <f>IF(ISBLANK(H586),M583,H586)</f>
        <v>08208</v>
      </c>
    </row>
    <row r="587" spans="1:13" x14ac:dyDescent="0.2">
      <c r="A587" s="14"/>
      <c r="B587" s="14"/>
      <c r="C587" s="273" t="s">
        <v>3739</v>
      </c>
      <c r="D587" s="15"/>
      <c r="E587" s="15"/>
      <c r="F587" s="273" t="s">
        <v>3742</v>
      </c>
      <c r="G587" s="15"/>
      <c r="I587" s="195" t="str">
        <f>IF(ISBLANK(H587),"",VLOOKUP(H587,tegevusalad!$A$7:$B$188,2,FALSE))</f>
        <v/>
      </c>
      <c r="K587" s="429" t="str">
        <f t="shared" si="51"/>
        <v>2250442010</v>
      </c>
      <c r="L587" s="1" t="str">
        <f t="shared" si="52"/>
        <v>Talveöö unenägu (LE)</v>
      </c>
      <c r="M587" s="6" t="str">
        <f t="shared" si="53"/>
        <v>08208</v>
      </c>
    </row>
    <row r="588" spans="1:13" x14ac:dyDescent="0.2">
      <c r="A588" s="14"/>
      <c r="B588" s="14"/>
      <c r="C588" s="273" t="s">
        <v>3740</v>
      </c>
      <c r="D588" s="15"/>
      <c r="E588" s="15"/>
      <c r="F588" s="15" t="s">
        <v>5690</v>
      </c>
      <c r="G588" s="15"/>
      <c r="I588" s="195" t="str">
        <f>IF(ISBLANK(H588),"",VLOOKUP(H588,tegevusalad!$A$7:$B$188,2,FALSE))</f>
        <v/>
      </c>
      <c r="K588" s="429" t="str">
        <f t="shared" si="51"/>
        <v>2250442200</v>
      </c>
      <c r="L588" s="1" t="str">
        <f t="shared" si="52"/>
        <v>Kultuurkapitali projektid</v>
      </c>
      <c r="M588" s="6" t="str">
        <f t="shared" si="53"/>
        <v>08208</v>
      </c>
    </row>
    <row r="589" spans="1:13" x14ac:dyDescent="0.2">
      <c r="A589" s="14"/>
      <c r="B589" s="14"/>
      <c r="C589" s="273" t="s">
        <v>3741</v>
      </c>
      <c r="D589" s="15"/>
      <c r="E589" s="15"/>
      <c r="F589" s="273" t="s">
        <v>6393</v>
      </c>
      <c r="G589" s="15"/>
      <c r="I589" s="195" t="str">
        <f>IF(ISBLANK(H589),"",VLOOKUP(H589,tegevusalad!$A$7:$B$188,2,FALSE))</f>
        <v/>
      </c>
      <c r="K589" s="429" t="str">
        <f t="shared" si="51"/>
        <v>2250442900</v>
      </c>
      <c r="L589" s="1" t="str">
        <f t="shared" si="52"/>
        <v>muud projektid</v>
      </c>
      <c r="M589" s="6" t="str">
        <f t="shared" si="53"/>
        <v>08208</v>
      </c>
    </row>
    <row r="590" spans="1:13" x14ac:dyDescent="0.2">
      <c r="A590" s="14"/>
      <c r="B590" s="15" t="s">
        <v>9313</v>
      </c>
      <c r="C590" s="273"/>
      <c r="D590" s="15"/>
      <c r="E590" s="15" t="s">
        <v>9314</v>
      </c>
      <c r="F590" s="273"/>
      <c r="G590" s="15"/>
      <c r="K590" s="429" t="str">
        <f t="shared" si="51"/>
        <v>2250444000</v>
      </c>
      <c r="L590" s="1" t="str">
        <f t="shared" si="52"/>
        <v xml:space="preserve">Slaavi kultuuri festival                                                                         </v>
      </c>
      <c r="M590" s="6" t="str">
        <f t="shared" si="53"/>
        <v>08208</v>
      </c>
    </row>
    <row r="591" spans="1:13" x14ac:dyDescent="0.2">
      <c r="A591" s="14"/>
      <c r="B591" s="15" t="s">
        <v>9311</v>
      </c>
      <c r="C591" s="273"/>
      <c r="D591" s="15"/>
      <c r="E591" s="15" t="s">
        <v>9312</v>
      </c>
      <c r="F591" s="273"/>
      <c r="G591" s="15"/>
      <c r="K591" s="429" t="str">
        <f t="shared" si="51"/>
        <v>2250445000</v>
      </c>
      <c r="L591" s="1" t="str">
        <f t="shared" si="52"/>
        <v xml:space="preserve">Mustonenfest: Tallinn Tel Aviv                                                          </v>
      </c>
      <c r="M591" s="6" t="str">
        <f t="shared" si="53"/>
        <v>08208</v>
      </c>
    </row>
    <row r="592" spans="1:13" x14ac:dyDescent="0.2">
      <c r="A592" s="14"/>
      <c r="B592" s="15" t="s">
        <v>9321</v>
      </c>
      <c r="C592" s="273"/>
      <c r="D592" s="15"/>
      <c r="E592" s="15" t="s">
        <v>9322</v>
      </c>
      <c r="F592" s="273"/>
      <c r="G592" s="15"/>
      <c r="K592" s="429" t="str">
        <f t="shared" ref="K592:K596" si="65">SUBSTITUTE(A592," ","")&amp;SUBSTITUTE(B592," ","")&amp;SUBSTITUTE(C592," ","")</f>
        <v>2250446000</v>
      </c>
      <c r="L592" s="1" t="str">
        <f t="shared" ref="L592:L596" si="66">D592&amp;E592&amp;F592&amp;G592</f>
        <v>Tallinna Kohtumised Peterburis                                                        </v>
      </c>
      <c r="M592" s="6" t="str">
        <f t="shared" ref="M592:M596" si="67">IF(ISBLANK(H592),M591,H592)</f>
        <v>08208</v>
      </c>
    </row>
    <row r="593" spans="1:13" ht="15" x14ac:dyDescent="0.25">
      <c r="A593" s="14"/>
      <c r="B593" s="15" t="s">
        <v>10234</v>
      </c>
      <c r="C593" s="273"/>
      <c r="D593" s="15"/>
      <c r="E593" s="251" t="s">
        <v>10235</v>
      </c>
      <c r="F593" s="273"/>
      <c r="G593" s="15"/>
      <c r="K593" s="429" t="str">
        <f t="shared" si="65"/>
        <v>2250447000</v>
      </c>
      <c r="L593" s="1" t="str">
        <f t="shared" si="66"/>
        <v>Peterburi kohtumised Tallinnas</v>
      </c>
      <c r="M593" s="6" t="str">
        <f t="shared" si="67"/>
        <v>08208</v>
      </c>
    </row>
    <row r="594" spans="1:13" ht="15" x14ac:dyDescent="0.25">
      <c r="A594" s="14"/>
      <c r="B594" s="15" t="s">
        <v>10238</v>
      </c>
      <c r="C594" s="273"/>
      <c r="D594" s="15"/>
      <c r="E594" s="251" t="s">
        <v>10239</v>
      </c>
      <c r="F594" s="273"/>
      <c r="G594" s="15"/>
      <c r="K594" s="429" t="str">
        <f t="shared" si="65"/>
        <v>2250455000</v>
      </c>
      <c r="L594" s="1" t="str">
        <f t="shared" si="66"/>
        <v>Festival Multuur</v>
      </c>
      <c r="M594" s="6" t="str">
        <f t="shared" si="67"/>
        <v>08208</v>
      </c>
    </row>
    <row r="595" spans="1:13" x14ac:dyDescent="0.2">
      <c r="A595" s="14"/>
      <c r="B595" s="14" t="s">
        <v>1032</v>
      </c>
      <c r="C595" s="15"/>
      <c r="D595" s="15"/>
      <c r="E595" s="15" t="s">
        <v>1033</v>
      </c>
      <c r="F595" s="15"/>
      <c r="G595" s="15"/>
      <c r="I595" s="195" t="str">
        <f>IF(ISBLANK(H595),"",VLOOKUP(H595,tegevusalad!$A$7:$B$188,2,FALSE))</f>
        <v/>
      </c>
      <c r="K595" s="429" t="str">
        <f t="shared" si="65"/>
        <v>2250461000</v>
      </c>
      <c r="L595" s="1" t="str">
        <f t="shared" si="66"/>
        <v>Hiina uus aasta</v>
      </c>
      <c r="M595" s="6" t="str">
        <f>IF(ISBLANK(H595),M592,H595)</f>
        <v>08208</v>
      </c>
    </row>
    <row r="596" spans="1:13" x14ac:dyDescent="0.2">
      <c r="A596" s="14"/>
      <c r="B596" s="14" t="s">
        <v>4614</v>
      </c>
      <c r="C596" s="15"/>
      <c r="D596" s="15"/>
      <c r="E596" s="15" t="s">
        <v>5518</v>
      </c>
      <c r="F596" s="15"/>
      <c r="G596" s="15"/>
      <c r="I596" s="195" t="str">
        <f>IF(ISBLANK(H596),"",VLOOKUP(H596,tegevusalad!$A$7:$B$188,2,FALSE))</f>
        <v/>
      </c>
      <c r="K596" s="429" t="str">
        <f t="shared" si="65"/>
        <v>2250480000</v>
      </c>
      <c r="L596" s="1" t="str">
        <f t="shared" si="66"/>
        <v>Hingedepäeva kontsert</v>
      </c>
      <c r="M596" s="6" t="str">
        <f t="shared" si="67"/>
        <v>08208</v>
      </c>
    </row>
    <row r="597" spans="1:13" x14ac:dyDescent="0.2">
      <c r="A597" s="14"/>
      <c r="B597" s="14" t="s">
        <v>4615</v>
      </c>
      <c r="C597" s="14"/>
      <c r="D597" s="14"/>
      <c r="E597" s="14" t="s">
        <v>7468</v>
      </c>
      <c r="F597" s="14"/>
      <c r="G597" s="14"/>
      <c r="I597" s="195" t="str">
        <f>IF(ISBLANK(H597),"",VLOOKUP(H597,tegevusalad!$A$7:$B$188,2,FALSE))</f>
        <v/>
      </c>
      <c r="K597" s="429" t="str">
        <f t="shared" si="51"/>
        <v>2250482000</v>
      </c>
      <c r="L597" s="1" t="str">
        <f t="shared" si="52"/>
        <v>Jõuluüritused</v>
      </c>
      <c r="M597" s="6" t="str">
        <f t="shared" si="53"/>
        <v>08208</v>
      </c>
    </row>
    <row r="598" spans="1:13" x14ac:dyDescent="0.2">
      <c r="A598" s="14"/>
      <c r="B598" s="14"/>
      <c r="C598" s="14" t="s">
        <v>4616</v>
      </c>
      <c r="D598" s="14"/>
      <c r="E598" s="14"/>
      <c r="F598" s="14" t="s">
        <v>7467</v>
      </c>
      <c r="G598" s="14"/>
      <c r="I598" s="195" t="str">
        <f>IF(ISBLANK(H598),"",VLOOKUP(H598,tegevusalad!$A$7:$B$188,2,FALSE))</f>
        <v/>
      </c>
      <c r="K598" s="429" t="str">
        <f t="shared" si="51"/>
        <v>2250482010</v>
      </c>
      <c r="L598" s="1" t="str">
        <f t="shared" si="52"/>
        <v>Jõuluüritused (Kultuuriväärtuste Amet)</v>
      </c>
      <c r="M598" s="6" t="str">
        <f t="shared" si="53"/>
        <v>08208</v>
      </c>
    </row>
    <row r="599" spans="1:13" x14ac:dyDescent="0.2">
      <c r="A599" s="14"/>
      <c r="B599" s="14"/>
      <c r="C599" s="14" t="s">
        <v>4617</v>
      </c>
      <c r="D599" s="14"/>
      <c r="E599" s="14"/>
      <c r="F599" s="14" t="s">
        <v>7466</v>
      </c>
      <c r="G599" s="14"/>
      <c r="I599" s="195" t="str">
        <f>IF(ISBLANK(H599),"",VLOOKUP(H599,tegevusalad!$A$7:$B$188,2,FALSE))</f>
        <v/>
      </c>
      <c r="K599" s="429" t="str">
        <f t="shared" si="51"/>
        <v>2250482020</v>
      </c>
      <c r="L599" s="1" t="str">
        <f t="shared" si="52"/>
        <v>Jõulukontsert (Tallinna Filharmoonia)</v>
      </c>
      <c r="M599" s="6" t="str">
        <f t="shared" si="53"/>
        <v>08208</v>
      </c>
    </row>
    <row r="600" spans="1:13" x14ac:dyDescent="0.2">
      <c r="A600" s="14"/>
      <c r="B600" s="14" t="s">
        <v>7794</v>
      </c>
      <c r="C600" s="14"/>
      <c r="D600" s="14"/>
      <c r="E600" s="14" t="s">
        <v>7795</v>
      </c>
      <c r="F600" s="14"/>
      <c r="G600" s="14"/>
      <c r="I600" s="195" t="str">
        <f>IF(ISBLANK(H600),"",VLOOKUP(H600,tegevusalad!$A$7:$B$188,2,FALSE))</f>
        <v/>
      </c>
      <c r="K600" s="429" t="str">
        <f t="shared" si="51"/>
        <v>2250491000</v>
      </c>
      <c r="L600" s="1" t="str">
        <f t="shared" si="52"/>
        <v xml:space="preserve">Kristjan Raua kunstipreemia                                             </v>
      </c>
      <c r="M600" s="6" t="str">
        <f t="shared" si="53"/>
        <v>08208</v>
      </c>
    </row>
    <row r="601" spans="1:13" x14ac:dyDescent="0.2">
      <c r="A601" s="14"/>
      <c r="B601" s="14" t="s">
        <v>7778</v>
      </c>
      <c r="C601" s="14"/>
      <c r="D601" s="14"/>
      <c r="E601" s="14" t="s">
        <v>7779</v>
      </c>
      <c r="F601" s="14"/>
      <c r="G601" s="14"/>
      <c r="I601" s="195" t="str">
        <f>IF(ISBLANK(H601),"",VLOOKUP(H601,tegevusalad!$A$7:$B$188,2,FALSE))</f>
        <v/>
      </c>
      <c r="K601" s="429" t="str">
        <f t="shared" si="51"/>
        <v>2250496000</v>
      </c>
      <c r="L601" s="1" t="str">
        <f t="shared" si="52"/>
        <v xml:space="preserve">E-valija raamat </v>
      </c>
      <c r="M601" s="6" t="str">
        <f t="shared" si="53"/>
        <v>08208</v>
      </c>
    </row>
    <row r="602" spans="1:13" x14ac:dyDescent="0.2">
      <c r="A602" s="14"/>
      <c r="B602" s="14" t="s">
        <v>5509</v>
      </c>
      <c r="C602" s="14"/>
      <c r="D602" s="14"/>
      <c r="E602" s="14" t="s">
        <v>2128</v>
      </c>
      <c r="F602" s="14"/>
      <c r="G602" s="14"/>
      <c r="I602" s="195" t="str">
        <f>IF(ISBLANK(H602),"",VLOOKUP(H602,tegevusalad!$A$7:$B$188,2,FALSE))</f>
        <v/>
      </c>
      <c r="K602" s="429" t="str">
        <f t="shared" si="51"/>
        <v>2250499000</v>
      </c>
      <c r="L602" s="1" t="str">
        <f t="shared" si="52"/>
        <v>ülelinnalised kultuuriüritused - jaotamata</v>
      </c>
      <c r="M602" s="6" t="str">
        <f t="shared" si="53"/>
        <v>08208</v>
      </c>
    </row>
    <row r="603" spans="1:13" x14ac:dyDescent="0.2">
      <c r="A603" s="14"/>
      <c r="B603" s="14" t="s">
        <v>799</v>
      </c>
      <c r="C603" s="14"/>
      <c r="D603" s="14"/>
      <c r="E603" s="14" t="s">
        <v>800</v>
      </c>
      <c r="F603" s="14"/>
      <c r="G603" s="14"/>
      <c r="H603" s="46" t="s">
        <v>930</v>
      </c>
      <c r="I603" s="195" t="str">
        <f>IF(ISBLANK(H603),"",VLOOKUP(H603,tegevusalad!$A$7:$B$188,2,FALSE))</f>
        <v>Kultuuriüritused</v>
      </c>
      <c r="K603" s="429" t="str">
        <f t="shared" si="51"/>
        <v>2250429000</v>
      </c>
      <c r="L603" s="1" t="str">
        <f t="shared" si="52"/>
        <v>Laulu-ja tantsupeoliste majutus</v>
      </c>
      <c r="M603" s="6" t="str">
        <f t="shared" si="53"/>
        <v>08208</v>
      </c>
    </row>
    <row r="604" spans="1:13" x14ac:dyDescent="0.2">
      <c r="A604" s="14"/>
      <c r="B604" s="14"/>
      <c r="C604" s="14" t="s">
        <v>10199</v>
      </c>
      <c r="D604" s="14"/>
      <c r="E604" s="14"/>
      <c r="F604" s="14" t="s">
        <v>10202</v>
      </c>
      <c r="G604" s="14"/>
      <c r="K604" s="429" t="str">
        <f t="shared" si="51"/>
        <v>2250429010</v>
      </c>
      <c r="L604" s="1" t="str">
        <f t="shared" si="52"/>
        <v>Laulu-ja tantsupeoliste majutus (töötasu jne)</v>
      </c>
      <c r="M604" s="6" t="str">
        <f t="shared" si="53"/>
        <v>08208</v>
      </c>
    </row>
    <row r="605" spans="1:13" x14ac:dyDescent="0.2">
      <c r="A605" s="14"/>
      <c r="B605" s="14"/>
      <c r="C605" s="14" t="s">
        <v>10200</v>
      </c>
      <c r="D605" s="14"/>
      <c r="E605" s="14"/>
      <c r="F605" s="14" t="s">
        <v>10203</v>
      </c>
      <c r="G605" s="14"/>
      <c r="K605" s="429" t="str">
        <f t="shared" si="51"/>
        <v>2250429020</v>
      </c>
      <c r="L605" s="1" t="str">
        <f t="shared" si="52"/>
        <v>Laulu-ja tantsupeoliste majutus (kommunaalkulud)</v>
      </c>
      <c r="M605" s="6" t="str">
        <f t="shared" si="53"/>
        <v>08208</v>
      </c>
    </row>
    <row r="606" spans="1:13" x14ac:dyDescent="0.2">
      <c r="A606" s="14"/>
      <c r="B606" s="14"/>
      <c r="C606" s="14" t="s">
        <v>10201</v>
      </c>
      <c r="D606" s="14"/>
      <c r="E606" s="14"/>
      <c r="F606" s="14" t="s">
        <v>3246</v>
      </c>
      <c r="G606" s="14"/>
      <c r="K606" s="429" t="str">
        <f t="shared" si="51"/>
        <v>2250429990</v>
      </c>
      <c r="L606" s="1" t="str">
        <f t="shared" si="52"/>
        <v>jaotamata</v>
      </c>
      <c r="M606" s="6" t="str">
        <f t="shared" si="53"/>
        <v>08208</v>
      </c>
    </row>
    <row r="607" spans="1:13" x14ac:dyDescent="0.2">
      <c r="A607" s="14"/>
      <c r="B607" s="14" t="s">
        <v>3547</v>
      </c>
      <c r="C607" s="14"/>
      <c r="D607" s="14"/>
      <c r="E607" s="14" t="s">
        <v>6115</v>
      </c>
      <c r="F607" s="14"/>
      <c r="G607" s="14"/>
      <c r="H607" s="46" t="s">
        <v>930</v>
      </c>
      <c r="I607" s="195" t="str">
        <f>IF(ISBLANK(H607),"",VLOOKUP(H607,tegevusalad!$A$7:$B$188,2,FALSE))</f>
        <v>Kultuuriüritused</v>
      </c>
      <c r="K607" s="429" t="str">
        <f t="shared" si="51"/>
        <v>2250430000</v>
      </c>
      <c r="L607" s="1" t="str">
        <f t="shared" si="52"/>
        <v>Noorte laulu- ja tantsupidu</v>
      </c>
      <c r="M607" s="6" t="str">
        <f>IF(ISBLANK(H607),M603,H607)</f>
        <v>08208</v>
      </c>
    </row>
    <row r="608" spans="1:13" x14ac:dyDescent="0.2">
      <c r="A608" s="14"/>
      <c r="B608" s="14"/>
      <c r="C608" s="14" t="s">
        <v>1712</v>
      </c>
      <c r="D608" s="14"/>
      <c r="E608" s="14"/>
      <c r="F608" s="14" t="s">
        <v>4434</v>
      </c>
      <c r="G608" s="14"/>
      <c r="I608" s="195" t="str">
        <f>IF(ISBLANK(H608),"",VLOOKUP(H608,tegevusalad!$A$7:$B$188,2,FALSE))</f>
        <v/>
      </c>
      <c r="K608" s="429" t="str">
        <f t="shared" si="51"/>
        <v>2250430010</v>
      </c>
      <c r="L608" s="1" t="str">
        <f t="shared" si="52"/>
        <v>Koorikollektiivid</v>
      </c>
      <c r="M608" s="6" t="str">
        <f t="shared" si="53"/>
        <v>08208</v>
      </c>
    </row>
    <row r="609" spans="1:13" x14ac:dyDescent="0.2">
      <c r="A609" s="14"/>
      <c r="B609" s="14"/>
      <c r="C609" s="14" t="s">
        <v>1711</v>
      </c>
      <c r="D609" s="14"/>
      <c r="E609" s="14"/>
      <c r="F609" s="14" t="s">
        <v>4435</v>
      </c>
      <c r="G609" s="14"/>
      <c r="I609" s="195" t="str">
        <f>IF(ISBLANK(H609),"",VLOOKUP(H609,tegevusalad!$A$7:$B$188,2,FALSE))</f>
        <v/>
      </c>
      <c r="K609" s="429" t="str">
        <f t="shared" si="51"/>
        <v>2250430020</v>
      </c>
      <c r="L609" s="1" t="str">
        <f t="shared" si="52"/>
        <v>Tantsukollektiivid</v>
      </c>
      <c r="M609" s="6" t="str">
        <f t="shared" si="53"/>
        <v>08208</v>
      </c>
    </row>
    <row r="610" spans="1:13" x14ac:dyDescent="0.2">
      <c r="A610" s="14"/>
      <c r="B610" s="14"/>
      <c r="C610" s="14" t="s">
        <v>1710</v>
      </c>
      <c r="D610" s="14"/>
      <c r="E610" s="14"/>
      <c r="F610" s="14" t="s">
        <v>3018</v>
      </c>
      <c r="G610" s="14"/>
      <c r="I610" s="195" t="str">
        <f>IF(ISBLANK(H610),"",VLOOKUP(H610,tegevusalad!$A$7:$B$188,2,FALSE))</f>
        <v/>
      </c>
      <c r="K610" s="429" t="str">
        <f t="shared" si="51"/>
        <v>2250430990</v>
      </c>
      <c r="L610" s="1" t="str">
        <f t="shared" si="52"/>
        <v>jaotamat</v>
      </c>
      <c r="M610" s="6" t="str">
        <f t="shared" si="53"/>
        <v>08208</v>
      </c>
    </row>
    <row r="611" spans="1:13" x14ac:dyDescent="0.2">
      <c r="A611" s="14"/>
      <c r="B611" s="14"/>
      <c r="C611" s="154"/>
      <c r="D611" s="14"/>
      <c r="E611" s="14"/>
      <c r="F611" s="14"/>
      <c r="G611" s="14"/>
      <c r="I611" s="195" t="str">
        <f>IF(ISBLANK(H611),"",VLOOKUP(H611,tegevusalad!$A$7:$B$188,2,FALSE))</f>
        <v/>
      </c>
      <c r="K611" s="429" t="str">
        <f t="shared" si="51"/>
        <v/>
      </c>
      <c r="L611" s="1" t="str">
        <f t="shared" si="52"/>
        <v/>
      </c>
    </row>
    <row r="612" spans="1:13" x14ac:dyDescent="0.2">
      <c r="A612" s="14" t="s">
        <v>185</v>
      </c>
      <c r="B612" s="14"/>
      <c r="C612" s="14"/>
      <c r="D612" s="14" t="s">
        <v>186</v>
      </c>
      <c r="E612" s="14"/>
      <c r="F612" s="14"/>
      <c r="G612" s="14"/>
      <c r="H612" s="51" t="s">
        <v>930</v>
      </c>
      <c r="I612" s="195" t="str">
        <f>IF(ISBLANK(H612),"",VLOOKUP(H612,tegevusalad!$A$7:$B$188,2,FALSE))</f>
        <v>Kultuuriüritused</v>
      </c>
      <c r="K612" s="429" t="str">
        <f t="shared" si="51"/>
        <v>2250500000</v>
      </c>
      <c r="L612" s="1" t="str">
        <f t="shared" si="52"/>
        <v>Piirkondlikud kultuuriüritused</v>
      </c>
      <c r="M612" s="6" t="str">
        <f t="shared" si="53"/>
        <v>08208</v>
      </c>
    </row>
    <row r="613" spans="1:13" x14ac:dyDescent="0.2">
      <c r="A613" s="6"/>
      <c r="B613" s="14" t="s">
        <v>2090</v>
      </c>
      <c r="C613" s="14"/>
      <c r="D613" s="14"/>
      <c r="E613" s="14" t="s">
        <v>3580</v>
      </c>
      <c r="F613" s="14"/>
      <c r="G613" s="14"/>
      <c r="I613" s="195" t="str">
        <f>IF(ISBLANK(H613),"",VLOOKUP(H613,tegevusalad!$A$7:$B$188,2,FALSE))</f>
        <v/>
      </c>
      <c r="K613" s="429" t="str">
        <f t="shared" si="51"/>
        <v>2250520000</v>
      </c>
      <c r="L613" s="1" t="str">
        <f t="shared" si="52"/>
        <v>piirkondlikud kultuuriüritused (Haabersti linnaosa)</v>
      </c>
      <c r="M613" s="6" t="str">
        <f t="shared" si="53"/>
        <v>08208</v>
      </c>
    </row>
    <row r="614" spans="1:13" ht="27.75" customHeight="1" x14ac:dyDescent="0.2">
      <c r="A614" s="6"/>
      <c r="B614" s="14"/>
      <c r="C614" s="14" t="s">
        <v>281</v>
      </c>
      <c r="D614" s="14"/>
      <c r="E614" s="14"/>
      <c r="F614" s="884" t="s">
        <v>6841</v>
      </c>
      <c r="G614" s="870"/>
      <c r="I614" s="195" t="str">
        <f>IF(ISBLANK(H614),"",VLOOKUP(H614,tegevusalad!$A$7:$B$188,2,FALSE))</f>
        <v/>
      </c>
      <c r="K614" s="429" t="str">
        <f t="shared" ref="K614:K678" si="68">SUBSTITUTE(A614," ","")&amp;SUBSTITUTE(B614," ","")&amp;SUBSTITUTE(C614," ","")</f>
        <v>2250520990</v>
      </c>
      <c r="L614" s="1" t="str">
        <f t="shared" ref="L614:L678" si="69">D614&amp;E614&amp;F614&amp;G614</f>
        <v>piirkondlikud kultuuriüritused (Haabersti linnaosa) - jaotamata</v>
      </c>
      <c r="M614" s="6" t="str">
        <f t="shared" si="53"/>
        <v>08208</v>
      </c>
    </row>
    <row r="615" spans="1:13" x14ac:dyDescent="0.2">
      <c r="A615" s="6"/>
      <c r="B615" s="14" t="s">
        <v>6842</v>
      </c>
      <c r="C615" s="14"/>
      <c r="D615" s="14"/>
      <c r="E615" s="14" t="s">
        <v>6254</v>
      </c>
      <c r="F615" s="14"/>
      <c r="G615" s="14"/>
      <c r="I615" s="195" t="str">
        <f>IF(ISBLANK(H615),"",VLOOKUP(H615,tegevusalad!$A$7:$B$188,2,FALSE))</f>
        <v/>
      </c>
      <c r="K615" s="429" t="str">
        <f t="shared" si="68"/>
        <v>2250530000</v>
      </c>
      <c r="L615" s="1" t="str">
        <f t="shared" si="69"/>
        <v xml:space="preserve">piirkondlikud kultuuriüritused (Kesklinn) </v>
      </c>
      <c r="M615" s="6" t="str">
        <f t="shared" si="53"/>
        <v>08208</v>
      </c>
    </row>
    <row r="616" spans="1:13" x14ac:dyDescent="0.2">
      <c r="A616" s="6"/>
      <c r="B616" s="14"/>
      <c r="C616" s="14" t="s">
        <v>3673</v>
      </c>
      <c r="D616" s="14"/>
      <c r="E616" s="14"/>
      <c r="F616" s="14" t="s">
        <v>6789</v>
      </c>
      <c r="G616" s="14"/>
      <c r="I616" s="195" t="str">
        <f>IF(ISBLANK(H616),"",VLOOKUP(H616,tegevusalad!$A$7:$B$188,2,FALSE))</f>
        <v/>
      </c>
      <c r="K616" s="429" t="str">
        <f t="shared" si="68"/>
        <v>2250530010</v>
      </c>
      <c r="L616" s="1" t="str">
        <f t="shared" si="69"/>
        <v>Vanalinna päevad</v>
      </c>
      <c r="M616" s="6" t="str">
        <f t="shared" si="53"/>
        <v>08208</v>
      </c>
    </row>
    <row r="617" spans="1:13" x14ac:dyDescent="0.2">
      <c r="A617" s="6"/>
      <c r="B617" s="14"/>
      <c r="C617" s="14" t="s">
        <v>6846</v>
      </c>
      <c r="D617" s="14"/>
      <c r="E617" s="14"/>
      <c r="F617" s="14" t="s">
        <v>6847</v>
      </c>
      <c r="G617" s="14"/>
      <c r="I617" s="195" t="str">
        <f>IF(ISBLANK(H617),"",VLOOKUP(H617,tegevusalad!$A$7:$B$188,2,FALSE))</f>
        <v/>
      </c>
      <c r="K617" s="429" t="str">
        <f t="shared" si="68"/>
        <v>2250530020</v>
      </c>
      <c r="L617" s="1" t="str">
        <f t="shared" si="69"/>
        <v>Talvefestival</v>
      </c>
      <c r="M617" s="6" t="str">
        <f t="shared" ref="M617:M682" si="70">IF(ISBLANK(H617),M616,H617)</f>
        <v>08208</v>
      </c>
    </row>
    <row r="618" spans="1:13" x14ac:dyDescent="0.2">
      <c r="A618" s="6"/>
      <c r="B618" s="14"/>
      <c r="C618" s="14" t="s">
        <v>6864</v>
      </c>
      <c r="D618" s="14"/>
      <c r="E618" s="14"/>
      <c r="F618" s="15" t="s">
        <v>9738</v>
      </c>
      <c r="G618" s="14"/>
      <c r="I618" s="195" t="str">
        <f>IF(ISBLANK(H618),"",VLOOKUP(H618,tegevusalad!$A$7:$B$188,2,FALSE))</f>
        <v/>
      </c>
      <c r="K618" s="429" t="str">
        <f t="shared" si="68"/>
        <v>2250530030</v>
      </c>
      <c r="L618" s="1" t="str">
        <f t="shared" si="69"/>
        <v>Hopner maja (kuni 31.12.2013)</v>
      </c>
      <c r="M618" s="6" t="str">
        <f t="shared" si="70"/>
        <v>08208</v>
      </c>
    </row>
    <row r="619" spans="1:13" x14ac:dyDescent="0.2">
      <c r="A619" s="6"/>
      <c r="B619" s="14"/>
      <c r="C619" s="14" t="s">
        <v>7948</v>
      </c>
      <c r="D619" s="14"/>
      <c r="E619" s="14"/>
      <c r="F619" s="14" t="s">
        <v>7949</v>
      </c>
      <c r="G619" s="14"/>
      <c r="I619" s="195" t="str">
        <f>IF(ISBLANK(H619),"",VLOOKUP(H619,tegevusalad!$A$7:$B$188,2,FALSE))</f>
        <v/>
      </c>
      <c r="K619" s="429" t="str">
        <f t="shared" si="68"/>
        <v>2250530050</v>
      </c>
      <c r="L619" s="1" t="str">
        <f t="shared" si="69"/>
        <v>Tallinna Lilleball - Mittetulundusühing Lilleball</v>
      </c>
      <c r="M619" s="6" t="str">
        <f>IF(ISBLANK(H619),M618,H619)</f>
        <v>08208</v>
      </c>
    </row>
    <row r="620" spans="1:13" s="6" customFormat="1" x14ac:dyDescent="0.2">
      <c r="B620" s="14"/>
      <c r="C620" s="14" t="s">
        <v>1933</v>
      </c>
      <c r="D620" s="14"/>
      <c r="E620" s="14"/>
      <c r="F620" s="14" t="s">
        <v>5936</v>
      </c>
      <c r="G620" s="14"/>
      <c r="H620" s="46"/>
      <c r="I620" s="195" t="str">
        <f>IF(ISBLANK(H620),"",VLOOKUP(H620,tegevusalad!$A$7:$B$188,2,FALSE))</f>
        <v/>
      </c>
      <c r="J620" s="160"/>
      <c r="K620" s="429" t="str">
        <f t="shared" si="68"/>
        <v>2250530990</v>
      </c>
      <c r="L620" s="1" t="str">
        <f t="shared" si="69"/>
        <v>piirkondlikud kultuuriüritused (Kesklinn) - jaotamata</v>
      </c>
      <c r="M620" s="6" t="str">
        <f t="shared" si="70"/>
        <v>08208</v>
      </c>
    </row>
    <row r="621" spans="1:13" s="6" customFormat="1" x14ac:dyDescent="0.2">
      <c r="B621" s="14" t="s">
        <v>7392</v>
      </c>
      <c r="C621" s="14"/>
      <c r="D621" s="14"/>
      <c r="E621" s="14" t="s">
        <v>5019</v>
      </c>
      <c r="F621" s="14"/>
      <c r="G621" s="14"/>
      <c r="H621" s="46"/>
      <c r="I621" s="195" t="str">
        <f>IF(ISBLANK(H621),"",VLOOKUP(H621,tegevusalad!$A$7:$B$188,2,FALSE))</f>
        <v/>
      </c>
      <c r="J621" s="160"/>
      <c r="K621" s="429" t="str">
        <f t="shared" si="68"/>
        <v>2250540000</v>
      </c>
      <c r="L621" s="1" t="str">
        <f t="shared" si="69"/>
        <v xml:space="preserve">piirkondlikud kultuuriüritused (Kristiine linnaosa) </v>
      </c>
      <c r="M621" s="6" t="str">
        <f t="shared" si="70"/>
        <v>08208</v>
      </c>
    </row>
    <row r="622" spans="1:13" s="6" customFormat="1" ht="27.75" customHeight="1" x14ac:dyDescent="0.2">
      <c r="B622" s="14"/>
      <c r="C622" s="14" t="s">
        <v>5186</v>
      </c>
      <c r="D622" s="14"/>
      <c r="E622" s="14"/>
      <c r="F622" s="884" t="s">
        <v>6631</v>
      </c>
      <c r="G622" s="884"/>
      <c r="H622" s="46"/>
      <c r="I622" s="195" t="str">
        <f>IF(ISBLANK(H622),"",VLOOKUP(H622,tegevusalad!$A$7:$B$188,2,FALSE))</f>
        <v/>
      </c>
      <c r="J622" s="160"/>
      <c r="K622" s="429" t="str">
        <f t="shared" si="68"/>
        <v>2250540990</v>
      </c>
      <c r="L622" s="1" t="str">
        <f t="shared" si="69"/>
        <v>piirkondlikud kultuuriüritused (Kristiine linnaosa) - jaotamata</v>
      </c>
      <c r="M622" s="6" t="str">
        <f t="shared" si="70"/>
        <v>08208</v>
      </c>
    </row>
    <row r="623" spans="1:13" s="6" customFormat="1" x14ac:dyDescent="0.2">
      <c r="B623" s="14" t="s">
        <v>6632</v>
      </c>
      <c r="C623" s="14"/>
      <c r="D623" s="14"/>
      <c r="E623" s="14" t="s">
        <v>6687</v>
      </c>
      <c r="F623" s="14"/>
      <c r="G623" s="14"/>
      <c r="H623" s="46"/>
      <c r="I623" s="195" t="str">
        <f>IF(ISBLANK(H623),"",VLOOKUP(H623,tegevusalad!$A$7:$B$188,2,FALSE))</f>
        <v/>
      </c>
      <c r="J623" s="160"/>
      <c r="K623" s="429" t="str">
        <f t="shared" si="68"/>
        <v>2250550000</v>
      </c>
      <c r="L623" s="1" t="str">
        <f t="shared" si="69"/>
        <v>piirkondlikud kultuuriüritused (Lasnamäe linnaosa)</v>
      </c>
      <c r="M623" s="6" t="str">
        <f t="shared" si="70"/>
        <v>08208</v>
      </c>
    </row>
    <row r="624" spans="1:13" s="6" customFormat="1" ht="27.75" customHeight="1" x14ac:dyDescent="0.2">
      <c r="B624" s="14"/>
      <c r="C624" s="14" t="s">
        <v>3112</v>
      </c>
      <c r="D624" s="14"/>
      <c r="E624" s="14"/>
      <c r="F624" s="884" t="s">
        <v>4432</v>
      </c>
      <c r="G624" s="884"/>
      <c r="H624" s="46"/>
      <c r="I624" s="195" t="str">
        <f>IF(ISBLANK(H624),"",VLOOKUP(H624,tegevusalad!$A$7:$B$188,2,FALSE))</f>
        <v/>
      </c>
      <c r="J624" s="160"/>
      <c r="K624" s="429" t="str">
        <f t="shared" si="68"/>
        <v>2250550990</v>
      </c>
      <c r="L624" s="1" t="str">
        <f t="shared" si="69"/>
        <v>piirkondlikud kultuuriüritused (Lasnamäe linnaosa) - jaotamata</v>
      </c>
      <c r="M624" s="6" t="str">
        <f t="shared" si="70"/>
        <v>08208</v>
      </c>
    </row>
    <row r="625" spans="1:13" s="6" customFormat="1" x14ac:dyDescent="0.2">
      <c r="B625" s="14" t="s">
        <v>3286</v>
      </c>
      <c r="C625" s="14"/>
      <c r="D625" s="14"/>
      <c r="E625" s="14" t="s">
        <v>4199</v>
      </c>
      <c r="F625" s="14"/>
      <c r="G625" s="14"/>
      <c r="H625" s="46"/>
      <c r="I625" s="195" t="str">
        <f>IF(ISBLANK(H625),"",VLOOKUP(H625,tegevusalad!$A$7:$B$188,2,FALSE))</f>
        <v/>
      </c>
      <c r="J625" s="160"/>
      <c r="K625" s="429" t="str">
        <f t="shared" si="68"/>
        <v>2250560000</v>
      </c>
      <c r="L625" s="1" t="str">
        <f t="shared" si="69"/>
        <v>piirkondlikud kultuuriüritused (Mustamäe linnaosa)</v>
      </c>
      <c r="M625" s="6" t="str">
        <f t="shared" si="70"/>
        <v>08208</v>
      </c>
    </row>
    <row r="626" spans="1:13" s="6" customFormat="1" ht="27.75" customHeight="1" x14ac:dyDescent="0.2">
      <c r="B626" s="14"/>
      <c r="C626" s="14" t="s">
        <v>6435</v>
      </c>
      <c r="D626" s="14"/>
      <c r="E626" s="14"/>
      <c r="F626" s="884" t="s">
        <v>1930</v>
      </c>
      <c r="G626" s="884"/>
      <c r="H626" s="46"/>
      <c r="I626" s="195" t="str">
        <f>IF(ISBLANK(H626),"",VLOOKUP(H626,tegevusalad!$A$7:$B$188,2,FALSE))</f>
        <v/>
      </c>
      <c r="J626" s="160"/>
      <c r="K626" s="429" t="str">
        <f t="shared" si="68"/>
        <v>2250560810</v>
      </c>
      <c r="L626" s="1" t="str">
        <f t="shared" si="69"/>
        <v xml:space="preserve">Vene Kultuurikeskusega tehtavad vähemusrahvuste kultuuri- ja haridusprojektid </v>
      </c>
      <c r="M626" s="6" t="str">
        <f t="shared" si="70"/>
        <v>08208</v>
      </c>
    </row>
    <row r="627" spans="1:13" s="6" customFormat="1" ht="27.75" customHeight="1" x14ac:dyDescent="0.2">
      <c r="B627" s="14"/>
      <c r="C627" s="14" t="s">
        <v>3002</v>
      </c>
      <c r="D627" s="14"/>
      <c r="E627" s="14"/>
      <c r="F627" s="884" t="s">
        <v>5835</v>
      </c>
      <c r="G627" s="884"/>
      <c r="H627" s="46"/>
      <c r="I627" s="195" t="str">
        <f>IF(ISBLANK(H627),"",VLOOKUP(H627,tegevusalad!$A$7:$B$188,2,FALSE))</f>
        <v/>
      </c>
      <c r="J627" s="160"/>
      <c r="K627" s="429" t="str">
        <f t="shared" si="68"/>
        <v>2250560990</v>
      </c>
      <c r="L627" s="1" t="str">
        <f t="shared" si="69"/>
        <v>piirkondlikud kultuuriüritused (Mustamäe linnaosa) - jaotamata</v>
      </c>
      <c r="M627" s="6" t="str">
        <f t="shared" si="70"/>
        <v>08208</v>
      </c>
    </row>
    <row r="628" spans="1:13" s="6" customFormat="1" x14ac:dyDescent="0.2">
      <c r="B628" s="14" t="s">
        <v>4340</v>
      </c>
      <c r="C628" s="14"/>
      <c r="D628" s="14"/>
      <c r="E628" s="14" t="s">
        <v>6690</v>
      </c>
      <c r="F628" s="14"/>
      <c r="G628" s="14"/>
      <c r="H628" s="46"/>
      <c r="I628" s="195" t="str">
        <f>IF(ISBLANK(H628),"",VLOOKUP(H628,tegevusalad!$A$7:$B$188,2,FALSE))</f>
        <v/>
      </c>
      <c r="J628" s="160"/>
      <c r="K628" s="429" t="str">
        <f t="shared" si="68"/>
        <v>2250570000</v>
      </c>
      <c r="L628" s="1" t="str">
        <f t="shared" si="69"/>
        <v>piirkondlikud kultuuriüritused (Nõmme linnaosa)</v>
      </c>
      <c r="M628" s="6" t="str">
        <f t="shared" si="70"/>
        <v>08208</v>
      </c>
    </row>
    <row r="629" spans="1:13" s="6" customFormat="1" x14ac:dyDescent="0.2">
      <c r="B629" s="14"/>
      <c r="C629" s="14" t="s">
        <v>6185</v>
      </c>
      <c r="D629" s="14"/>
      <c r="E629" s="14"/>
      <c r="F629" s="14" t="s">
        <v>6663</v>
      </c>
      <c r="G629" s="14"/>
      <c r="H629" s="46"/>
      <c r="I629" s="195" t="str">
        <f>IF(ISBLANK(H629),"",VLOOKUP(H629,tegevusalad!$A$7:$B$188,2,FALSE))</f>
        <v/>
      </c>
      <c r="J629" s="160"/>
      <c r="K629" s="429" t="str">
        <f t="shared" si="68"/>
        <v>2250570010</v>
      </c>
      <c r="L629" s="1" t="str">
        <f t="shared" si="69"/>
        <v>kammerkontsertide sari "Valguses ja varjus"</v>
      </c>
      <c r="M629" s="6" t="str">
        <f t="shared" si="70"/>
        <v>08208</v>
      </c>
    </row>
    <row r="630" spans="1:13" s="6" customFormat="1" ht="29.25" customHeight="1" x14ac:dyDescent="0.2">
      <c r="B630" s="14"/>
      <c r="C630" s="14" t="s">
        <v>4341</v>
      </c>
      <c r="D630" s="14"/>
      <c r="E630" s="14"/>
      <c r="F630" s="884" t="s">
        <v>6217</v>
      </c>
      <c r="G630" s="884"/>
      <c r="H630" s="46"/>
      <c r="I630" s="195" t="str">
        <f>IF(ISBLANK(H630),"",VLOOKUP(H630,tegevusalad!$A$7:$B$188,2,FALSE))</f>
        <v/>
      </c>
      <c r="J630" s="160"/>
      <c r="K630" s="429" t="str">
        <f t="shared" si="68"/>
        <v>2250570990</v>
      </c>
      <c r="L630" s="1" t="str">
        <f t="shared" si="69"/>
        <v>piirkondlikud kultuuriüritused (Nõmme linnaosa) - jaotamata</v>
      </c>
      <c r="M630" s="6" t="str">
        <f t="shared" si="70"/>
        <v>08208</v>
      </c>
    </row>
    <row r="631" spans="1:13" s="6" customFormat="1" x14ac:dyDescent="0.2">
      <c r="B631" s="14" t="s">
        <v>6218</v>
      </c>
      <c r="C631" s="14"/>
      <c r="D631" s="14"/>
      <c r="E631" s="14" t="s">
        <v>3195</v>
      </c>
      <c r="F631" s="14"/>
      <c r="G631" s="14"/>
      <c r="H631" s="46"/>
      <c r="I631" s="195" t="str">
        <f>IF(ISBLANK(H631),"",VLOOKUP(H631,tegevusalad!$A$7:$B$188,2,FALSE))</f>
        <v/>
      </c>
      <c r="J631" s="160"/>
      <c r="K631" s="429" t="str">
        <f t="shared" si="68"/>
        <v>2250580000</v>
      </c>
      <c r="L631" s="1" t="str">
        <f t="shared" si="69"/>
        <v>piirkondlikud kultuuriüritused (Pirita linnaosa)</v>
      </c>
      <c r="M631" s="6" t="str">
        <f t="shared" si="70"/>
        <v>08208</v>
      </c>
    </row>
    <row r="632" spans="1:13" s="6" customFormat="1" ht="27" customHeight="1" x14ac:dyDescent="0.2">
      <c r="B632" s="14"/>
      <c r="C632" s="14" t="s">
        <v>6219</v>
      </c>
      <c r="D632" s="14"/>
      <c r="E632" s="14"/>
      <c r="F632" s="884" t="s">
        <v>4881</v>
      </c>
      <c r="G632" s="884"/>
      <c r="H632" s="46"/>
      <c r="I632" s="195" t="str">
        <f>IF(ISBLANK(H632),"",VLOOKUP(H632,tegevusalad!$A$7:$B$188,2,FALSE))</f>
        <v/>
      </c>
      <c r="J632" s="160"/>
      <c r="K632" s="429" t="str">
        <f t="shared" si="68"/>
        <v>2250580990</v>
      </c>
      <c r="L632" s="1" t="str">
        <f t="shared" si="69"/>
        <v>piirkondlikud kultuuriüritused (Pirita linnaosa) - jaotamata</v>
      </c>
      <c r="M632" s="6" t="str">
        <f t="shared" si="70"/>
        <v>08208</v>
      </c>
    </row>
    <row r="633" spans="1:13" s="6" customFormat="1" x14ac:dyDescent="0.2">
      <c r="B633" s="14" t="s">
        <v>4882</v>
      </c>
      <c r="C633" s="14"/>
      <c r="D633" s="14"/>
      <c r="E633" s="14" t="s">
        <v>1480</v>
      </c>
      <c r="F633" s="14"/>
      <c r="G633" s="14"/>
      <c r="H633" s="46"/>
      <c r="I633" s="195" t="str">
        <f>IF(ISBLANK(H633),"",VLOOKUP(H633,tegevusalad!$A$7:$B$188,2,FALSE))</f>
        <v/>
      </c>
      <c r="J633" s="160"/>
      <c r="K633" s="429" t="str">
        <f t="shared" si="68"/>
        <v>2250590000</v>
      </c>
      <c r="L633" s="1" t="str">
        <f t="shared" si="69"/>
        <v>piirkondlikud kultuuriüritused (Põhja-Tallinn)</v>
      </c>
      <c r="M633" s="6" t="str">
        <f t="shared" si="70"/>
        <v>08208</v>
      </c>
    </row>
    <row r="634" spans="1:13" s="6" customFormat="1" ht="28.5" customHeight="1" x14ac:dyDescent="0.2">
      <c r="B634" s="14"/>
      <c r="C634" s="14" t="s">
        <v>4883</v>
      </c>
      <c r="D634" s="14"/>
      <c r="E634" s="14"/>
      <c r="F634" s="884" t="s">
        <v>7223</v>
      </c>
      <c r="G634" s="884"/>
      <c r="H634" s="46"/>
      <c r="I634" s="195" t="str">
        <f>IF(ISBLANK(H634),"",VLOOKUP(H634,tegevusalad!$A$7:$B$188,2,FALSE))</f>
        <v/>
      </c>
      <c r="J634" s="160"/>
      <c r="K634" s="429" t="str">
        <f t="shared" si="68"/>
        <v>2250590990</v>
      </c>
      <c r="L634" s="1" t="str">
        <f t="shared" si="69"/>
        <v>piirkondlikud kultuuriüritused (Põhja-Tallinn) - jaotamata</v>
      </c>
      <c r="M634" s="6" t="str">
        <f t="shared" si="70"/>
        <v>08208</v>
      </c>
    </row>
    <row r="635" spans="1:13" s="6" customFormat="1" ht="12.75" customHeight="1" x14ac:dyDescent="0.2">
      <c r="B635" s="14"/>
      <c r="C635" s="14"/>
      <c r="D635" s="14"/>
      <c r="E635" s="14"/>
      <c r="F635" s="57"/>
      <c r="G635" s="57"/>
      <c r="H635" s="46"/>
      <c r="I635" s="195" t="str">
        <f>IF(ISBLANK(H635),"",VLOOKUP(H635,tegevusalad!$A$7:$B$188,2,FALSE))</f>
        <v/>
      </c>
      <c r="J635" s="160"/>
      <c r="K635" s="429" t="str">
        <f t="shared" si="68"/>
        <v/>
      </c>
      <c r="L635" s="1" t="str">
        <f t="shared" si="69"/>
        <v/>
      </c>
    </row>
    <row r="636" spans="1:13" x14ac:dyDescent="0.2">
      <c r="A636" s="14" t="s">
        <v>7224</v>
      </c>
      <c r="B636" s="14"/>
      <c r="C636" s="14"/>
      <c r="D636" s="14" t="s">
        <v>6549</v>
      </c>
      <c r="E636" s="14"/>
      <c r="F636" s="14"/>
      <c r="G636" s="14"/>
      <c r="I636" s="195" t="str">
        <f>IF(ISBLANK(H636),"",VLOOKUP(H636,tegevusalad!$A$7:$B$188,2,FALSE))</f>
        <v/>
      </c>
      <c r="K636" s="429" t="str">
        <f t="shared" si="68"/>
        <v>2251100000</v>
      </c>
      <c r="L636" s="1" t="str">
        <f t="shared" si="69"/>
        <v>Kultuur</v>
      </c>
    </row>
    <row r="637" spans="1:13" x14ac:dyDescent="0.2">
      <c r="A637" s="211" t="s">
        <v>2694</v>
      </c>
      <c r="B637" s="14"/>
      <c r="C637" s="14"/>
      <c r="D637" s="211" t="s">
        <v>6549</v>
      </c>
      <c r="E637" s="14"/>
      <c r="F637" s="14"/>
      <c r="G637" s="14"/>
      <c r="H637" s="46" t="s">
        <v>931</v>
      </c>
      <c r="I637" s="195" t="str">
        <f>IF(ISBLANK(H637),"",VLOOKUP(H637,tegevusalad!$A$7:$B$188,2,FALSE))</f>
        <v>Raamatukogud</v>
      </c>
      <c r="K637" s="429" t="str">
        <f t="shared" si="68"/>
        <v>2251200000</v>
      </c>
      <c r="L637" s="1" t="str">
        <f t="shared" si="69"/>
        <v>Kultuur</v>
      </c>
      <c r="M637" s="6" t="str">
        <f t="shared" si="70"/>
        <v>08201</v>
      </c>
    </row>
    <row r="638" spans="1:13" x14ac:dyDescent="0.2">
      <c r="A638" s="14"/>
      <c r="B638" s="14" t="s">
        <v>7225</v>
      </c>
      <c r="C638" s="14"/>
      <c r="D638" s="14"/>
      <c r="E638" s="14" t="s">
        <v>7226</v>
      </c>
      <c r="F638" s="14"/>
      <c r="G638" s="14"/>
      <c r="H638" s="51" t="s">
        <v>931</v>
      </c>
      <c r="I638" s="195" t="str">
        <f>IF(ISBLANK(H638),"",VLOOKUP(H638,tegevusalad!$A$7:$B$188,2,FALSE))</f>
        <v>Raamatukogud</v>
      </c>
      <c r="K638" s="429" t="str">
        <f t="shared" si="68"/>
        <v>2251112000</v>
      </c>
      <c r="L638" s="1" t="str">
        <f t="shared" si="69"/>
        <v>raamatukogud</v>
      </c>
      <c r="M638" s="6" t="str">
        <f t="shared" si="70"/>
        <v>08201</v>
      </c>
    </row>
    <row r="639" spans="1:13" x14ac:dyDescent="0.2">
      <c r="A639" s="14"/>
      <c r="B639" s="211"/>
      <c r="C639" s="211" t="s">
        <v>2693</v>
      </c>
      <c r="D639" s="14"/>
      <c r="E639" s="211"/>
      <c r="F639" s="211" t="s">
        <v>7226</v>
      </c>
      <c r="G639" s="14"/>
      <c r="H639" s="46" t="s">
        <v>931</v>
      </c>
      <c r="I639" s="195" t="str">
        <f>IF(ISBLANK(H639),"",VLOOKUP(H639,tegevusalad!$A$7:$B$188,2,FALSE))</f>
        <v>Raamatukogud</v>
      </c>
      <c r="K639" s="429" t="str">
        <f t="shared" si="68"/>
        <v>2251201000</v>
      </c>
      <c r="L639" s="1" t="str">
        <f t="shared" si="69"/>
        <v>raamatukogud</v>
      </c>
      <c r="M639" s="6" t="str">
        <f t="shared" si="70"/>
        <v>08201</v>
      </c>
    </row>
    <row r="640" spans="1:13" x14ac:dyDescent="0.2">
      <c r="A640" s="14"/>
      <c r="B640" s="14" t="s">
        <v>5685</v>
      </c>
      <c r="C640" s="14"/>
      <c r="D640" s="14"/>
      <c r="E640" s="14" t="s">
        <v>3635</v>
      </c>
      <c r="F640" s="14"/>
      <c r="G640" s="14"/>
      <c r="H640" s="46" t="s">
        <v>931</v>
      </c>
      <c r="I640" s="195" t="str">
        <f>IF(ISBLANK(H640),"",VLOOKUP(H640,tegevusalad!$A$7:$B$188,2,FALSE))</f>
        <v>Raamatukogud</v>
      </c>
      <c r="K640" s="429" t="str">
        <f t="shared" si="68"/>
        <v>2251281000</v>
      </c>
      <c r="L640" s="1" t="str">
        <f t="shared" si="69"/>
        <v>projektide kulud</v>
      </c>
      <c r="M640" s="6" t="str">
        <f t="shared" si="70"/>
        <v>08201</v>
      </c>
    </row>
    <row r="641" spans="1:13" x14ac:dyDescent="0.2">
      <c r="A641" s="14"/>
      <c r="B641" s="14"/>
      <c r="C641" s="14" t="s">
        <v>5686</v>
      </c>
      <c r="D641" s="14"/>
      <c r="E641" s="14"/>
      <c r="F641" s="14" t="s">
        <v>680</v>
      </c>
      <c r="G641" s="14"/>
      <c r="H641" s="51"/>
      <c r="I641" s="195" t="str">
        <f>IF(ISBLANK(H641),"",VLOOKUP(H641,tegevusalad!$A$7:$B$188,2,FALSE))</f>
        <v/>
      </c>
      <c r="K641" s="429" t="str">
        <f t="shared" si="68"/>
        <v>2251281100</v>
      </c>
      <c r="L641" s="1" t="str">
        <f t="shared" si="69"/>
        <v>Kultuuriministeeriumi projektid</v>
      </c>
      <c r="M641" s="6" t="str">
        <f t="shared" si="70"/>
        <v>08201</v>
      </c>
    </row>
    <row r="642" spans="1:13" x14ac:dyDescent="0.2">
      <c r="A642" s="14"/>
      <c r="B642" s="14"/>
      <c r="C642" s="14" t="s">
        <v>5687</v>
      </c>
      <c r="D642" s="14"/>
      <c r="E642" s="14"/>
      <c r="F642" s="14" t="s">
        <v>5690</v>
      </c>
      <c r="G642" s="14"/>
      <c r="H642" s="51"/>
      <c r="I642" s="195" t="str">
        <f>IF(ISBLANK(H642),"",VLOOKUP(H642,tegevusalad!$A$7:$B$188,2,FALSE))</f>
        <v/>
      </c>
      <c r="K642" s="429" t="str">
        <f t="shared" si="68"/>
        <v>2251281200</v>
      </c>
      <c r="L642" s="1" t="str">
        <f t="shared" si="69"/>
        <v>Kultuurkapitali projektid</v>
      </c>
      <c r="M642" s="6" t="str">
        <f t="shared" si="70"/>
        <v>08201</v>
      </c>
    </row>
    <row r="643" spans="1:13" x14ac:dyDescent="0.2">
      <c r="A643" s="14"/>
      <c r="B643" s="14"/>
      <c r="C643" s="14" t="s">
        <v>5688</v>
      </c>
      <c r="D643" s="14"/>
      <c r="E643" s="14"/>
      <c r="F643" s="14" t="s">
        <v>6393</v>
      </c>
      <c r="G643" s="14"/>
      <c r="H643" s="51"/>
      <c r="I643" s="195" t="str">
        <f>IF(ISBLANK(H643),"",VLOOKUP(H643,tegevusalad!$A$7:$B$188,2,FALSE))</f>
        <v/>
      </c>
      <c r="K643" s="429" t="str">
        <f t="shared" si="68"/>
        <v>2251281900</v>
      </c>
      <c r="L643" s="1" t="str">
        <f t="shared" si="69"/>
        <v>muud projektid</v>
      </c>
      <c r="M643" s="6" t="str">
        <f t="shared" si="70"/>
        <v>08201</v>
      </c>
    </row>
    <row r="644" spans="1:13" x14ac:dyDescent="0.2">
      <c r="A644" s="14"/>
      <c r="B644" s="14"/>
      <c r="C644" s="14" t="s">
        <v>5689</v>
      </c>
      <c r="D644" s="14"/>
      <c r="E644" s="14"/>
      <c r="F644" s="14" t="s">
        <v>4629</v>
      </c>
      <c r="G644" s="14"/>
      <c r="H644" s="51"/>
      <c r="I644" s="195" t="str">
        <f>IF(ISBLANK(H644),"",VLOOKUP(H644,tegevusalad!$A$7:$B$188,2,FALSE))</f>
        <v/>
      </c>
      <c r="K644" s="429" t="str">
        <f t="shared" si="68"/>
        <v>2251281990</v>
      </c>
      <c r="L644" s="1" t="str">
        <f t="shared" si="69"/>
        <v>projektide kulud - jaotamata</v>
      </c>
      <c r="M644" s="6" t="str">
        <f t="shared" si="70"/>
        <v>08201</v>
      </c>
    </row>
    <row r="645" spans="1:13" x14ac:dyDescent="0.2">
      <c r="A645" s="14"/>
      <c r="B645" s="14"/>
      <c r="C645" s="14"/>
      <c r="D645" s="14"/>
      <c r="E645" s="14"/>
      <c r="F645" s="14"/>
      <c r="G645" s="14"/>
      <c r="H645" s="51"/>
      <c r="I645" s="195" t="str">
        <f>IF(ISBLANK(H645),"",VLOOKUP(H645,tegevusalad!$A$7:$B$188,2,FALSE))</f>
        <v/>
      </c>
      <c r="K645" s="429" t="str">
        <f t="shared" si="68"/>
        <v/>
      </c>
      <c r="L645" s="1" t="str">
        <f t="shared" si="69"/>
        <v/>
      </c>
    </row>
    <row r="646" spans="1:13" ht="13.5" customHeight="1" x14ac:dyDescent="0.2">
      <c r="A646" s="14"/>
      <c r="B646" s="14" t="s">
        <v>7227</v>
      </c>
      <c r="C646" s="14"/>
      <c r="D646" s="14"/>
      <c r="E646" s="14" t="s">
        <v>4007</v>
      </c>
      <c r="F646" s="14"/>
      <c r="G646" s="14"/>
      <c r="H646" s="51" t="s">
        <v>932</v>
      </c>
      <c r="I646" s="195" t="str">
        <f>IF(ISBLANK(H646),"",VLOOKUP(H646,tegevusalad!$A$7:$B$188,2,FALSE))</f>
        <v>Rahva- ja kultuurimajad</v>
      </c>
      <c r="K646" s="429" t="str">
        <f t="shared" si="68"/>
        <v>2251114000</v>
      </c>
      <c r="L646" s="1" t="str">
        <f t="shared" si="69"/>
        <v>kultuuritegevus</v>
      </c>
      <c r="M646" s="6" t="str">
        <f t="shared" si="70"/>
        <v>08202</v>
      </c>
    </row>
    <row r="647" spans="1:13" x14ac:dyDescent="0.2">
      <c r="A647" s="14"/>
      <c r="B647" s="14"/>
      <c r="C647" s="14" t="s">
        <v>7318</v>
      </c>
      <c r="D647" s="14"/>
      <c r="E647" s="14"/>
      <c r="F647" s="14" t="s">
        <v>2739</v>
      </c>
      <c r="G647" s="14"/>
      <c r="H647" s="51"/>
      <c r="I647" s="195" t="str">
        <f>IF(ISBLANK(H647),"",VLOOKUP(H647,tegevusalad!$A$7:$B$188,2,FALSE))</f>
        <v/>
      </c>
      <c r="K647" s="429" t="str">
        <f t="shared" si="68"/>
        <v>2251114010</v>
      </c>
      <c r="L647" s="1" t="str">
        <f t="shared" si="69"/>
        <v>kultuuritegevus (Kultuuriväärtuste Amet)</v>
      </c>
      <c r="M647" s="6" t="str">
        <f t="shared" si="70"/>
        <v>08202</v>
      </c>
    </row>
    <row r="648" spans="1:13" x14ac:dyDescent="0.2">
      <c r="A648" s="14"/>
      <c r="B648" s="14"/>
      <c r="C648" s="14" t="s">
        <v>469</v>
      </c>
      <c r="D648" s="14"/>
      <c r="E648" s="14"/>
      <c r="F648" s="14" t="s">
        <v>2740</v>
      </c>
      <c r="G648" s="14"/>
      <c r="H648" s="51"/>
      <c r="I648" s="195" t="str">
        <f>IF(ISBLANK(H648),"",VLOOKUP(H648,tegevusalad!$A$7:$B$188,2,FALSE))</f>
        <v/>
      </c>
      <c r="K648" s="429" t="str">
        <f t="shared" si="68"/>
        <v>2251114200</v>
      </c>
      <c r="L648" s="1" t="str">
        <f t="shared" si="69"/>
        <v>kultuuritegevus (Haabersti linnaosa)</v>
      </c>
      <c r="M648" s="6" t="str">
        <f t="shared" si="70"/>
        <v>08202</v>
      </c>
    </row>
    <row r="649" spans="1:13" x14ac:dyDescent="0.2">
      <c r="A649" s="14"/>
      <c r="B649" s="14"/>
      <c r="C649" s="14" t="s">
        <v>624</v>
      </c>
      <c r="D649" s="14"/>
      <c r="E649" s="14"/>
      <c r="F649" s="14" t="s">
        <v>1582</v>
      </c>
      <c r="G649" s="14"/>
      <c r="H649" s="51"/>
      <c r="I649" s="195" t="str">
        <f>IF(ISBLANK(H649),"",VLOOKUP(H649,tegevusalad!$A$7:$B$188,2,FALSE))</f>
        <v/>
      </c>
      <c r="K649" s="429" t="str">
        <f t="shared" si="68"/>
        <v>2251114300</v>
      </c>
      <c r="L649" s="1" t="str">
        <f t="shared" si="69"/>
        <v>kultuuritegevus (Kesklinn)</v>
      </c>
      <c r="M649" s="6" t="str">
        <f t="shared" si="70"/>
        <v>08202</v>
      </c>
    </row>
    <row r="650" spans="1:13" x14ac:dyDescent="0.2">
      <c r="A650" s="14"/>
      <c r="B650" s="14"/>
      <c r="C650" s="14" t="s">
        <v>4671</v>
      </c>
      <c r="D650" s="14"/>
      <c r="E650" s="14"/>
      <c r="F650" s="14" t="s">
        <v>1583</v>
      </c>
      <c r="G650" s="14"/>
      <c r="H650" s="51"/>
      <c r="I650" s="195" t="str">
        <f>IF(ISBLANK(H650),"",VLOOKUP(H650,tegevusalad!$A$7:$B$188,2,FALSE))</f>
        <v/>
      </c>
      <c r="K650" s="429" t="str">
        <f t="shared" si="68"/>
        <v>2251114400</v>
      </c>
      <c r="L650" s="1" t="str">
        <f t="shared" si="69"/>
        <v>kultuuritegevus  (Kristiine linnaosa)</v>
      </c>
      <c r="M650" s="6" t="str">
        <f t="shared" si="70"/>
        <v>08202</v>
      </c>
    </row>
    <row r="651" spans="1:13" x14ac:dyDescent="0.2">
      <c r="A651" s="14"/>
      <c r="B651" s="14"/>
      <c r="C651" s="14" t="s">
        <v>4672</v>
      </c>
      <c r="D651" s="14"/>
      <c r="E651" s="14"/>
      <c r="F651" s="14" t="s">
        <v>2795</v>
      </c>
      <c r="G651" s="14"/>
      <c r="H651" s="51"/>
      <c r="I651" s="195" t="str">
        <f>IF(ISBLANK(H651),"",VLOOKUP(H651,tegevusalad!$A$7:$B$188,2,FALSE))</f>
        <v/>
      </c>
      <c r="K651" s="429" t="str">
        <f t="shared" si="68"/>
        <v>2251114500</v>
      </c>
      <c r="L651" s="1" t="str">
        <f t="shared" si="69"/>
        <v>kultuuritegevus  (Lasnamäe linnaosa)</v>
      </c>
      <c r="M651" s="6" t="str">
        <f t="shared" si="70"/>
        <v>08202</v>
      </c>
    </row>
    <row r="652" spans="1:13" x14ac:dyDescent="0.2">
      <c r="A652" s="14"/>
      <c r="B652" s="14"/>
      <c r="C652" s="14" t="s">
        <v>5944</v>
      </c>
      <c r="D652" s="14"/>
      <c r="E652" s="14"/>
      <c r="F652" s="14" t="s">
        <v>134</v>
      </c>
      <c r="G652" s="14"/>
      <c r="H652" s="51"/>
      <c r="I652" s="195" t="str">
        <f>IF(ISBLANK(H652),"",VLOOKUP(H652,tegevusalad!$A$7:$B$188,2,FALSE))</f>
        <v/>
      </c>
      <c r="K652" s="429" t="str">
        <f t="shared" si="68"/>
        <v>2251114600</v>
      </c>
      <c r="L652" s="1" t="str">
        <f t="shared" si="69"/>
        <v xml:space="preserve">kultuuritegevus  (Mustamäe linnaosa) </v>
      </c>
      <c r="M652" s="6" t="str">
        <f t="shared" si="70"/>
        <v>08202</v>
      </c>
    </row>
    <row r="653" spans="1:13" x14ac:dyDescent="0.2">
      <c r="A653" s="14"/>
      <c r="B653" s="14"/>
      <c r="C653" s="14" t="s">
        <v>7219</v>
      </c>
      <c r="D653" s="14"/>
      <c r="E653" s="14"/>
      <c r="F653" s="14" t="s">
        <v>7220</v>
      </c>
      <c r="G653" s="14"/>
      <c r="H653" s="51"/>
      <c r="I653" s="195" t="str">
        <f>IF(ISBLANK(H653),"",VLOOKUP(H653,tegevusalad!$A$7:$B$188,2,FALSE))</f>
        <v/>
      </c>
      <c r="K653" s="429" t="str">
        <f t="shared" si="68"/>
        <v>2251114610</v>
      </c>
      <c r="L653" s="1" t="str">
        <f t="shared" si="69"/>
        <v>kultuuritegevus (Mustamäe linnaosa) Akadeemia tee 30 halduskulud</v>
      </c>
      <c r="M653" s="6" t="str">
        <f t="shared" si="70"/>
        <v>08202</v>
      </c>
    </row>
    <row r="654" spans="1:13" x14ac:dyDescent="0.2">
      <c r="A654" s="14"/>
      <c r="B654" s="14"/>
      <c r="C654" s="14" t="s">
        <v>5945</v>
      </c>
      <c r="D654" s="14"/>
      <c r="E654" s="14"/>
      <c r="F654" s="14" t="s">
        <v>3092</v>
      </c>
      <c r="G654" s="14"/>
      <c r="H654" s="51"/>
      <c r="I654" s="195" t="str">
        <f>IF(ISBLANK(H654),"",VLOOKUP(H654,tegevusalad!$A$7:$B$188,2,FALSE))</f>
        <v/>
      </c>
      <c r="K654" s="429" t="str">
        <f t="shared" si="68"/>
        <v>2251114700</v>
      </c>
      <c r="L654" s="1" t="str">
        <f t="shared" si="69"/>
        <v>kultuuritegevus  (Nõmme linnaosa)</v>
      </c>
      <c r="M654" s="6" t="str">
        <f t="shared" si="70"/>
        <v>08202</v>
      </c>
    </row>
    <row r="655" spans="1:13" x14ac:dyDescent="0.2">
      <c r="A655" s="14"/>
      <c r="B655" s="14"/>
      <c r="C655" s="14" t="s">
        <v>5946</v>
      </c>
      <c r="D655" s="14"/>
      <c r="E655" s="14"/>
      <c r="F655" s="14" t="s">
        <v>5039</v>
      </c>
      <c r="G655" s="14"/>
      <c r="H655" s="51"/>
      <c r="I655" s="195" t="str">
        <f>IF(ISBLANK(H655),"",VLOOKUP(H655,tegevusalad!$A$7:$B$188,2,FALSE))</f>
        <v/>
      </c>
      <c r="K655" s="429" t="str">
        <f t="shared" si="68"/>
        <v>2251114800</v>
      </c>
      <c r="L655" s="1" t="str">
        <f t="shared" si="69"/>
        <v>kultuuritegevus  (Pirita linnaosa)</v>
      </c>
      <c r="M655" s="6" t="str">
        <f t="shared" si="70"/>
        <v>08202</v>
      </c>
    </row>
    <row r="656" spans="1:13" x14ac:dyDescent="0.2">
      <c r="A656" s="14"/>
      <c r="B656" s="14"/>
      <c r="C656" s="14" t="s">
        <v>5947</v>
      </c>
      <c r="D656" s="14"/>
      <c r="E656" s="14"/>
      <c r="F656" s="14" t="s">
        <v>5040</v>
      </c>
      <c r="G656" s="14"/>
      <c r="H656" s="51"/>
      <c r="I656" s="195" t="str">
        <f>IF(ISBLANK(H656),"",VLOOKUP(H656,tegevusalad!$A$7:$B$188,2,FALSE))</f>
        <v/>
      </c>
      <c r="K656" s="429" t="str">
        <f t="shared" si="68"/>
        <v>2251114900</v>
      </c>
      <c r="L656" s="1" t="str">
        <f t="shared" si="69"/>
        <v>kultuuritegevus  (Põhja-Tallinn)</v>
      </c>
      <c r="M656" s="6" t="str">
        <f t="shared" si="70"/>
        <v>08202</v>
      </c>
    </row>
    <row r="657" spans="1:13" x14ac:dyDescent="0.2">
      <c r="A657" s="14"/>
      <c r="B657" s="14"/>
      <c r="C657" s="14"/>
      <c r="D657" s="14"/>
      <c r="E657" s="14"/>
      <c r="F657" s="14"/>
      <c r="G657" s="14"/>
      <c r="H657" s="51"/>
      <c r="I657" s="195" t="str">
        <f>IF(ISBLANK(H657),"",VLOOKUP(H657,tegevusalad!$A$7:$B$188,2,FALSE))</f>
        <v/>
      </c>
      <c r="K657" s="429" t="str">
        <f t="shared" si="68"/>
        <v/>
      </c>
      <c r="L657" s="1" t="str">
        <f t="shared" si="69"/>
        <v/>
      </c>
    </row>
    <row r="658" spans="1:13" x14ac:dyDescent="0.2">
      <c r="A658" s="214" t="s">
        <v>1860</v>
      </c>
      <c r="B658" s="214"/>
      <c r="C658" s="211"/>
      <c r="D658" s="211"/>
      <c r="E658" s="211" t="s">
        <v>4007</v>
      </c>
      <c r="F658" s="211"/>
      <c r="G658" s="211"/>
      <c r="H658" s="212" t="s">
        <v>932</v>
      </c>
      <c r="I658" s="195" t="str">
        <f>IF(ISBLANK(H658),"",VLOOKUP(H658,tegevusalad!$A$7:$B$188,2,FALSE))</f>
        <v>Rahva- ja kultuurimajad</v>
      </c>
      <c r="K658" s="429" t="str">
        <f t="shared" si="68"/>
        <v>2251400000</v>
      </c>
      <c r="L658" s="1" t="str">
        <f t="shared" si="69"/>
        <v>kultuuritegevus</v>
      </c>
      <c r="M658" s="6" t="str">
        <f t="shared" si="70"/>
        <v>08202</v>
      </c>
    </row>
    <row r="659" spans="1:13" x14ac:dyDescent="0.2">
      <c r="A659" s="211"/>
      <c r="B659" s="214" t="s">
        <v>1861</v>
      </c>
      <c r="C659" s="215"/>
      <c r="D659" s="211"/>
      <c r="E659" s="211"/>
      <c r="F659" s="211" t="s">
        <v>4007</v>
      </c>
      <c r="G659" s="211"/>
      <c r="H659" s="212"/>
      <c r="I659" s="195" t="str">
        <f>IF(ISBLANK(H659),"",VLOOKUP(H659,tegevusalad!$A$7:$B$188,2,FALSE))</f>
        <v/>
      </c>
      <c r="K659" s="429" t="str">
        <f t="shared" si="68"/>
        <v>2251401000</v>
      </c>
      <c r="L659" s="1" t="str">
        <f t="shared" si="69"/>
        <v>kultuuritegevus</v>
      </c>
      <c r="M659" s="6" t="str">
        <f t="shared" si="70"/>
        <v>08202</v>
      </c>
    </row>
    <row r="660" spans="1:13" x14ac:dyDescent="0.2">
      <c r="A660" s="211"/>
      <c r="B660" s="214"/>
      <c r="C660" s="214" t="s">
        <v>727</v>
      </c>
      <c r="D660" s="211"/>
      <c r="E660" s="211"/>
      <c r="F660" s="211"/>
      <c r="G660" s="211" t="s">
        <v>2739</v>
      </c>
      <c r="H660" s="212"/>
      <c r="I660" s="195" t="str">
        <f>IF(ISBLANK(H660),"",VLOOKUP(H660,tegevusalad!$A$7:$B$188,2,FALSE))</f>
        <v/>
      </c>
      <c r="K660" s="429" t="str">
        <f t="shared" si="68"/>
        <v>2251401010</v>
      </c>
      <c r="L660" s="1" t="str">
        <f t="shared" si="69"/>
        <v>kultuuritegevus (Kultuuriväärtuste Amet)</v>
      </c>
      <c r="M660" s="6" t="str">
        <f t="shared" si="70"/>
        <v>08202</v>
      </c>
    </row>
    <row r="661" spans="1:13" x14ac:dyDescent="0.2">
      <c r="A661" s="14"/>
      <c r="B661" s="211"/>
      <c r="C661" s="211" t="s">
        <v>729</v>
      </c>
      <c r="D661" s="211"/>
      <c r="E661" s="211"/>
      <c r="F661" s="211"/>
      <c r="G661" s="211" t="s">
        <v>2740</v>
      </c>
      <c r="H661" s="212"/>
      <c r="I661" s="195" t="str">
        <f>IF(ISBLANK(H661),"",VLOOKUP(H661,tegevusalad!$A$7:$B$188,2,FALSE))</f>
        <v/>
      </c>
      <c r="K661" s="429" t="str">
        <f t="shared" si="68"/>
        <v>2251401200</v>
      </c>
      <c r="L661" s="1" t="str">
        <f t="shared" si="69"/>
        <v>kultuuritegevus (Haabersti linnaosa)</v>
      </c>
      <c r="M661" s="6" t="str">
        <f t="shared" si="70"/>
        <v>08202</v>
      </c>
    </row>
    <row r="662" spans="1:13" x14ac:dyDescent="0.2">
      <c r="A662" s="14"/>
      <c r="B662" s="211"/>
      <c r="C662" s="211" t="s">
        <v>730</v>
      </c>
      <c r="D662" s="211"/>
      <c r="E662" s="211"/>
      <c r="F662" s="211"/>
      <c r="G662" s="211" t="s">
        <v>1582</v>
      </c>
      <c r="H662" s="212"/>
      <c r="I662" s="195" t="str">
        <f>IF(ISBLANK(H662),"",VLOOKUP(H662,tegevusalad!$A$7:$B$188,2,FALSE))</f>
        <v/>
      </c>
      <c r="K662" s="429" t="str">
        <f t="shared" si="68"/>
        <v>2251401300</v>
      </c>
      <c r="L662" s="1" t="str">
        <f t="shared" si="69"/>
        <v>kultuuritegevus (Kesklinn)</v>
      </c>
      <c r="M662" s="6" t="str">
        <f t="shared" si="70"/>
        <v>08202</v>
      </c>
    </row>
    <row r="663" spans="1:13" x14ac:dyDescent="0.2">
      <c r="A663" s="14"/>
      <c r="B663" s="211"/>
      <c r="C663" s="211" t="s">
        <v>731</v>
      </c>
      <c r="D663" s="211"/>
      <c r="E663" s="211"/>
      <c r="F663" s="211"/>
      <c r="G663" s="211" t="s">
        <v>1583</v>
      </c>
      <c r="H663" s="212"/>
      <c r="I663" s="195" t="str">
        <f>IF(ISBLANK(H663),"",VLOOKUP(H663,tegevusalad!$A$7:$B$188,2,FALSE))</f>
        <v/>
      </c>
      <c r="K663" s="429" t="str">
        <f t="shared" si="68"/>
        <v>2251401400</v>
      </c>
      <c r="L663" s="1" t="str">
        <f t="shared" si="69"/>
        <v>kultuuritegevus  (Kristiine linnaosa)</v>
      </c>
      <c r="M663" s="6" t="str">
        <f t="shared" si="70"/>
        <v>08202</v>
      </c>
    </row>
    <row r="664" spans="1:13" x14ac:dyDescent="0.2">
      <c r="A664" s="14"/>
      <c r="B664" s="211"/>
      <c r="C664" s="211" t="s">
        <v>732</v>
      </c>
      <c r="D664" s="211"/>
      <c r="E664" s="211"/>
      <c r="F664" s="211"/>
      <c r="G664" s="211" t="s">
        <v>2795</v>
      </c>
      <c r="H664" s="212"/>
      <c r="I664" s="195" t="str">
        <f>IF(ISBLANK(H664),"",VLOOKUP(H664,tegevusalad!$A$7:$B$188,2,FALSE))</f>
        <v/>
      </c>
      <c r="K664" s="429" t="str">
        <f t="shared" si="68"/>
        <v>2251401500</v>
      </c>
      <c r="L664" s="1" t="str">
        <f t="shared" si="69"/>
        <v>kultuuritegevus  (Lasnamäe linnaosa)</v>
      </c>
      <c r="M664" s="6" t="str">
        <f t="shared" si="70"/>
        <v>08202</v>
      </c>
    </row>
    <row r="665" spans="1:13" x14ac:dyDescent="0.2">
      <c r="A665" s="14"/>
      <c r="B665" s="211"/>
      <c r="C665" s="211" t="s">
        <v>733</v>
      </c>
      <c r="D665" s="211"/>
      <c r="E665" s="211"/>
      <c r="F665" s="211"/>
      <c r="G665" s="211" t="s">
        <v>134</v>
      </c>
      <c r="H665" s="212"/>
      <c r="I665" s="195" t="str">
        <f>IF(ISBLANK(H665),"",VLOOKUP(H665,tegevusalad!$A$7:$B$188,2,FALSE))</f>
        <v/>
      </c>
      <c r="K665" s="429" t="str">
        <f t="shared" si="68"/>
        <v>2251401600</v>
      </c>
      <c r="L665" s="1" t="str">
        <f t="shared" si="69"/>
        <v xml:space="preserve">kultuuritegevus  (Mustamäe linnaosa) </v>
      </c>
      <c r="M665" s="6" t="str">
        <f t="shared" si="70"/>
        <v>08202</v>
      </c>
    </row>
    <row r="666" spans="1:13" x14ac:dyDescent="0.2">
      <c r="A666" s="14"/>
      <c r="B666" s="211"/>
      <c r="C666" s="211" t="s">
        <v>734</v>
      </c>
      <c r="D666" s="211"/>
      <c r="E666" s="211"/>
      <c r="F666" s="211"/>
      <c r="G666" s="211" t="s">
        <v>7220</v>
      </c>
      <c r="H666" s="212"/>
      <c r="I666" s="195" t="str">
        <f>IF(ISBLANK(H666),"",VLOOKUP(H666,tegevusalad!$A$7:$B$188,2,FALSE))</f>
        <v/>
      </c>
      <c r="K666" s="429" t="str">
        <f t="shared" si="68"/>
        <v>2251401610</v>
      </c>
      <c r="L666" s="1" t="str">
        <f t="shared" si="69"/>
        <v>kultuuritegevus (Mustamäe linnaosa) Akadeemia tee 30 halduskulud</v>
      </c>
      <c r="M666" s="6" t="str">
        <f t="shared" si="70"/>
        <v>08202</v>
      </c>
    </row>
    <row r="667" spans="1:13" x14ac:dyDescent="0.2">
      <c r="A667" s="14"/>
      <c r="B667" s="211"/>
      <c r="C667" s="211" t="s">
        <v>735</v>
      </c>
      <c r="D667" s="211"/>
      <c r="E667" s="211"/>
      <c r="F667" s="211"/>
      <c r="G667" s="211" t="s">
        <v>3092</v>
      </c>
      <c r="H667" s="212"/>
      <c r="I667" s="195" t="str">
        <f>IF(ISBLANK(H667),"",VLOOKUP(H667,tegevusalad!$A$7:$B$188,2,FALSE))</f>
        <v/>
      </c>
      <c r="K667" s="429" t="str">
        <f t="shared" si="68"/>
        <v>2251401700</v>
      </c>
      <c r="L667" s="1" t="str">
        <f t="shared" si="69"/>
        <v>kultuuritegevus  (Nõmme linnaosa)</v>
      </c>
      <c r="M667" s="6" t="str">
        <f t="shared" si="70"/>
        <v>08202</v>
      </c>
    </row>
    <row r="668" spans="1:13" x14ac:dyDescent="0.2">
      <c r="A668" s="14"/>
      <c r="B668" s="211"/>
      <c r="C668" s="211" t="s">
        <v>736</v>
      </c>
      <c r="D668" s="211"/>
      <c r="E668" s="211"/>
      <c r="F668" s="211"/>
      <c r="G668" s="211" t="s">
        <v>5039</v>
      </c>
      <c r="H668" s="212"/>
      <c r="I668" s="195" t="str">
        <f>IF(ISBLANK(H668),"",VLOOKUP(H668,tegevusalad!$A$7:$B$188,2,FALSE))</f>
        <v/>
      </c>
      <c r="K668" s="429" t="str">
        <f t="shared" si="68"/>
        <v>2251401800</v>
      </c>
      <c r="L668" s="1" t="str">
        <f t="shared" si="69"/>
        <v>kultuuritegevus  (Pirita linnaosa)</v>
      </c>
      <c r="M668" s="6" t="str">
        <f t="shared" si="70"/>
        <v>08202</v>
      </c>
    </row>
    <row r="669" spans="1:13" x14ac:dyDescent="0.2">
      <c r="A669" s="14"/>
      <c r="B669" s="211"/>
      <c r="C669" s="211" t="s">
        <v>737</v>
      </c>
      <c r="D669" s="211"/>
      <c r="E669" s="211"/>
      <c r="F669" s="211"/>
      <c r="G669" s="211" t="s">
        <v>5040</v>
      </c>
      <c r="H669" s="212"/>
      <c r="I669" s="195" t="str">
        <f>IF(ISBLANK(H669),"",VLOOKUP(H669,tegevusalad!$A$7:$B$188,2,FALSE))</f>
        <v/>
      </c>
      <c r="K669" s="429" t="str">
        <f t="shared" si="68"/>
        <v>2251401900</v>
      </c>
      <c r="L669" s="1" t="str">
        <f t="shared" si="69"/>
        <v>kultuuritegevus  (Põhja-Tallinn)</v>
      </c>
      <c r="M669" s="6" t="str">
        <f t="shared" si="70"/>
        <v>08202</v>
      </c>
    </row>
    <row r="670" spans="1:13" x14ac:dyDescent="0.2">
      <c r="A670" s="14"/>
      <c r="B670" s="211"/>
      <c r="C670" s="211" t="s">
        <v>11316</v>
      </c>
      <c r="D670" s="211"/>
      <c r="E670" s="211"/>
      <c r="F670" s="211"/>
      <c r="G670" s="211" t="s">
        <v>11317</v>
      </c>
      <c r="H670" s="212"/>
      <c r="K670" s="429" t="str">
        <f t="shared" si="68"/>
        <v>2251401910</v>
      </c>
      <c r="L670" s="1" t="str">
        <f t="shared" si="69"/>
        <v>kultuuritegevus (Põhja-Tallinn) Tallinna Lasteteater</v>
      </c>
      <c r="M670" s="6" t="str">
        <f t="shared" si="70"/>
        <v>08202</v>
      </c>
    </row>
    <row r="671" spans="1:13" x14ac:dyDescent="0.2">
      <c r="A671" s="14"/>
      <c r="B671" s="14" t="s">
        <v>1862</v>
      </c>
      <c r="C671" s="211"/>
      <c r="D671" s="211"/>
      <c r="E671" s="211"/>
      <c r="F671" s="216" t="s">
        <v>728</v>
      </c>
      <c r="G671" s="211"/>
      <c r="H671" s="148" t="s">
        <v>932</v>
      </c>
      <c r="I671" s="195" t="str">
        <f>IF(ISBLANK(H671),"",VLOOKUP(H671,tegevusalad!$A$7:$B$188,2,FALSE))</f>
        <v>Rahva- ja kultuurimajad</v>
      </c>
      <c r="K671" s="429" t="str">
        <f t="shared" si="68"/>
        <v>2251481000</v>
      </c>
      <c r="L671" s="1" t="str">
        <f t="shared" si="69"/>
        <v>kultuuritegevus - projektide kulud</v>
      </c>
      <c r="M671" s="6" t="str">
        <f>IF(ISBLANK(H671),M669,H671)</f>
        <v>08202</v>
      </c>
    </row>
    <row r="672" spans="1:13" x14ac:dyDescent="0.2">
      <c r="A672" s="14"/>
      <c r="B672" s="14"/>
      <c r="C672" s="14" t="s">
        <v>1863</v>
      </c>
      <c r="D672" s="14"/>
      <c r="E672" s="14"/>
      <c r="F672" s="14"/>
      <c r="G672" s="216" t="s">
        <v>1864</v>
      </c>
      <c r="H672" s="51"/>
      <c r="I672" s="195" t="str">
        <f>IF(ISBLANK(H672),"",VLOOKUP(H672,tegevusalad!$A$7:$B$188,2,FALSE))</f>
        <v/>
      </c>
      <c r="K672" s="429" t="str">
        <f t="shared" si="68"/>
        <v>2251481990</v>
      </c>
      <c r="L672" s="1" t="str">
        <f t="shared" si="69"/>
        <v>projektide kulud - jaotamata (KVA)</v>
      </c>
      <c r="M672" s="6" t="str">
        <f t="shared" si="70"/>
        <v>08202</v>
      </c>
    </row>
    <row r="673" spans="1:13" x14ac:dyDescent="0.2">
      <c r="A673" s="14"/>
      <c r="B673" s="14"/>
      <c r="C673" s="14"/>
      <c r="D673" s="14"/>
      <c r="E673" s="14"/>
      <c r="F673" s="14"/>
      <c r="G673" s="14"/>
      <c r="H673" s="51"/>
      <c r="I673" s="195" t="str">
        <f>IF(ISBLANK(H673),"",VLOOKUP(H673,tegevusalad!$A$7:$B$188,2,FALSE))</f>
        <v/>
      </c>
      <c r="K673" s="429" t="str">
        <f t="shared" si="68"/>
        <v/>
      </c>
      <c r="L673" s="1" t="str">
        <f t="shared" si="69"/>
        <v/>
      </c>
    </row>
    <row r="674" spans="1:13" x14ac:dyDescent="0.2">
      <c r="A674" s="14" t="s">
        <v>2695</v>
      </c>
      <c r="B674" s="14"/>
      <c r="C674" s="14"/>
      <c r="D674" s="211" t="s">
        <v>2696</v>
      </c>
      <c r="E674" s="14"/>
      <c r="F674" s="14"/>
      <c r="G674" s="14"/>
      <c r="H674" s="46" t="s">
        <v>933</v>
      </c>
      <c r="I674" s="195" t="str">
        <f>IF(ISBLANK(H674),"",VLOOKUP(H674,tegevusalad!$A$7:$B$188,2,FALSE))</f>
        <v>Muuseumid</v>
      </c>
      <c r="K674" s="429" t="str">
        <f t="shared" si="68"/>
        <v>2251700000</v>
      </c>
      <c r="L674" s="1" t="str">
        <f t="shared" si="69"/>
        <v>Muuseumid</v>
      </c>
      <c r="M674" s="6" t="str">
        <f t="shared" si="70"/>
        <v>08203</v>
      </c>
    </row>
    <row r="675" spans="1:13" x14ac:dyDescent="0.2">
      <c r="A675" s="14"/>
      <c r="B675" s="14" t="s">
        <v>4008</v>
      </c>
      <c r="C675" s="14"/>
      <c r="D675" s="14"/>
      <c r="E675" s="14" t="s">
        <v>5388</v>
      </c>
      <c r="F675" s="14"/>
      <c r="G675" s="14"/>
      <c r="H675" s="51" t="s">
        <v>933</v>
      </c>
      <c r="I675" s="195" t="str">
        <f>IF(ISBLANK(H675),"",VLOOKUP(H675,tegevusalad!$A$7:$B$188,2,FALSE))</f>
        <v>Muuseumid</v>
      </c>
      <c r="K675" s="429" t="str">
        <f t="shared" si="68"/>
        <v>2251117000</v>
      </c>
      <c r="L675" s="1" t="str">
        <f t="shared" si="69"/>
        <v>muuseumid</v>
      </c>
      <c r="M675" s="6" t="str">
        <f t="shared" si="70"/>
        <v>08203</v>
      </c>
    </row>
    <row r="676" spans="1:13" x14ac:dyDescent="0.2">
      <c r="A676" s="14"/>
      <c r="B676" s="211"/>
      <c r="C676" s="211" t="s">
        <v>2697</v>
      </c>
      <c r="D676" s="14"/>
      <c r="E676" s="211"/>
      <c r="F676" s="211" t="s">
        <v>5388</v>
      </c>
      <c r="G676" s="14"/>
      <c r="H676" s="51" t="s">
        <v>933</v>
      </c>
      <c r="I676" s="195" t="str">
        <f>IF(ISBLANK(H676),"",VLOOKUP(H676,tegevusalad!$A$7:$B$188,2,FALSE))</f>
        <v>Muuseumid</v>
      </c>
      <c r="K676" s="429" t="str">
        <f t="shared" si="68"/>
        <v>2251701000</v>
      </c>
      <c r="L676" s="1" t="str">
        <f t="shared" si="69"/>
        <v>muuseumid</v>
      </c>
      <c r="M676" s="6" t="str">
        <f t="shared" si="70"/>
        <v>08203</v>
      </c>
    </row>
    <row r="677" spans="1:13" x14ac:dyDescent="0.2">
      <c r="A677" s="14"/>
      <c r="B677" s="14" t="s">
        <v>5691</v>
      </c>
      <c r="C677" s="14"/>
      <c r="D677" s="14"/>
      <c r="E677" s="14" t="s">
        <v>3635</v>
      </c>
      <c r="F677" s="14"/>
      <c r="G677" s="14"/>
      <c r="H677" s="51"/>
      <c r="K677" s="429" t="str">
        <f t="shared" si="68"/>
        <v>2251781000</v>
      </c>
      <c r="L677" s="1" t="str">
        <f t="shared" si="69"/>
        <v>projektide kulud</v>
      </c>
      <c r="M677" s="6" t="str">
        <f t="shared" si="70"/>
        <v>08203</v>
      </c>
    </row>
    <row r="678" spans="1:13" x14ac:dyDescent="0.2">
      <c r="A678" s="14"/>
      <c r="B678" s="14"/>
      <c r="C678" s="14" t="s">
        <v>5692</v>
      </c>
      <c r="D678" s="14"/>
      <c r="E678" s="14"/>
      <c r="F678" s="14" t="s">
        <v>680</v>
      </c>
      <c r="G678" s="14"/>
      <c r="H678" s="51"/>
      <c r="K678" s="429" t="str">
        <f t="shared" si="68"/>
        <v>2251781100</v>
      </c>
      <c r="L678" s="1" t="str">
        <f t="shared" si="69"/>
        <v>Kultuuriministeeriumi projektid</v>
      </c>
      <c r="M678" s="6" t="str">
        <f t="shared" si="70"/>
        <v>08203</v>
      </c>
    </row>
    <row r="679" spans="1:13" x14ac:dyDescent="0.2">
      <c r="A679" s="14"/>
      <c r="B679" s="14"/>
      <c r="C679" s="14" t="s">
        <v>5693</v>
      </c>
      <c r="D679" s="14"/>
      <c r="E679" s="14"/>
      <c r="F679" s="14" t="s">
        <v>5690</v>
      </c>
      <c r="G679" s="14"/>
      <c r="H679" s="51"/>
      <c r="K679" s="429" t="str">
        <f t="shared" ref="K679:K753" si="71">SUBSTITUTE(A679," ","")&amp;SUBSTITUTE(B679," ","")&amp;SUBSTITUTE(C679," ","")</f>
        <v>2251781200</v>
      </c>
      <c r="L679" s="1" t="str">
        <f t="shared" ref="L679:L753" si="72">D679&amp;E679&amp;F679&amp;G679</f>
        <v>Kultuurkapitali projektid</v>
      </c>
      <c r="M679" s="6" t="str">
        <f t="shared" si="70"/>
        <v>08203</v>
      </c>
    </row>
    <row r="680" spans="1:13" x14ac:dyDescent="0.2">
      <c r="A680" s="14"/>
      <c r="B680" s="14"/>
      <c r="C680" s="14" t="s">
        <v>11095</v>
      </c>
      <c r="D680" s="14"/>
      <c r="E680" s="14"/>
      <c r="F680" s="14" t="s">
        <v>5498</v>
      </c>
      <c r="G680" s="14"/>
      <c r="H680" s="51"/>
      <c r="K680" s="429" t="str">
        <f t="shared" si="71"/>
        <v>2251781800</v>
      </c>
      <c r="L680" s="1" t="str">
        <f t="shared" si="72"/>
        <v>HTM projektid</v>
      </c>
      <c r="M680" s="6" t="str">
        <f t="shared" si="70"/>
        <v>08203</v>
      </c>
    </row>
    <row r="681" spans="1:13" x14ac:dyDescent="0.2">
      <c r="A681" s="14"/>
      <c r="B681" s="14"/>
      <c r="C681" s="14" t="s">
        <v>5694</v>
      </c>
      <c r="D681" s="14"/>
      <c r="E681" s="14"/>
      <c r="F681" s="14" t="s">
        <v>6393</v>
      </c>
      <c r="G681" s="14"/>
      <c r="H681" s="51"/>
      <c r="K681" s="429" t="str">
        <f t="shared" si="71"/>
        <v>2251781900</v>
      </c>
      <c r="L681" s="1" t="str">
        <f t="shared" si="72"/>
        <v>muud projektid</v>
      </c>
      <c r="M681" s="6" t="str">
        <f>IF(ISBLANK(H681),M679,H681)</f>
        <v>08203</v>
      </c>
    </row>
    <row r="682" spans="1:13" x14ac:dyDescent="0.2">
      <c r="A682" s="14"/>
      <c r="B682" s="14"/>
      <c r="C682" s="14" t="s">
        <v>5695</v>
      </c>
      <c r="D682" s="14"/>
      <c r="E682" s="14"/>
      <c r="F682" s="14" t="s">
        <v>4629</v>
      </c>
      <c r="G682" s="14"/>
      <c r="H682" s="51"/>
      <c r="K682" s="429" t="str">
        <f t="shared" si="71"/>
        <v>2251781990</v>
      </c>
      <c r="L682" s="1" t="str">
        <f t="shared" si="72"/>
        <v>projektide kulud - jaotamata</v>
      </c>
      <c r="M682" s="6" t="str">
        <f t="shared" si="70"/>
        <v>08203</v>
      </c>
    </row>
    <row r="683" spans="1:13" x14ac:dyDescent="0.2">
      <c r="A683" s="15"/>
      <c r="B683" s="15"/>
      <c r="C683" s="15"/>
      <c r="D683" s="15"/>
      <c r="E683" s="15"/>
      <c r="F683" s="15"/>
      <c r="G683" s="15"/>
      <c r="H683" s="51"/>
      <c r="I683" s="195" t="str">
        <f>IF(ISBLANK(H683),"",VLOOKUP(H683,tegevusalad!$A$7:$B$188,2,FALSE))</f>
        <v/>
      </c>
      <c r="K683" s="429" t="str">
        <f t="shared" si="71"/>
        <v/>
      </c>
      <c r="L683" s="1" t="str">
        <f t="shared" si="72"/>
        <v/>
      </c>
    </row>
    <row r="684" spans="1:13" x14ac:dyDescent="0.2">
      <c r="A684" s="15" t="s">
        <v>2698</v>
      </c>
      <c r="B684" s="15"/>
      <c r="C684" s="15"/>
      <c r="D684" s="15" t="s">
        <v>2699</v>
      </c>
      <c r="E684" s="15"/>
      <c r="F684" s="15"/>
      <c r="G684" s="15"/>
      <c r="H684" s="46" t="s">
        <v>415</v>
      </c>
      <c r="I684" s="195" t="str">
        <f>IF(ISBLANK(H684),"",VLOOKUP(H684,tegevusalad!$A$7:$B$188,2,FALSE))</f>
        <v>Loomaaed</v>
      </c>
      <c r="K684" s="429" t="str">
        <f t="shared" si="71"/>
        <v>2252000000</v>
      </c>
      <c r="L684" s="1" t="str">
        <f t="shared" si="72"/>
        <v>Loomaaed</v>
      </c>
      <c r="M684" s="6" t="str">
        <f t="shared" ref="M684:M756" si="73">IF(ISBLANK(H684),M683,H684)</f>
        <v>08210</v>
      </c>
    </row>
    <row r="685" spans="1:13" x14ac:dyDescent="0.2">
      <c r="A685" s="15"/>
      <c r="B685" s="15" t="s">
        <v>2700</v>
      </c>
      <c r="C685" s="15"/>
      <c r="D685" s="15"/>
      <c r="E685" s="15" t="s">
        <v>2699</v>
      </c>
      <c r="F685" s="15"/>
      <c r="G685" s="15"/>
      <c r="H685" s="51" t="s">
        <v>415</v>
      </c>
      <c r="I685" s="195" t="str">
        <f>IF(ISBLANK(H685),"",VLOOKUP(H685,tegevusalad!$A$7:$B$188,2,FALSE))</f>
        <v>Loomaaed</v>
      </c>
      <c r="K685" s="429" t="str">
        <f t="shared" si="71"/>
        <v>2252001000</v>
      </c>
      <c r="L685" s="471" t="s">
        <v>2699</v>
      </c>
      <c r="M685" s="6" t="str">
        <f t="shared" si="73"/>
        <v>08210</v>
      </c>
    </row>
    <row r="686" spans="1:13" x14ac:dyDescent="0.2">
      <c r="A686" s="15"/>
      <c r="B686" s="15"/>
      <c r="C686" s="15" t="s">
        <v>9720</v>
      </c>
      <c r="D686" s="15"/>
      <c r="E686" s="15"/>
      <c r="F686" s="15" t="s">
        <v>2699</v>
      </c>
      <c r="G686" s="15"/>
      <c r="H686" s="51" t="s">
        <v>415</v>
      </c>
      <c r="I686" s="195" t="str">
        <f>IF(ISBLANK(H686),"",VLOOKUP(H686,tegevusalad!$A$7:$B$188,2,FALSE))</f>
        <v>Loomaaed</v>
      </c>
      <c r="K686" s="429" t="str">
        <f t="shared" si="71"/>
        <v>2252001010</v>
      </c>
      <c r="L686" s="471" t="s">
        <v>2699</v>
      </c>
      <c r="M686" s="6" t="str">
        <f t="shared" si="73"/>
        <v>08210</v>
      </c>
    </row>
    <row r="687" spans="1:13" x14ac:dyDescent="0.2">
      <c r="A687" s="15"/>
      <c r="B687" s="15"/>
      <c r="C687" s="15" t="s">
        <v>9726</v>
      </c>
      <c r="D687" s="15"/>
      <c r="E687" s="15"/>
      <c r="F687" s="15" t="s">
        <v>9721</v>
      </c>
      <c r="G687" s="15"/>
      <c r="H687" s="51" t="s">
        <v>415</v>
      </c>
      <c r="I687" s="195" t="str">
        <f>IF(ISBLANK(H687),"",VLOOKUP(H687,tegevusalad!$A$7:$B$188,2,FALSE))</f>
        <v>Loomaaed</v>
      </c>
      <c r="K687" s="429" t="str">
        <f t="shared" si="71"/>
        <v>2252001020</v>
      </c>
      <c r="L687" s="471" t="s">
        <v>2699</v>
      </c>
      <c r="M687" s="6" t="str">
        <f t="shared" si="73"/>
        <v>08210</v>
      </c>
    </row>
    <row r="688" spans="1:13" x14ac:dyDescent="0.2">
      <c r="A688" s="15"/>
      <c r="B688" s="15"/>
      <c r="C688" s="15" t="s">
        <v>9727</v>
      </c>
      <c r="D688" s="15"/>
      <c r="E688" s="15"/>
      <c r="F688" s="15" t="s">
        <v>9722</v>
      </c>
      <c r="G688" s="15"/>
      <c r="H688" s="51" t="s">
        <v>415</v>
      </c>
      <c r="I688" s="195" t="str">
        <f>IF(ISBLANK(H688),"",VLOOKUP(H688,tegevusalad!$A$7:$B$188,2,FALSE))</f>
        <v>Loomaaed</v>
      </c>
      <c r="K688" s="429" t="str">
        <f t="shared" si="71"/>
        <v>2252001030</v>
      </c>
      <c r="L688" s="471" t="s">
        <v>2699</v>
      </c>
      <c r="M688" s="6" t="str">
        <f>IF(ISBLANK(H688),M686,H688)</f>
        <v>08210</v>
      </c>
    </row>
    <row r="689" spans="1:15" x14ac:dyDescent="0.2">
      <c r="A689" s="15"/>
      <c r="B689" s="15"/>
      <c r="C689" s="15" t="s">
        <v>10938</v>
      </c>
      <c r="D689" s="15"/>
      <c r="E689" s="15"/>
      <c r="F689" s="15" t="s">
        <v>10939</v>
      </c>
      <c r="G689" s="15"/>
      <c r="H689" s="51" t="s">
        <v>415</v>
      </c>
      <c r="I689" s="195" t="str">
        <f>IF(ISBLANK(H689),"",VLOOKUP(H689,tegevusalad!$A$7:$B$188,2,FALSE))</f>
        <v>Loomaaed</v>
      </c>
      <c r="K689" s="429" t="str">
        <f t="shared" si="71"/>
        <v>2252001040</v>
      </c>
      <c r="L689" s="471" t="s">
        <v>2699</v>
      </c>
      <c r="M689" s="6" t="str">
        <f>IF(ISBLANK(H689),M687,H689)</f>
        <v>08210</v>
      </c>
    </row>
    <row r="690" spans="1:15" x14ac:dyDescent="0.2">
      <c r="A690" s="15"/>
      <c r="B690" s="15"/>
      <c r="C690" s="15" t="s">
        <v>9728</v>
      </c>
      <c r="D690" s="15"/>
      <c r="E690" s="15"/>
      <c r="F690" s="15" t="s">
        <v>9723</v>
      </c>
      <c r="G690" s="15"/>
      <c r="H690" s="46" t="s">
        <v>415</v>
      </c>
      <c r="I690" s="195" t="str">
        <f>IF(ISBLANK(H690),"",VLOOKUP(H690,tegevusalad!$A$7:$B$188,2,FALSE))</f>
        <v>Loomaaed</v>
      </c>
      <c r="K690" s="429" t="str">
        <f t="shared" si="71"/>
        <v>2252001990</v>
      </c>
      <c r="L690" s="471" t="s">
        <v>2699</v>
      </c>
      <c r="M690" s="6" t="str">
        <f>IF(ISBLANK(H690),M685,H690)</f>
        <v>08210</v>
      </c>
    </row>
    <row r="691" spans="1:15" x14ac:dyDescent="0.2">
      <c r="A691" s="15"/>
      <c r="B691" s="15" t="s">
        <v>5696</v>
      </c>
      <c r="C691" s="15"/>
      <c r="D691" s="15"/>
      <c r="E691" s="15" t="s">
        <v>9724</v>
      </c>
      <c r="F691" s="15"/>
      <c r="G691" s="15"/>
      <c r="K691" s="429" t="str">
        <f t="shared" si="71"/>
        <v>2252081000</v>
      </c>
      <c r="L691" s="1" t="str">
        <f t="shared" si="72"/>
        <v>Projektide kulud</v>
      </c>
      <c r="M691" s="6" t="str">
        <f t="shared" si="73"/>
        <v>08210</v>
      </c>
    </row>
    <row r="692" spans="1:15" x14ac:dyDescent="0.2">
      <c r="A692" s="15"/>
      <c r="B692" s="15"/>
      <c r="C692" s="15" t="s">
        <v>89</v>
      </c>
      <c r="D692" s="15"/>
      <c r="E692" s="15"/>
      <c r="F692" s="15" t="s">
        <v>680</v>
      </c>
      <c r="G692" s="15"/>
      <c r="K692" s="429" t="str">
        <f t="shared" si="71"/>
        <v>2252081100</v>
      </c>
      <c r="L692" s="1" t="str">
        <f t="shared" si="72"/>
        <v>Kultuuriministeeriumi projektid</v>
      </c>
      <c r="M692" s="6" t="str">
        <f t="shared" si="73"/>
        <v>08210</v>
      </c>
    </row>
    <row r="693" spans="1:15" x14ac:dyDescent="0.2">
      <c r="A693" s="15"/>
      <c r="B693" s="15"/>
      <c r="C693" s="15" t="s">
        <v>8074</v>
      </c>
      <c r="D693" s="15"/>
      <c r="E693" s="15"/>
      <c r="F693" s="15" t="s">
        <v>90</v>
      </c>
      <c r="G693" s="15"/>
      <c r="K693" s="429" t="str">
        <f t="shared" si="71"/>
        <v>2252081300</v>
      </c>
      <c r="L693" s="1" t="str">
        <f t="shared" si="72"/>
        <v>KIK projektid</v>
      </c>
      <c r="M693" s="6" t="str">
        <f t="shared" si="73"/>
        <v>08210</v>
      </c>
    </row>
    <row r="694" spans="1:15" x14ac:dyDescent="0.2">
      <c r="A694" s="15"/>
      <c r="B694" s="15"/>
      <c r="C694" s="15" t="s">
        <v>10259</v>
      </c>
      <c r="D694" s="15"/>
      <c r="E694" s="15"/>
      <c r="F694" s="15" t="s">
        <v>5498</v>
      </c>
      <c r="G694" s="15"/>
      <c r="K694" s="429" t="str">
        <f t="shared" si="71"/>
        <v>2252081800</v>
      </c>
      <c r="L694" s="1" t="str">
        <f t="shared" si="72"/>
        <v>HTM projektid</v>
      </c>
      <c r="M694" s="6" t="str">
        <f t="shared" si="73"/>
        <v>08210</v>
      </c>
    </row>
    <row r="695" spans="1:15" x14ac:dyDescent="0.2">
      <c r="A695" s="15"/>
      <c r="B695" s="15"/>
      <c r="C695" s="15" t="s">
        <v>10258</v>
      </c>
      <c r="D695" s="15"/>
      <c r="E695" s="15"/>
      <c r="F695" s="15" t="s">
        <v>4351</v>
      </c>
      <c r="G695" s="15"/>
      <c r="K695" s="429" t="str">
        <f t="shared" si="71"/>
        <v>2252081900</v>
      </c>
      <c r="L695" s="1" t="str">
        <f t="shared" si="72"/>
        <v>Muud projektid</v>
      </c>
      <c r="M695" s="6" t="str">
        <f t="shared" si="73"/>
        <v>08210</v>
      </c>
    </row>
    <row r="696" spans="1:15" x14ac:dyDescent="0.2">
      <c r="A696" s="15"/>
      <c r="B696" s="15"/>
      <c r="C696" s="15" t="s">
        <v>5697</v>
      </c>
      <c r="D696" s="15"/>
      <c r="E696" s="15"/>
      <c r="F696" s="15" t="s">
        <v>4629</v>
      </c>
      <c r="G696" s="15"/>
      <c r="H696" s="51"/>
      <c r="K696" s="429" t="str">
        <f t="shared" si="71"/>
        <v>2252081990</v>
      </c>
      <c r="L696" s="1" t="str">
        <f t="shared" si="72"/>
        <v>projektide kulud - jaotamata</v>
      </c>
      <c r="M696" s="6" t="str">
        <f>IF(ISBLANK(H696),M693,H696)</f>
        <v>08210</v>
      </c>
    </row>
    <row r="697" spans="1:15" x14ac:dyDescent="0.2">
      <c r="A697" s="15"/>
      <c r="B697" s="15" t="s">
        <v>5698</v>
      </c>
      <c r="C697" s="15"/>
      <c r="D697" s="15"/>
      <c r="E697" s="15" t="s">
        <v>9725</v>
      </c>
      <c r="F697" s="15"/>
      <c r="G697" s="15"/>
      <c r="H697" s="46" t="s">
        <v>415</v>
      </c>
      <c r="I697" s="195" t="str">
        <f>IF(ISBLANK(H697),"",VLOOKUP(H697,tegevusalad!$A$7:$B$188,2,FALSE))</f>
        <v>Loomaaed</v>
      </c>
      <c r="K697" s="429" t="str">
        <f t="shared" si="71"/>
        <v>2252088000</v>
      </c>
      <c r="L697" s="1" t="str">
        <f t="shared" si="72"/>
        <v>Annetuste arvel tehtavad kulud</v>
      </c>
      <c r="M697" s="6" t="str">
        <f t="shared" si="73"/>
        <v>08210</v>
      </c>
    </row>
    <row r="698" spans="1:15" x14ac:dyDescent="0.2">
      <c r="A698" s="15"/>
      <c r="B698" s="15"/>
      <c r="C698" s="15" t="s">
        <v>5699</v>
      </c>
      <c r="D698" s="15"/>
      <c r="E698" s="15"/>
      <c r="F698" s="15" t="s">
        <v>5426</v>
      </c>
      <c r="G698" s="15"/>
      <c r="H698" s="51"/>
      <c r="I698" s="195" t="str">
        <f>IF(ISBLANK(H698),"",VLOOKUP(H698,tegevusalad!$A$7:$B$188,2,FALSE))</f>
        <v/>
      </c>
      <c r="K698" s="429" t="str">
        <f t="shared" si="71"/>
        <v>2252088990</v>
      </c>
      <c r="L698" s="1" t="str">
        <f t="shared" si="72"/>
        <v>annetuste arvel tehtavad kulud - jaotamata</v>
      </c>
      <c r="M698" s="6" t="str">
        <f t="shared" si="73"/>
        <v>08210</v>
      </c>
    </row>
    <row r="699" spans="1:15" x14ac:dyDescent="0.2">
      <c r="A699" s="15"/>
      <c r="B699" s="15"/>
      <c r="C699" s="15"/>
      <c r="D699" s="15"/>
      <c r="E699" s="15"/>
      <c r="F699" s="15"/>
      <c r="G699" s="15"/>
      <c r="H699" s="51"/>
      <c r="I699" s="195" t="str">
        <f>IF(ISBLANK(H699),"",VLOOKUP(H699,tegevusalad!$A$7:$B$188,2,FALSE))</f>
        <v/>
      </c>
      <c r="K699" s="429" t="str">
        <f t="shared" si="71"/>
        <v/>
      </c>
      <c r="L699" s="1" t="str">
        <f t="shared" si="72"/>
        <v/>
      </c>
    </row>
    <row r="700" spans="1:15" x14ac:dyDescent="0.2">
      <c r="A700" s="14" t="s">
        <v>2701</v>
      </c>
      <c r="B700" s="14"/>
      <c r="C700" s="14"/>
      <c r="D700" s="211" t="s">
        <v>2703</v>
      </c>
      <c r="E700" s="14"/>
      <c r="F700" s="14"/>
      <c r="G700" s="14" t="s">
        <v>640</v>
      </c>
      <c r="H700" s="519" t="s">
        <v>9401</v>
      </c>
      <c r="I700" s="195" t="str">
        <f>IF(ISBLANK(H700),"",VLOOKUP(H700,tegevusalad!$A$7:$B$188,2,FALSE))</f>
        <v>Teatrid</v>
      </c>
      <c r="K700" s="429" t="str">
        <f t="shared" si="71"/>
        <v>2252300000</v>
      </c>
      <c r="L700" s="1" t="str">
        <f t="shared" si="72"/>
        <v xml:space="preserve">Teater </v>
      </c>
      <c r="M700" s="6" t="str">
        <f t="shared" si="73"/>
        <v>08234</v>
      </c>
      <c r="N700" s="519"/>
      <c r="O700" s="520"/>
    </row>
    <row r="701" spans="1:15" x14ac:dyDescent="0.2">
      <c r="A701" s="14"/>
      <c r="B701" s="14" t="s">
        <v>5389</v>
      </c>
      <c r="C701" s="14"/>
      <c r="D701" s="14"/>
      <c r="E701" s="14" t="s">
        <v>5390</v>
      </c>
      <c r="F701" s="14"/>
      <c r="G701" s="14"/>
      <c r="H701" s="519" t="s">
        <v>9401</v>
      </c>
      <c r="I701" s="195" t="str">
        <f>IF(ISBLANK(H701),"",VLOOKUP(H701,tegevusalad!$A$7:$B$188,2,FALSE))</f>
        <v>Teatrid</v>
      </c>
      <c r="K701" s="429" t="str">
        <f t="shared" si="71"/>
        <v>2251123000</v>
      </c>
      <c r="L701" s="1" t="str">
        <f t="shared" si="72"/>
        <v>teater</v>
      </c>
      <c r="M701" s="6" t="str">
        <f t="shared" si="73"/>
        <v>08234</v>
      </c>
      <c r="N701" s="519"/>
      <c r="O701" s="520"/>
    </row>
    <row r="702" spans="1:15" x14ac:dyDescent="0.2">
      <c r="A702" s="14"/>
      <c r="B702" s="211"/>
      <c r="C702" s="211" t="s">
        <v>2702</v>
      </c>
      <c r="D702" s="14"/>
      <c r="E702" s="14"/>
      <c r="F702" s="211" t="s">
        <v>5390</v>
      </c>
      <c r="G702" s="14"/>
      <c r="H702" s="519" t="s">
        <v>9401</v>
      </c>
      <c r="I702" s="195" t="str">
        <f>IF(ISBLANK(H702),"",VLOOKUP(H702,tegevusalad!$A$7:$B$188,2,FALSE))</f>
        <v>Teatrid</v>
      </c>
      <c r="K702" s="429" t="str">
        <f t="shared" si="71"/>
        <v>2252301000</v>
      </c>
      <c r="L702" s="1" t="str">
        <f t="shared" si="72"/>
        <v>teater</v>
      </c>
      <c r="M702" s="6" t="str">
        <f t="shared" si="73"/>
        <v>08234</v>
      </c>
      <c r="N702" s="519"/>
      <c r="O702" s="520"/>
    </row>
    <row r="703" spans="1:15" x14ac:dyDescent="0.2">
      <c r="A703" s="14"/>
      <c r="B703" s="14" t="s">
        <v>2679</v>
      </c>
      <c r="C703" s="14"/>
      <c r="D703" s="14"/>
      <c r="E703" s="14" t="s">
        <v>3635</v>
      </c>
      <c r="F703" s="14"/>
      <c r="G703" s="14"/>
      <c r="H703" s="51"/>
      <c r="I703" s="195" t="str">
        <f>IF(ISBLANK(H703),"",VLOOKUP(H703,tegevusalad!$A$7:$B$188,2,FALSE))</f>
        <v/>
      </c>
      <c r="K703" s="429" t="str">
        <f t="shared" si="71"/>
        <v>2252381000</v>
      </c>
      <c r="L703" s="1" t="str">
        <f t="shared" si="72"/>
        <v>projektide kulud</v>
      </c>
      <c r="M703" s="6" t="str">
        <f t="shared" si="73"/>
        <v>08234</v>
      </c>
    </row>
    <row r="704" spans="1:15" x14ac:dyDescent="0.2">
      <c r="A704" s="14"/>
      <c r="B704" s="14"/>
      <c r="C704" s="14" t="s">
        <v>2680</v>
      </c>
      <c r="D704" s="14"/>
      <c r="E704" s="14"/>
      <c r="F704" s="14" t="s">
        <v>680</v>
      </c>
      <c r="G704" s="14"/>
      <c r="H704" s="51"/>
      <c r="I704" s="195" t="str">
        <f>IF(ISBLANK(H704),"",VLOOKUP(H704,tegevusalad!$A$7:$B$188,2,FALSE))</f>
        <v/>
      </c>
      <c r="K704" s="429" t="str">
        <f t="shared" si="71"/>
        <v>2252381100</v>
      </c>
      <c r="L704" s="1" t="str">
        <f t="shared" si="72"/>
        <v>Kultuuriministeeriumi projektid</v>
      </c>
      <c r="M704" s="6" t="str">
        <f t="shared" si="73"/>
        <v>08234</v>
      </c>
    </row>
    <row r="705" spans="1:15" x14ac:dyDescent="0.2">
      <c r="A705" s="14"/>
      <c r="B705" s="14"/>
      <c r="C705" s="14" t="s">
        <v>2681</v>
      </c>
      <c r="D705" s="14"/>
      <c r="E705" s="14"/>
      <c r="F705" s="14" t="s">
        <v>5690</v>
      </c>
      <c r="G705" s="14"/>
      <c r="H705" s="51"/>
      <c r="I705" s="195" t="str">
        <f>IF(ISBLANK(H705),"",VLOOKUP(H705,tegevusalad!$A$7:$B$188,2,FALSE))</f>
        <v/>
      </c>
      <c r="K705" s="429" t="str">
        <f t="shared" si="71"/>
        <v>2252381200</v>
      </c>
      <c r="L705" s="1" t="str">
        <f t="shared" si="72"/>
        <v>Kultuurkapitali projektid</v>
      </c>
      <c r="M705" s="6" t="str">
        <f t="shared" si="73"/>
        <v>08234</v>
      </c>
    </row>
    <row r="706" spans="1:15" x14ac:dyDescent="0.2">
      <c r="A706" s="14"/>
      <c r="B706" s="14"/>
      <c r="C706" s="15" t="s">
        <v>8416</v>
      </c>
      <c r="D706" s="14"/>
      <c r="E706" s="14"/>
      <c r="F706" s="273" t="s">
        <v>8417</v>
      </c>
      <c r="G706" s="14"/>
      <c r="H706" s="51"/>
      <c r="I706" s="195" t="str">
        <f>IF(ISBLANK(H706),"",VLOOKUP(H706,tegevusalad!$A$7:$B$188,2,FALSE))</f>
        <v/>
      </c>
      <c r="K706" s="429" t="str">
        <f t="shared" si="71"/>
        <v>2252381800</v>
      </c>
      <c r="L706" s="1" t="str">
        <f t="shared" si="72"/>
        <v>Projekt "Le Page"</v>
      </c>
      <c r="M706" s="6" t="str">
        <f t="shared" si="73"/>
        <v>08234</v>
      </c>
    </row>
    <row r="707" spans="1:15" x14ac:dyDescent="0.2">
      <c r="A707" s="14"/>
      <c r="B707" s="14"/>
      <c r="C707" s="14" t="s">
        <v>2682</v>
      </c>
      <c r="D707" s="14"/>
      <c r="E707" s="14"/>
      <c r="F707" s="14" t="s">
        <v>6393</v>
      </c>
      <c r="G707" s="14"/>
      <c r="H707" s="51"/>
      <c r="I707" s="195" t="str">
        <f>IF(ISBLANK(H707),"",VLOOKUP(H707,tegevusalad!$A$7:$B$188,2,FALSE))</f>
        <v/>
      </c>
      <c r="K707" s="429" t="str">
        <f t="shared" si="71"/>
        <v>2252381900</v>
      </c>
      <c r="L707" s="1" t="str">
        <f t="shared" si="72"/>
        <v>muud projektid</v>
      </c>
      <c r="M707" s="6" t="str">
        <f t="shared" si="73"/>
        <v>08234</v>
      </c>
    </row>
    <row r="708" spans="1:15" x14ac:dyDescent="0.2">
      <c r="A708" s="14"/>
      <c r="B708" s="14"/>
      <c r="C708" s="14" t="s">
        <v>2683</v>
      </c>
      <c r="D708" s="14"/>
      <c r="E708" s="14"/>
      <c r="F708" s="14" t="s">
        <v>4629</v>
      </c>
      <c r="G708" s="14"/>
      <c r="H708" s="51"/>
      <c r="I708" s="195" t="str">
        <f>IF(ISBLANK(H708),"",VLOOKUP(H708,tegevusalad!$A$7:$B$188,2,FALSE))</f>
        <v/>
      </c>
      <c r="K708" s="429" t="str">
        <f t="shared" si="71"/>
        <v>2252381990</v>
      </c>
      <c r="L708" s="1" t="str">
        <f t="shared" si="72"/>
        <v>projektide kulud - jaotamata</v>
      </c>
      <c r="M708" s="6" t="str">
        <f t="shared" si="73"/>
        <v>08234</v>
      </c>
    </row>
    <row r="709" spans="1:15" x14ac:dyDescent="0.2">
      <c r="A709" s="14"/>
      <c r="B709" s="14" t="s">
        <v>2684</v>
      </c>
      <c r="C709" s="14"/>
      <c r="D709" s="14"/>
      <c r="E709" s="4" t="s">
        <v>984</v>
      </c>
      <c r="F709" s="14"/>
      <c r="G709" s="14"/>
      <c r="H709" s="51"/>
      <c r="I709" s="195" t="str">
        <f>IF(ISBLANK(H709),"",VLOOKUP(H709,tegevusalad!$A$7:$B$188,2,FALSE))</f>
        <v/>
      </c>
      <c r="K709" s="429" t="str">
        <f t="shared" si="71"/>
        <v>2252388000</v>
      </c>
      <c r="L709" s="1" t="str">
        <f t="shared" si="72"/>
        <v>annetuste arvel tehtavad kulud</v>
      </c>
      <c r="M709" s="6" t="str">
        <f t="shared" si="73"/>
        <v>08234</v>
      </c>
    </row>
    <row r="710" spans="1:15" x14ac:dyDescent="0.2">
      <c r="A710" s="14"/>
      <c r="B710" s="14"/>
      <c r="C710" s="14" t="s">
        <v>2685</v>
      </c>
      <c r="D710" s="14"/>
      <c r="E710" s="14"/>
      <c r="F710" s="4" t="s">
        <v>5426</v>
      </c>
      <c r="G710" s="14"/>
      <c r="H710" s="51"/>
      <c r="I710" s="195" t="str">
        <f>IF(ISBLANK(H710),"",VLOOKUP(H710,tegevusalad!$A$7:$B$188,2,FALSE))</f>
        <v/>
      </c>
      <c r="K710" s="429" t="str">
        <f t="shared" si="71"/>
        <v>2252388990</v>
      </c>
      <c r="L710" s="1" t="str">
        <f t="shared" si="72"/>
        <v>annetuste arvel tehtavad kulud - jaotamata</v>
      </c>
      <c r="M710" s="6" t="str">
        <f t="shared" si="73"/>
        <v>08234</v>
      </c>
    </row>
    <row r="711" spans="1:15" x14ac:dyDescent="0.2">
      <c r="A711" s="14"/>
      <c r="B711" s="14"/>
      <c r="C711" s="14"/>
      <c r="D711" s="14"/>
      <c r="E711" s="14"/>
      <c r="G711" s="14"/>
      <c r="H711" s="51"/>
      <c r="I711" s="195" t="str">
        <f>IF(ISBLANK(H711),"",VLOOKUP(H711,tegevusalad!$A$7:$B$188,2,FALSE))</f>
        <v/>
      </c>
      <c r="K711" s="429" t="str">
        <f t="shared" si="71"/>
        <v/>
      </c>
      <c r="L711" s="1" t="str">
        <f t="shared" si="72"/>
        <v/>
      </c>
    </row>
    <row r="712" spans="1:15" x14ac:dyDescent="0.2">
      <c r="A712" s="14" t="s">
        <v>2704</v>
      </c>
      <c r="B712" s="14"/>
      <c r="C712" s="14"/>
      <c r="D712" s="211" t="s">
        <v>3581</v>
      </c>
      <c r="E712" s="14"/>
      <c r="G712" s="14"/>
      <c r="H712" s="519" t="s">
        <v>9402</v>
      </c>
      <c r="I712" s="195" t="str">
        <f>IF(ISBLANK(H712),"",VLOOKUP(H712,tegevusalad!$A$7:$B$188,2,FALSE))</f>
        <v>Muusika</v>
      </c>
      <c r="K712" s="429" t="str">
        <f t="shared" si="71"/>
        <v>2252500000</v>
      </c>
      <c r="L712" s="1" t="str">
        <f t="shared" si="72"/>
        <v>Kontsertteenus</v>
      </c>
      <c r="M712" s="6" t="str">
        <f t="shared" si="73"/>
        <v>08236</v>
      </c>
      <c r="N712" s="519"/>
      <c r="O712" s="520"/>
    </row>
    <row r="713" spans="1:15" x14ac:dyDescent="0.2">
      <c r="A713" s="14"/>
      <c r="B713" s="14" t="s">
        <v>96</v>
      </c>
      <c r="C713" s="14"/>
      <c r="D713" s="14"/>
      <c r="E713" s="14" t="s">
        <v>97</v>
      </c>
      <c r="F713" s="14"/>
      <c r="G713" s="14"/>
      <c r="H713" s="519" t="s">
        <v>9402</v>
      </c>
      <c r="I713" s="195" t="str">
        <f>IF(ISBLANK(H713),"",VLOOKUP(H713,tegevusalad!$A$7:$B$188,2,FALSE))</f>
        <v>Muusika</v>
      </c>
      <c r="K713" s="429" t="str">
        <f t="shared" si="71"/>
        <v>2251125000</v>
      </c>
      <c r="L713" s="1" t="str">
        <f t="shared" si="72"/>
        <v>kontsertteenus</v>
      </c>
      <c r="M713" s="6" t="str">
        <f t="shared" si="73"/>
        <v>08236</v>
      </c>
      <c r="N713" s="519"/>
      <c r="O713" s="520"/>
    </row>
    <row r="714" spans="1:15" x14ac:dyDescent="0.2">
      <c r="A714" s="14"/>
      <c r="B714" s="211"/>
      <c r="C714" s="211" t="s">
        <v>2705</v>
      </c>
      <c r="D714" s="14"/>
      <c r="E714" s="14"/>
      <c r="F714" s="211" t="s">
        <v>97</v>
      </c>
      <c r="G714" s="14"/>
      <c r="H714" s="519" t="s">
        <v>9402</v>
      </c>
      <c r="I714" s="195" t="str">
        <f>IF(ISBLANK(H714),"",VLOOKUP(H714,tegevusalad!$A$7:$B$188,2,FALSE))</f>
        <v>Muusika</v>
      </c>
      <c r="K714" s="429" t="str">
        <f t="shared" si="71"/>
        <v>2252501000</v>
      </c>
      <c r="L714" s="1" t="str">
        <f t="shared" si="72"/>
        <v>kontsertteenus</v>
      </c>
      <c r="M714" s="6" t="str">
        <f t="shared" si="73"/>
        <v>08236</v>
      </c>
      <c r="N714" s="519"/>
      <c r="O714" s="520"/>
    </row>
    <row r="715" spans="1:15" x14ac:dyDescent="0.2">
      <c r="A715" s="14"/>
      <c r="B715" s="14"/>
      <c r="C715" s="211" t="s">
        <v>2687</v>
      </c>
      <c r="D715" s="211"/>
      <c r="E715" s="211"/>
      <c r="F715" s="211" t="s">
        <v>884</v>
      </c>
      <c r="G715" s="14"/>
      <c r="H715" s="519" t="s">
        <v>9402</v>
      </c>
      <c r="I715" s="195" t="str">
        <f>IF(ISBLANK(H715),"",VLOOKUP(H715,tegevusalad!$A$7:$B$188,2,FALSE))</f>
        <v>Muusika</v>
      </c>
      <c r="K715" s="429" t="str">
        <f t="shared" si="71"/>
        <v>2252511000</v>
      </c>
      <c r="L715" s="1" t="str">
        <f t="shared" si="72"/>
        <v>Mustpeade Maja</v>
      </c>
      <c r="M715" s="6" t="str">
        <f t="shared" si="73"/>
        <v>08236</v>
      </c>
      <c r="N715" s="519"/>
      <c r="O715" s="520"/>
    </row>
    <row r="716" spans="1:15" x14ac:dyDescent="0.2">
      <c r="A716" s="14"/>
      <c r="B716" s="14" t="s">
        <v>2688</v>
      </c>
      <c r="C716" s="14"/>
      <c r="D716" s="14"/>
      <c r="E716" s="14" t="s">
        <v>3635</v>
      </c>
      <c r="F716" s="14"/>
      <c r="G716" s="14"/>
      <c r="H716" s="519" t="s">
        <v>9402</v>
      </c>
      <c r="I716" s="195" t="str">
        <f>IF(ISBLANK(H716),"",VLOOKUP(H716,tegevusalad!$A$7:$B$188,2,FALSE))</f>
        <v>Muusika</v>
      </c>
      <c r="K716" s="429" t="str">
        <f t="shared" si="71"/>
        <v>2252581000</v>
      </c>
      <c r="L716" s="1" t="str">
        <f t="shared" si="72"/>
        <v>projektide kulud</v>
      </c>
      <c r="M716" s="6" t="str">
        <f t="shared" si="73"/>
        <v>08236</v>
      </c>
      <c r="N716" s="519"/>
      <c r="O716" s="520"/>
    </row>
    <row r="717" spans="1:15" x14ac:dyDescent="0.2">
      <c r="A717" s="14"/>
      <c r="B717" s="14"/>
      <c r="C717" s="14" t="s">
        <v>2689</v>
      </c>
      <c r="D717" s="14"/>
      <c r="E717" s="14"/>
      <c r="F717" s="14" t="s">
        <v>680</v>
      </c>
      <c r="G717" s="14"/>
      <c r="H717" s="519" t="s">
        <v>9402</v>
      </c>
      <c r="I717" s="195" t="str">
        <f>IF(ISBLANK(H717),"",VLOOKUP(H717,tegevusalad!$A$7:$B$188,2,FALSE))</f>
        <v>Muusika</v>
      </c>
      <c r="K717" s="429" t="str">
        <f t="shared" si="71"/>
        <v>2252581100</v>
      </c>
      <c r="L717" s="1" t="str">
        <f t="shared" si="72"/>
        <v>Kultuuriministeeriumi projektid</v>
      </c>
      <c r="M717" s="6" t="str">
        <f t="shared" si="73"/>
        <v>08236</v>
      </c>
      <c r="N717" s="519"/>
      <c r="O717" s="520"/>
    </row>
    <row r="718" spans="1:15" x14ac:dyDescent="0.2">
      <c r="A718" s="14"/>
      <c r="B718" s="14"/>
      <c r="C718" s="14" t="s">
        <v>2690</v>
      </c>
      <c r="D718" s="14"/>
      <c r="E718" s="14"/>
      <c r="F718" s="14" t="s">
        <v>5690</v>
      </c>
      <c r="G718" s="14"/>
      <c r="H718" s="519" t="s">
        <v>9402</v>
      </c>
      <c r="I718" s="195" t="str">
        <f>IF(ISBLANK(H718),"",VLOOKUP(H718,tegevusalad!$A$7:$B$188,2,FALSE))</f>
        <v>Muusika</v>
      </c>
      <c r="K718" s="429" t="str">
        <f t="shared" si="71"/>
        <v>2252581200</v>
      </c>
      <c r="L718" s="1" t="str">
        <f t="shared" si="72"/>
        <v>Kultuurkapitali projektid</v>
      </c>
      <c r="M718" s="6" t="str">
        <f t="shared" si="73"/>
        <v>08236</v>
      </c>
      <c r="N718" s="519"/>
      <c r="O718" s="520"/>
    </row>
    <row r="719" spans="1:15" x14ac:dyDescent="0.2">
      <c r="A719" s="14"/>
      <c r="B719" s="14"/>
      <c r="C719" s="14" t="s">
        <v>2691</v>
      </c>
      <c r="D719" s="14"/>
      <c r="E719" s="14"/>
      <c r="F719" s="14" t="s">
        <v>6393</v>
      </c>
      <c r="G719" s="14"/>
      <c r="H719" s="519" t="s">
        <v>9402</v>
      </c>
      <c r="I719" s="195" t="str">
        <f>IF(ISBLANK(H719),"",VLOOKUP(H719,tegevusalad!$A$7:$B$188,2,FALSE))</f>
        <v>Muusika</v>
      </c>
      <c r="K719" s="429" t="str">
        <f t="shared" si="71"/>
        <v>2252581900</v>
      </c>
      <c r="L719" s="1" t="str">
        <f t="shared" si="72"/>
        <v>muud projektid</v>
      </c>
      <c r="M719" s="6" t="str">
        <f t="shared" si="73"/>
        <v>08236</v>
      </c>
      <c r="N719" s="519"/>
      <c r="O719" s="520"/>
    </row>
    <row r="720" spans="1:15" x14ac:dyDescent="0.2">
      <c r="A720" s="14"/>
      <c r="B720" s="14"/>
      <c r="C720" s="14" t="s">
        <v>2692</v>
      </c>
      <c r="D720" s="14"/>
      <c r="E720" s="14"/>
      <c r="F720" s="14" t="s">
        <v>4629</v>
      </c>
      <c r="G720" s="14"/>
      <c r="H720" s="519" t="s">
        <v>9402</v>
      </c>
      <c r="I720" s="195" t="str">
        <f>IF(ISBLANK(H720),"",VLOOKUP(H720,tegevusalad!$A$7:$B$188,2,FALSE))</f>
        <v>Muusika</v>
      </c>
      <c r="K720" s="429" t="str">
        <f t="shared" si="71"/>
        <v>2252581990</v>
      </c>
      <c r="L720" s="1" t="str">
        <f t="shared" si="72"/>
        <v>projektide kulud - jaotamata</v>
      </c>
      <c r="M720" s="6" t="str">
        <f t="shared" si="73"/>
        <v>08236</v>
      </c>
      <c r="N720" s="519"/>
      <c r="O720" s="520"/>
    </row>
    <row r="721" spans="1:15" x14ac:dyDescent="0.2">
      <c r="A721" s="14"/>
      <c r="B721" s="14" t="s">
        <v>11173</v>
      </c>
      <c r="C721" s="14"/>
      <c r="D721" s="14"/>
      <c r="E721" s="4" t="s">
        <v>984</v>
      </c>
      <c r="F721" s="14"/>
      <c r="G721" s="14"/>
      <c r="H721" s="519" t="s">
        <v>9402</v>
      </c>
      <c r="I721" s="195" t="str">
        <f>IF(ISBLANK(H721),"",VLOOKUP(H721,tegevusalad!$A$7:$B$188,2,FALSE))</f>
        <v>Muusika</v>
      </c>
      <c r="K721" s="429" t="str">
        <f t="shared" si="71"/>
        <v>2252588000</v>
      </c>
      <c r="L721" s="1" t="str">
        <f t="shared" si="72"/>
        <v>annetuste arvel tehtavad kulud</v>
      </c>
      <c r="M721" s="6" t="str">
        <f t="shared" si="73"/>
        <v>08236</v>
      </c>
      <c r="N721" s="519"/>
      <c r="O721" s="520"/>
    </row>
    <row r="722" spans="1:15" x14ac:dyDescent="0.2">
      <c r="A722" s="14"/>
      <c r="B722" s="14"/>
      <c r="C722" s="14" t="s">
        <v>11174</v>
      </c>
      <c r="D722" s="14"/>
      <c r="E722" s="14"/>
      <c r="F722" s="4" t="s">
        <v>5426</v>
      </c>
      <c r="G722" s="14"/>
      <c r="H722" s="519" t="s">
        <v>9402</v>
      </c>
      <c r="I722" s="195" t="str">
        <f>IF(ISBLANK(H722),"",VLOOKUP(H722,tegevusalad!$A$7:$B$188,2,FALSE))</f>
        <v>Muusika</v>
      </c>
      <c r="K722" s="429" t="str">
        <f t="shared" si="71"/>
        <v>2252588990</v>
      </c>
      <c r="L722" s="1" t="str">
        <f t="shared" si="72"/>
        <v>annetuste arvel tehtavad kulud - jaotamata</v>
      </c>
      <c r="M722" s="6" t="str">
        <f t="shared" si="73"/>
        <v>08236</v>
      </c>
      <c r="N722" s="519"/>
      <c r="O722" s="520"/>
    </row>
    <row r="723" spans="1:15" x14ac:dyDescent="0.2">
      <c r="A723" s="14"/>
      <c r="B723" s="14"/>
      <c r="C723" s="14"/>
      <c r="D723" s="14"/>
      <c r="E723" s="14"/>
      <c r="F723" s="14"/>
      <c r="G723" s="14"/>
      <c r="H723" s="51"/>
      <c r="I723" s="195" t="str">
        <f>IF(ISBLANK(H723),"",VLOOKUP(H723,tegevusalad!$A$7:$B$188,2,FALSE))</f>
        <v/>
      </c>
      <c r="K723" s="429" t="str">
        <f t="shared" si="71"/>
        <v/>
      </c>
      <c r="L723" s="1" t="str">
        <f t="shared" si="72"/>
        <v/>
      </c>
    </row>
    <row r="724" spans="1:15" x14ac:dyDescent="0.2">
      <c r="A724" s="14" t="s">
        <v>2707</v>
      </c>
      <c r="B724" s="14"/>
      <c r="C724" s="14"/>
      <c r="D724" s="211" t="s">
        <v>2706</v>
      </c>
      <c r="E724" s="14"/>
      <c r="F724" s="14"/>
      <c r="G724" s="14"/>
      <c r="H724" s="46" t="s">
        <v>3468</v>
      </c>
      <c r="I724" s="195" t="str">
        <f>IF(ISBLANK(H724),"",VLOOKUP(H724,tegevusalad!$A$7:$B$188,2,FALSE))</f>
        <v>Täiskasvanute huvialaasutused</v>
      </c>
      <c r="K724" s="429" t="str">
        <f t="shared" si="71"/>
        <v>2252800000</v>
      </c>
      <c r="L724" s="1" t="str">
        <f t="shared" si="72"/>
        <v>Koolitusteenus</v>
      </c>
      <c r="M724" s="6" t="str">
        <f t="shared" si="73"/>
        <v>08108</v>
      </c>
    </row>
    <row r="725" spans="1:15" x14ac:dyDescent="0.2">
      <c r="A725" s="14"/>
      <c r="B725" s="14" t="s">
        <v>4107</v>
      </c>
      <c r="C725" s="14"/>
      <c r="D725" s="14"/>
      <c r="E725" s="14" t="s">
        <v>4108</v>
      </c>
      <c r="F725" s="14"/>
      <c r="G725" s="14"/>
      <c r="H725" s="51" t="s">
        <v>3468</v>
      </c>
      <c r="I725" s="195" t="str">
        <f>IF(ISBLANK(H725),"",VLOOKUP(H725,tegevusalad!$A$7:$B$188,2,FALSE))</f>
        <v>Täiskasvanute huvialaasutused</v>
      </c>
      <c r="K725" s="429" t="str">
        <f t="shared" si="71"/>
        <v>2251128000</v>
      </c>
      <c r="L725" s="1" t="str">
        <f t="shared" si="72"/>
        <v>koolitusteenus</v>
      </c>
      <c r="M725" s="6" t="str">
        <f t="shared" si="73"/>
        <v>08108</v>
      </c>
    </row>
    <row r="726" spans="1:15" x14ac:dyDescent="0.2">
      <c r="A726" s="14"/>
      <c r="B726" s="211"/>
      <c r="C726" s="211" t="s">
        <v>2708</v>
      </c>
      <c r="D726" s="211"/>
      <c r="E726" s="211"/>
      <c r="F726" s="211" t="s">
        <v>4108</v>
      </c>
      <c r="G726" s="14"/>
      <c r="H726" s="46" t="s">
        <v>3468</v>
      </c>
      <c r="I726" s="195" t="str">
        <f>IF(ISBLANK(H726),"",VLOOKUP(H726,tegevusalad!$A$7:$B$188,2,FALSE))</f>
        <v>Täiskasvanute huvialaasutused</v>
      </c>
      <c r="K726" s="429" t="str">
        <f t="shared" si="71"/>
        <v>2252801000</v>
      </c>
      <c r="L726" s="1" t="str">
        <f t="shared" si="72"/>
        <v>koolitusteenus</v>
      </c>
      <c r="M726" s="6" t="str">
        <f t="shared" si="73"/>
        <v>08108</v>
      </c>
    </row>
    <row r="727" spans="1:15" x14ac:dyDescent="0.2">
      <c r="A727" s="14"/>
      <c r="B727" s="14" t="s">
        <v>2686</v>
      </c>
      <c r="C727" s="14"/>
      <c r="D727" s="14"/>
      <c r="E727" s="14" t="s">
        <v>3635</v>
      </c>
      <c r="F727" s="14"/>
      <c r="G727" s="14"/>
      <c r="H727" s="51" t="s">
        <v>3468</v>
      </c>
      <c r="I727" s="195" t="str">
        <f>IF(ISBLANK(H727),"",VLOOKUP(H727,tegevusalad!$A$7:$B$188,2,FALSE))</f>
        <v>Täiskasvanute huvialaasutused</v>
      </c>
      <c r="K727" s="429" t="str">
        <f t="shared" si="71"/>
        <v>2252881000</v>
      </c>
      <c r="L727" s="1" t="str">
        <f t="shared" si="72"/>
        <v>projektide kulud</v>
      </c>
      <c r="M727" s="6" t="str">
        <f t="shared" si="73"/>
        <v>08108</v>
      </c>
    </row>
    <row r="728" spans="1:15" x14ac:dyDescent="0.2">
      <c r="A728" s="14"/>
      <c r="B728" s="14"/>
      <c r="C728" s="14" t="s">
        <v>9183</v>
      </c>
      <c r="D728" s="14"/>
      <c r="E728" s="14"/>
      <c r="F728" s="14" t="s">
        <v>5690</v>
      </c>
      <c r="G728" s="14"/>
      <c r="H728" s="51" t="s">
        <v>3468</v>
      </c>
      <c r="I728" s="195" t="str">
        <f>IF(ISBLANK(H728),"",VLOOKUP(H728,tegevusalad!$A$7:$B$188,2,FALSE))</f>
        <v>Täiskasvanute huvialaasutused</v>
      </c>
      <c r="K728" s="429" t="str">
        <f t="shared" si="71"/>
        <v>2252881200</v>
      </c>
      <c r="L728" s="1" t="str">
        <f t="shared" ref="L728" si="74">D728&amp;E728&amp;F728&amp;G728</f>
        <v>Kultuurkapitali projektid</v>
      </c>
      <c r="M728" s="6" t="str">
        <f t="shared" ref="M728" si="75">IF(ISBLANK(H728),M727,H728)</f>
        <v>08108</v>
      </c>
    </row>
    <row r="729" spans="1:15" x14ac:dyDescent="0.2">
      <c r="A729" s="14"/>
      <c r="B729" s="14"/>
      <c r="C729" s="14"/>
      <c r="D729" s="14"/>
      <c r="E729" s="14"/>
      <c r="F729" s="14"/>
      <c r="G729" s="14"/>
      <c r="H729" s="51"/>
      <c r="I729" s="195" t="str">
        <f>IF(ISBLANK(H729),"",VLOOKUP(H729,tegevusalad!$A$7:$B$188,2,FALSE))</f>
        <v/>
      </c>
      <c r="K729" s="429" t="str">
        <f t="shared" si="71"/>
        <v/>
      </c>
      <c r="L729" s="1" t="str">
        <f t="shared" si="72"/>
        <v/>
      </c>
    </row>
    <row r="730" spans="1:15" x14ac:dyDescent="0.2">
      <c r="A730" s="14"/>
      <c r="B730" s="14" t="s">
        <v>4109</v>
      </c>
      <c r="C730" s="14"/>
      <c r="D730" s="14"/>
      <c r="E730" s="14" t="s">
        <v>3854</v>
      </c>
      <c r="F730" s="14"/>
      <c r="G730" s="14"/>
      <c r="H730" s="51" t="s">
        <v>3469</v>
      </c>
      <c r="I730" s="195" t="str">
        <f>IF(ISBLANK(H730),"",VLOOKUP(H730,tegevusalad!$A$7:$B$188,2,FALSE))</f>
        <v>Seltsitegevus</v>
      </c>
      <c r="K730" s="429" t="str">
        <f t="shared" si="71"/>
        <v>2251151000</v>
      </c>
      <c r="L730" s="1" t="str">
        <f t="shared" si="72"/>
        <v>Tallinn - Euroopa kultuuripealinn 2011</v>
      </c>
      <c r="M730" s="6" t="str">
        <f t="shared" si="73"/>
        <v>08209</v>
      </c>
    </row>
    <row r="731" spans="1:15" x14ac:dyDescent="0.2">
      <c r="A731" s="14"/>
      <c r="B731" s="58" t="s">
        <v>5896</v>
      </c>
      <c r="C731" s="14"/>
      <c r="D731" s="14"/>
      <c r="E731" s="256" t="s">
        <v>10947</v>
      </c>
      <c r="F731" s="14"/>
      <c r="G731" s="14"/>
      <c r="H731" s="46" t="s">
        <v>7556</v>
      </c>
      <c r="I731" s="195" t="str">
        <f>IF(ISBLANK(H731),"",VLOOKUP(H731,tegevusalad!$A$7:$B$188,2,FALSE))</f>
        <v>Muu vaba aeg, kultuur, religioon, sh haldus</v>
      </c>
      <c r="K731" s="429" t="str">
        <f t="shared" si="71"/>
        <v>2251152000</v>
      </c>
      <c r="L731" s="1" t="str">
        <f t="shared" si="72"/>
        <v xml:space="preserve">Kultuurinnade koostöövõrgustik (Koostöö Eesti kultuuripealinnade võrgustikuga (nimetus kuni 12.12.14))                   </v>
      </c>
      <c r="M731" s="6" t="str">
        <f t="shared" si="73"/>
        <v>08600</v>
      </c>
    </row>
    <row r="732" spans="1:15" x14ac:dyDescent="0.2">
      <c r="A732" s="14"/>
      <c r="B732" s="58"/>
      <c r="C732" s="14"/>
      <c r="D732" s="14"/>
      <c r="E732" s="58"/>
      <c r="F732" s="14"/>
      <c r="G732" s="14"/>
      <c r="I732" s="195" t="str">
        <f>IF(ISBLANK(H732),"",VLOOKUP(H732,tegevusalad!$A$7:$B$188,2,FALSE))</f>
        <v/>
      </c>
      <c r="K732" s="429" t="str">
        <f t="shared" si="71"/>
        <v/>
      </c>
      <c r="L732" s="1" t="str">
        <f t="shared" si="72"/>
        <v/>
      </c>
    </row>
    <row r="733" spans="1:15" x14ac:dyDescent="0.2">
      <c r="A733" s="14" t="s">
        <v>4110</v>
      </c>
      <c r="B733" s="14"/>
      <c r="C733" s="14"/>
      <c r="D733" s="14" t="s">
        <v>1481</v>
      </c>
      <c r="E733" s="14"/>
      <c r="F733" s="14"/>
      <c r="G733" s="14"/>
      <c r="I733" s="195" t="str">
        <f>IF(ISBLANK(H733),"",VLOOKUP(H733,tegevusalad!$A$7:$B$188,2,FALSE))</f>
        <v/>
      </c>
      <c r="K733" s="429" t="str">
        <f t="shared" si="71"/>
        <v>2251500000</v>
      </c>
      <c r="L733" s="1" t="str">
        <f t="shared" si="72"/>
        <v>Muinsuskaitse</v>
      </c>
    </row>
    <row r="734" spans="1:15" x14ac:dyDescent="0.2">
      <c r="A734" s="14"/>
      <c r="B734" s="14" t="s">
        <v>3548</v>
      </c>
      <c r="C734" s="14"/>
      <c r="D734" s="14"/>
      <c r="E734" s="14" t="s">
        <v>1482</v>
      </c>
      <c r="F734" s="14"/>
      <c r="G734" s="14"/>
      <c r="H734" s="51" t="s">
        <v>3470</v>
      </c>
      <c r="I734" s="195" t="str">
        <f>IF(ISBLANK(H734),"",VLOOKUP(H734,tegevusalad!$A$7:$B$188,2,FALSE))</f>
        <v>Muinsuskaitse</v>
      </c>
      <c r="K734" s="429" t="str">
        <f t="shared" si="71"/>
        <v>2251511000</v>
      </c>
      <c r="L734" s="1" t="str">
        <f t="shared" si="72"/>
        <v>muinsuskaitse</v>
      </c>
      <c r="M734" s="6" t="str">
        <f t="shared" si="73"/>
        <v>08207</v>
      </c>
    </row>
    <row r="735" spans="1:15" x14ac:dyDescent="0.2">
      <c r="A735" s="14"/>
      <c r="B735" s="14" t="s">
        <v>11036</v>
      </c>
      <c r="C735" s="14"/>
      <c r="D735" s="14"/>
      <c r="E735" s="14" t="s">
        <v>11037</v>
      </c>
      <c r="F735" s="14"/>
      <c r="G735" s="14"/>
      <c r="H735" s="51" t="s">
        <v>3470</v>
      </c>
      <c r="I735" s="195" t="str">
        <f>IF(ISBLANK(H735),"",VLOOKUP(H735,tegevusalad!$A$7:$B$188,2,FALSE))</f>
        <v>Muinsuskaitse</v>
      </c>
      <c r="K735" s="429" t="str">
        <f t="shared" si="71"/>
        <v>2251515000</v>
      </c>
      <c r="L735" s="1" t="str">
        <f t="shared" ref="L735" si="76">D735&amp;E735&amp;F735&amp;G735</f>
        <v>muinsuskaitse (RE)</v>
      </c>
      <c r="M735" s="6" t="str">
        <f t="shared" ref="M735" si="77">IF(ISBLANK(H735),M734,H735)</f>
        <v>08207</v>
      </c>
    </row>
    <row r="736" spans="1:15" x14ac:dyDescent="0.2">
      <c r="A736" s="14"/>
      <c r="B736" s="14" t="s">
        <v>3549</v>
      </c>
      <c r="C736" s="14"/>
      <c r="D736" s="14"/>
      <c r="E736" s="14" t="s">
        <v>1464</v>
      </c>
      <c r="F736" s="14"/>
      <c r="G736" s="14"/>
      <c r="H736" s="51" t="s">
        <v>3470</v>
      </c>
      <c r="I736" s="195" t="str">
        <f>IF(ISBLANK(H736),"",VLOOKUP(H736,tegevusalad!$A$7:$B$188,2,FALSE))</f>
        <v>Muinsuskaitse</v>
      </c>
      <c r="K736" s="429" t="str">
        <f t="shared" si="71"/>
        <v>2251521000</v>
      </c>
      <c r="L736" s="1" t="str">
        <f t="shared" si="72"/>
        <v>miljööalade kaitse</v>
      </c>
      <c r="M736" s="6" t="str">
        <f>IF(ISBLANK(H736),M734,H736)</f>
        <v>08207</v>
      </c>
    </row>
    <row r="737" spans="1:13" ht="13.7" customHeight="1" x14ac:dyDescent="0.2">
      <c r="A737" s="15"/>
      <c r="B737" s="15" t="s">
        <v>4517</v>
      </c>
      <c r="C737" s="15"/>
      <c r="D737" s="15"/>
      <c r="E737" s="15" t="s">
        <v>4140</v>
      </c>
      <c r="F737" s="15"/>
      <c r="G737" s="15"/>
      <c r="H737" s="51" t="s">
        <v>3470</v>
      </c>
      <c r="I737" s="195" t="str">
        <f>IF(ISBLANK(H737),"",VLOOKUP(H737,tegevusalad!$A$7:$B$188,2,FALSE))</f>
        <v>Muinsuskaitse</v>
      </c>
      <c r="K737" s="429" t="str">
        <f t="shared" si="71"/>
        <v>2251531000</v>
      </c>
      <c r="L737" s="1" t="str">
        <f t="shared" si="72"/>
        <v>Toomkiriku vapp-epitaafid</v>
      </c>
      <c r="M737" s="6" t="str">
        <f t="shared" si="73"/>
        <v>08207</v>
      </c>
    </row>
    <row r="738" spans="1:13" ht="13.7" customHeight="1" x14ac:dyDescent="0.2">
      <c r="A738" s="15"/>
      <c r="B738" s="15" t="s">
        <v>6790</v>
      </c>
      <c r="C738" s="15"/>
      <c r="D738" s="15"/>
      <c r="E738" s="15" t="s">
        <v>6791</v>
      </c>
      <c r="F738" s="15"/>
      <c r="G738" s="15"/>
      <c r="H738" s="51" t="s">
        <v>3470</v>
      </c>
      <c r="I738" s="195" t="str">
        <f>IF(ISBLANK(H738),"",VLOOKUP(H738,tegevusalad!$A$7:$B$188,2,FALSE))</f>
        <v>Muinsuskaitse</v>
      </c>
      <c r="K738" s="429" t="str">
        <f t="shared" si="71"/>
        <v>2251541000</v>
      </c>
      <c r="L738" s="1" t="str">
        <f t="shared" si="72"/>
        <v>Kirikute toetus</v>
      </c>
      <c r="M738" s="6" t="str">
        <f t="shared" si="73"/>
        <v>08207</v>
      </c>
    </row>
    <row r="739" spans="1:13" x14ac:dyDescent="0.2">
      <c r="A739" s="15"/>
      <c r="B739" s="15"/>
      <c r="C739" s="175" t="s">
        <v>2126</v>
      </c>
      <c r="D739" s="15"/>
      <c r="E739" s="15"/>
      <c r="F739" s="870" t="s">
        <v>5179</v>
      </c>
      <c r="G739" s="870"/>
      <c r="I739" s="195" t="str">
        <f>IF(ISBLANK(H739),"",VLOOKUP(H739,tegevusalad!$A$7:$B$188,2,FALSE))</f>
        <v/>
      </c>
      <c r="K739" s="429" t="str">
        <f t="shared" si="71"/>
        <v>2251541010</v>
      </c>
      <c r="L739" s="1" t="str">
        <f t="shared" si="72"/>
        <v>Oleviste kirik</v>
      </c>
      <c r="M739" s="6" t="str">
        <f t="shared" si="73"/>
        <v>08207</v>
      </c>
    </row>
    <row r="740" spans="1:13" ht="13.7" customHeight="1" x14ac:dyDescent="0.2">
      <c r="A740" s="15"/>
      <c r="B740" s="15"/>
      <c r="C740" s="6" t="s">
        <v>7329</v>
      </c>
      <c r="D740" s="15"/>
      <c r="E740" s="15"/>
      <c r="F740" s="6" t="s">
        <v>1126</v>
      </c>
      <c r="G740" s="15"/>
      <c r="I740" s="195" t="str">
        <f>IF(ISBLANK(H740),"",VLOOKUP(H740,tegevusalad!$A$7:$B$188,2,FALSE))</f>
        <v/>
      </c>
      <c r="K740" s="429" t="str">
        <f t="shared" si="71"/>
        <v>2251541020</v>
      </c>
      <c r="L740" s="1" t="str">
        <f t="shared" si="72"/>
        <v>Nikolai kirik</v>
      </c>
      <c r="M740" s="6" t="str">
        <f t="shared" si="73"/>
        <v>08207</v>
      </c>
    </row>
    <row r="741" spans="1:13" ht="13.7" customHeight="1" x14ac:dyDescent="0.2">
      <c r="A741" s="15"/>
      <c r="B741" s="15"/>
      <c r="C741" s="6" t="s">
        <v>7027</v>
      </c>
      <c r="D741" s="15"/>
      <c r="E741" s="15"/>
      <c r="F741" s="6" t="s">
        <v>4688</v>
      </c>
      <c r="G741" s="15"/>
      <c r="I741" s="195" t="str">
        <f>IF(ISBLANK(H741),"",VLOOKUP(H741,tegevusalad!$A$7:$B$188,2,FALSE))</f>
        <v/>
      </c>
      <c r="K741" s="429" t="str">
        <f t="shared" si="71"/>
        <v>2251541030</v>
      </c>
      <c r="L741" s="1" t="str">
        <f t="shared" si="72"/>
        <v>Saksa Lunastaja kirik</v>
      </c>
      <c r="M741" s="6" t="str">
        <f t="shared" si="73"/>
        <v>08207</v>
      </c>
    </row>
    <row r="742" spans="1:13" ht="13.7" customHeight="1" x14ac:dyDescent="0.2">
      <c r="A742" s="15"/>
      <c r="B742" s="15"/>
      <c r="C742" s="6" t="s">
        <v>7028</v>
      </c>
      <c r="D742" s="15"/>
      <c r="E742" s="15"/>
      <c r="F742" s="6" t="s">
        <v>1127</v>
      </c>
      <c r="G742" s="15"/>
      <c r="I742" s="195" t="str">
        <f>IF(ISBLANK(H742),"",VLOOKUP(H742,tegevusalad!$A$7:$B$188,2,FALSE))</f>
        <v/>
      </c>
      <c r="K742" s="429" t="str">
        <f t="shared" si="71"/>
        <v>2251541040</v>
      </c>
      <c r="L742" s="1" t="str">
        <f t="shared" si="72"/>
        <v>Peeteli kirik</v>
      </c>
      <c r="M742" s="6" t="str">
        <f t="shared" si="73"/>
        <v>08207</v>
      </c>
    </row>
    <row r="743" spans="1:13" ht="13.7" customHeight="1" x14ac:dyDescent="0.2">
      <c r="A743" s="15"/>
      <c r="B743" s="15"/>
      <c r="C743" s="6" t="s">
        <v>7248</v>
      </c>
      <c r="D743" s="15"/>
      <c r="E743" s="15"/>
      <c r="F743" s="6" t="s">
        <v>1128</v>
      </c>
      <c r="G743" s="15"/>
      <c r="I743" s="195" t="str">
        <f>IF(ISBLANK(H743),"",VLOOKUP(H743,tegevusalad!$A$7:$B$188,2,FALSE))</f>
        <v/>
      </c>
      <c r="K743" s="429" t="str">
        <f t="shared" si="71"/>
        <v>2251541050</v>
      </c>
      <c r="L743" s="1" t="str">
        <f t="shared" si="72"/>
        <v>Adventkirik</v>
      </c>
      <c r="M743" s="6" t="str">
        <f t="shared" si="73"/>
        <v>08207</v>
      </c>
    </row>
    <row r="744" spans="1:13" ht="13.7" customHeight="1" x14ac:dyDescent="0.2">
      <c r="A744" s="15"/>
      <c r="B744" s="15"/>
      <c r="C744" s="6" t="s">
        <v>7249</v>
      </c>
      <c r="D744" s="15"/>
      <c r="E744" s="15"/>
      <c r="F744" s="6" t="s">
        <v>1129</v>
      </c>
      <c r="G744" s="15"/>
      <c r="I744" s="195" t="str">
        <f>IF(ISBLANK(H744),"",VLOOKUP(H744,tegevusalad!$A$7:$B$188,2,FALSE))</f>
        <v/>
      </c>
      <c r="K744" s="429" t="str">
        <f t="shared" si="71"/>
        <v>2251541060</v>
      </c>
      <c r="L744" s="1" t="str">
        <f t="shared" si="72"/>
        <v>Kaarli kirik</v>
      </c>
      <c r="M744" s="6" t="str">
        <f t="shared" si="73"/>
        <v>08207</v>
      </c>
    </row>
    <row r="745" spans="1:13" ht="13.7" customHeight="1" x14ac:dyDescent="0.2">
      <c r="A745" s="15"/>
      <c r="B745" s="15"/>
      <c r="C745" s="6" t="s">
        <v>7250</v>
      </c>
      <c r="D745" s="15"/>
      <c r="E745" s="15"/>
      <c r="F745" s="6" t="s">
        <v>1130</v>
      </c>
      <c r="G745" s="15"/>
      <c r="I745" s="195" t="str">
        <f>IF(ISBLANK(H745),"",VLOOKUP(H745,tegevusalad!$A$7:$B$188,2,FALSE))</f>
        <v/>
      </c>
      <c r="K745" s="429" t="str">
        <f t="shared" si="71"/>
        <v>2251541070</v>
      </c>
      <c r="L745" s="1" t="str">
        <f t="shared" si="72"/>
        <v>Rootsi-Mihkli kirik</v>
      </c>
      <c r="M745" s="6" t="str">
        <f t="shared" si="73"/>
        <v>08207</v>
      </c>
    </row>
    <row r="746" spans="1:13" x14ac:dyDescent="0.2">
      <c r="A746" s="15"/>
      <c r="B746" s="15"/>
      <c r="C746" s="6" t="s">
        <v>2124</v>
      </c>
      <c r="D746" s="15"/>
      <c r="E746" s="15"/>
      <c r="F746" s="6" t="s">
        <v>1131</v>
      </c>
      <c r="G746" s="15"/>
      <c r="I746" s="195" t="str">
        <f>IF(ISBLANK(H746),"",VLOOKUP(H746,tegevusalad!$A$7:$B$188,2,FALSE))</f>
        <v/>
      </c>
      <c r="K746" s="429" t="str">
        <f t="shared" si="71"/>
        <v>2251541080</v>
      </c>
      <c r="L746" s="1" t="str">
        <f t="shared" si="72"/>
        <v>Jaani kirik</v>
      </c>
      <c r="M746" s="6" t="str">
        <f t="shared" si="73"/>
        <v>08207</v>
      </c>
    </row>
    <row r="747" spans="1:13" x14ac:dyDescent="0.2">
      <c r="A747" s="15"/>
      <c r="B747" s="15"/>
      <c r="C747" s="6" t="s">
        <v>5625</v>
      </c>
      <c r="D747" s="15"/>
      <c r="E747" s="15"/>
      <c r="F747" s="6" t="s">
        <v>23</v>
      </c>
      <c r="G747" s="15"/>
      <c r="I747" s="195" t="str">
        <f>IF(ISBLANK(H747),"",VLOOKUP(H747,tegevusalad!$A$7:$B$188,2,FALSE))</f>
        <v/>
      </c>
      <c r="K747" s="429" t="str">
        <f t="shared" si="71"/>
        <v>2251541090</v>
      </c>
      <c r="L747" s="1" t="str">
        <f t="shared" si="72"/>
        <v>Jaani kiriku orelifondi toetus</v>
      </c>
      <c r="M747" s="6" t="str">
        <f t="shared" si="73"/>
        <v>08207</v>
      </c>
    </row>
    <row r="748" spans="1:13" x14ac:dyDescent="0.2">
      <c r="A748" s="15"/>
      <c r="B748" s="15"/>
      <c r="C748" s="6" t="s">
        <v>2125</v>
      </c>
      <c r="D748" s="15"/>
      <c r="E748" s="15"/>
      <c r="F748" s="6" t="s">
        <v>3043</v>
      </c>
      <c r="G748" s="15"/>
      <c r="I748" s="195" t="str">
        <f>IF(ISBLANK(H748),"",VLOOKUP(H748,tegevusalad!$A$7:$B$188,2,FALSE))</f>
        <v/>
      </c>
      <c r="K748" s="429" t="str">
        <f t="shared" si="71"/>
        <v>2251541110</v>
      </c>
      <c r="L748" s="1" t="str">
        <f t="shared" si="72"/>
        <v>Nelipühikogudus "Eelim"</v>
      </c>
      <c r="M748" s="6" t="str">
        <f t="shared" si="73"/>
        <v>08207</v>
      </c>
    </row>
    <row r="749" spans="1:13" x14ac:dyDescent="0.2">
      <c r="A749" s="15"/>
      <c r="B749" s="15"/>
      <c r="C749" s="6" t="s">
        <v>7039</v>
      </c>
      <c r="D749" s="15"/>
      <c r="E749" s="15"/>
      <c r="F749" s="6" t="s">
        <v>1456</v>
      </c>
      <c r="G749" s="15"/>
      <c r="I749" s="195" t="str">
        <f>IF(ISBLANK(H749),"",VLOOKUP(H749,tegevusalad!$A$7:$B$188,2,FALSE))</f>
        <v/>
      </c>
      <c r="K749" s="429" t="str">
        <f t="shared" si="71"/>
        <v>2251541130</v>
      </c>
      <c r="L749" s="1" t="str">
        <f t="shared" si="72"/>
        <v>Kaasani Jumalaema kirik</v>
      </c>
      <c r="M749" s="6" t="str">
        <f t="shared" si="73"/>
        <v>08207</v>
      </c>
    </row>
    <row r="750" spans="1:13" x14ac:dyDescent="0.2">
      <c r="A750" s="15"/>
      <c r="B750" s="15"/>
      <c r="C750" s="6" t="s">
        <v>7040</v>
      </c>
      <c r="D750" s="15"/>
      <c r="E750" s="15"/>
      <c r="F750" s="6" t="s">
        <v>615</v>
      </c>
      <c r="G750" s="15"/>
      <c r="I750" s="195" t="str">
        <f>IF(ISBLANK(H750),"",VLOOKUP(H750,tegevusalad!$A$7:$B$188,2,FALSE))</f>
        <v/>
      </c>
      <c r="K750" s="429" t="str">
        <f t="shared" si="71"/>
        <v>2251541140</v>
      </c>
      <c r="L750" s="1" t="str">
        <f t="shared" si="72"/>
        <v>Siimeoni ja Hanna kirik</v>
      </c>
      <c r="M750" s="6" t="str">
        <f t="shared" si="73"/>
        <v>08207</v>
      </c>
    </row>
    <row r="751" spans="1:13" x14ac:dyDescent="0.2">
      <c r="A751" s="15"/>
      <c r="B751" s="15"/>
      <c r="C751" s="6" t="s">
        <v>5903</v>
      </c>
      <c r="D751" s="15"/>
      <c r="E751" s="15"/>
      <c r="F751" s="6" t="s">
        <v>616</v>
      </c>
      <c r="G751" s="15"/>
      <c r="I751" s="195" t="str">
        <f>IF(ISBLANK(H751),"",VLOOKUP(H751,tegevusalad!$A$7:$B$188,2,FALSE))</f>
        <v/>
      </c>
      <c r="K751" s="429" t="str">
        <f t="shared" si="71"/>
        <v>2251541150</v>
      </c>
      <c r="L751" s="1" t="str">
        <f t="shared" si="72"/>
        <v>vanausuliste palvela</v>
      </c>
      <c r="M751" s="6" t="str">
        <f t="shared" si="73"/>
        <v>08207</v>
      </c>
    </row>
    <row r="752" spans="1:13" x14ac:dyDescent="0.2">
      <c r="A752" s="15"/>
      <c r="B752" s="15"/>
      <c r="C752" s="6" t="s">
        <v>4759</v>
      </c>
      <c r="D752" s="15"/>
      <c r="E752" s="15"/>
      <c r="F752" s="6" t="s">
        <v>1084</v>
      </c>
      <c r="G752" s="15"/>
      <c r="I752" s="195" t="str">
        <f>IF(ISBLANK(H752),"",VLOOKUP(H752,tegevusalad!$A$7:$B$188,2,FALSE))</f>
        <v/>
      </c>
      <c r="K752" s="429" t="str">
        <f t="shared" si="71"/>
        <v>2251541160</v>
      </c>
      <c r="L752" s="1" t="str">
        <f t="shared" si="72"/>
        <v>Katariina kirik</v>
      </c>
      <c r="M752" s="6" t="str">
        <f t="shared" si="73"/>
        <v>08207</v>
      </c>
    </row>
    <row r="753" spans="1:13" x14ac:dyDescent="0.2">
      <c r="B753" s="15" t="s">
        <v>1691</v>
      </c>
      <c r="C753" s="6"/>
      <c r="E753" s="15" t="s">
        <v>574</v>
      </c>
      <c r="F753" s="15"/>
      <c r="G753" s="6"/>
      <c r="H753" s="51" t="s">
        <v>3470</v>
      </c>
      <c r="I753" s="195" t="str">
        <f>IF(ISBLANK(H753),"",VLOOKUP(H753,tegevusalad!$A$7:$B$188,2,FALSE))</f>
        <v>Muinsuskaitse</v>
      </c>
      <c r="K753" s="429" t="str">
        <f t="shared" si="71"/>
        <v>2251542000</v>
      </c>
      <c r="L753" s="1" t="str">
        <f t="shared" si="72"/>
        <v>Tegevustoetus kirikute korrashoiuks</v>
      </c>
      <c r="M753" s="6" t="str">
        <f t="shared" si="73"/>
        <v>08207</v>
      </c>
    </row>
    <row r="754" spans="1:13" x14ac:dyDescent="0.2">
      <c r="A754" s="15"/>
      <c r="C754" s="15" t="s">
        <v>575</v>
      </c>
      <c r="E754" s="15"/>
      <c r="F754" s="15" t="s">
        <v>576</v>
      </c>
      <c r="G754" s="6"/>
      <c r="I754" s="195" t="str">
        <f>IF(ISBLANK(H754),"",VLOOKUP(H754,tegevusalad!$A$7:$B$188,2,FALSE))</f>
        <v/>
      </c>
      <c r="K754" s="429" t="str">
        <f t="shared" ref="K754:K828" si="78">SUBSTITUTE(A754," ","")&amp;SUBSTITUTE(B754," ","")&amp;SUBSTITUTE(C754," ","")</f>
        <v>2251542010</v>
      </c>
      <c r="L754" s="1" t="str">
        <f t="shared" ref="L754:L828" si="79">D754&amp;E754&amp;F754&amp;G754</f>
        <v>Jaani Kirik</v>
      </c>
      <c r="M754" s="6" t="str">
        <f t="shared" si="73"/>
        <v>08207</v>
      </c>
    </row>
    <row r="755" spans="1:13" x14ac:dyDescent="0.2">
      <c r="A755" s="15"/>
      <c r="C755" s="15" t="s">
        <v>2177</v>
      </c>
      <c r="E755" s="15"/>
      <c r="F755" s="15" t="s">
        <v>7345</v>
      </c>
      <c r="G755" s="6"/>
      <c r="I755" s="195" t="str">
        <f>IF(ISBLANK(H755),"",VLOOKUP(H755,tegevusalad!$A$7:$B$188,2,FALSE))</f>
        <v/>
      </c>
      <c r="K755" s="429" t="str">
        <f t="shared" si="78"/>
        <v>2251542990</v>
      </c>
      <c r="L755" s="1" t="str">
        <f t="shared" si="79"/>
        <v>muud</v>
      </c>
      <c r="M755" s="6" t="str">
        <f t="shared" si="73"/>
        <v>08207</v>
      </c>
    </row>
    <row r="756" spans="1:13" x14ac:dyDescent="0.2">
      <c r="B756" s="15" t="s">
        <v>7627</v>
      </c>
      <c r="C756" s="6"/>
      <c r="E756" s="15" t="s">
        <v>162</v>
      </c>
      <c r="F756" s="15"/>
      <c r="G756" s="6"/>
      <c r="H756" s="51" t="s">
        <v>3470</v>
      </c>
      <c r="I756" s="195" t="str">
        <f>IF(ISBLANK(H756),"",VLOOKUP(H756,tegevusalad!$A$7:$B$188,2,FALSE))</f>
        <v>Muinsuskaitse</v>
      </c>
      <c r="K756" s="429" t="str">
        <f t="shared" si="78"/>
        <v>2251550000</v>
      </c>
      <c r="L756" s="1" t="str">
        <f t="shared" si="79"/>
        <v>Kultuuriväärtuslike objektide täiendav märgistamine</v>
      </c>
      <c r="M756" s="6" t="str">
        <f t="shared" si="73"/>
        <v>08207</v>
      </c>
    </row>
    <row r="757" spans="1:13" x14ac:dyDescent="0.2">
      <c r="B757" s="15"/>
      <c r="C757" s="6"/>
      <c r="D757" s="15"/>
      <c r="E757" s="15"/>
      <c r="F757" s="6"/>
      <c r="G757" s="15"/>
      <c r="H757" s="51"/>
      <c r="I757" s="195" t="str">
        <f>IF(ISBLANK(H757),"",VLOOKUP(H757,tegevusalad!$A$7:$B$188,2,FALSE))</f>
        <v/>
      </c>
      <c r="K757" s="429" t="str">
        <f t="shared" si="78"/>
        <v/>
      </c>
      <c r="L757" s="1" t="str">
        <f t="shared" si="79"/>
        <v/>
      </c>
    </row>
    <row r="758" spans="1:13" x14ac:dyDescent="0.2">
      <c r="A758" s="4" t="s">
        <v>2277</v>
      </c>
      <c r="D758" s="4" t="s">
        <v>2205</v>
      </c>
      <c r="I758" s="195" t="str">
        <f>IF(ISBLANK(H758),"",VLOOKUP(H758,tegevusalad!$A$7:$B$188,2,FALSE))</f>
        <v/>
      </c>
      <c r="K758" s="429" t="str">
        <f t="shared" si="78"/>
        <v>2251900000</v>
      </c>
      <c r="L758" s="1" t="str">
        <f t="shared" si="79"/>
        <v>Tallinna Botaanikaaed</v>
      </c>
    </row>
    <row r="759" spans="1:13" x14ac:dyDescent="0.2">
      <c r="B759" s="4" t="s">
        <v>2278</v>
      </c>
      <c r="E759" s="4" t="s">
        <v>2205</v>
      </c>
      <c r="H759" s="51" t="s">
        <v>29</v>
      </c>
      <c r="I759" s="195" t="str">
        <f>IF(ISBLANK(H759),"",VLOOKUP(H759,tegevusalad!$A$7:$B$188,2,FALSE))</f>
        <v>Botaanikaaed</v>
      </c>
      <c r="K759" s="429" t="str">
        <f t="shared" si="78"/>
        <v>2251901000</v>
      </c>
      <c r="L759" s="1" t="str">
        <f t="shared" si="79"/>
        <v>Tallinna Botaanikaaed</v>
      </c>
      <c r="M759" s="6" t="str">
        <f t="shared" ref="M759:M831" si="80">IF(ISBLANK(H759),M758,H759)</f>
        <v>08211</v>
      </c>
    </row>
    <row r="760" spans="1:13" x14ac:dyDescent="0.2">
      <c r="H760" s="51"/>
      <c r="I760" s="195" t="str">
        <f>IF(ISBLANK(H760),"",VLOOKUP(H760,tegevusalad!$A$7:$B$188,2,FALSE))</f>
        <v/>
      </c>
      <c r="K760" s="429" t="str">
        <f t="shared" si="78"/>
        <v/>
      </c>
      <c r="L760" s="1" t="str">
        <f t="shared" si="79"/>
        <v/>
      </c>
    </row>
    <row r="761" spans="1:13" x14ac:dyDescent="0.2">
      <c r="A761" s="14" t="s">
        <v>1465</v>
      </c>
      <c r="B761" s="14"/>
      <c r="C761" s="14"/>
      <c r="D761" s="14" t="s">
        <v>5118</v>
      </c>
      <c r="E761" s="14"/>
      <c r="F761" s="14"/>
      <c r="G761" s="14"/>
      <c r="H761" s="51"/>
      <c r="I761" s="195" t="str">
        <f>IF(ISBLANK(H761),"",VLOOKUP(H761,tegevusalad!$A$7:$B$188,2,FALSE))</f>
        <v/>
      </c>
      <c r="K761" s="429" t="str">
        <f t="shared" si="78"/>
        <v>2253700000</v>
      </c>
      <c r="L761" s="1" t="str">
        <f t="shared" si="79"/>
        <v>Mittetulundustegevuse toetamine</v>
      </c>
    </row>
    <row r="762" spans="1:13" x14ac:dyDescent="0.2">
      <c r="A762" s="14"/>
      <c r="B762" s="14" t="s">
        <v>1466</v>
      </c>
      <c r="C762" s="14"/>
      <c r="D762" s="14"/>
      <c r="E762" s="14" t="s">
        <v>5032</v>
      </c>
      <c r="F762" s="14"/>
      <c r="G762" s="14"/>
      <c r="H762" s="46" t="s">
        <v>3469</v>
      </c>
      <c r="I762" s="195" t="str">
        <f>IF(ISBLANK(H762),"",VLOOKUP(H762,tegevusalad!$A$7:$B$188,2,FALSE))</f>
        <v>Seltsitegevus</v>
      </c>
      <c r="K762" s="429" t="str">
        <f t="shared" si="78"/>
        <v>2253711000</v>
      </c>
      <c r="L762" s="1" t="str">
        <f t="shared" si="79"/>
        <v>mittetulundusprojektid</v>
      </c>
      <c r="M762" s="6" t="str">
        <f t="shared" si="80"/>
        <v>08209</v>
      </c>
    </row>
    <row r="763" spans="1:13" x14ac:dyDescent="0.2">
      <c r="A763" s="14"/>
      <c r="B763" s="14"/>
      <c r="C763" s="14" t="s">
        <v>4487</v>
      </c>
      <c r="D763" s="14"/>
      <c r="E763" s="14"/>
      <c r="F763" s="14" t="s">
        <v>5449</v>
      </c>
      <c r="G763" s="14"/>
      <c r="I763" s="195" t="str">
        <f>IF(ISBLANK(H763),"",VLOOKUP(H763,tegevusalad!$A$7:$B$188,2,FALSE))</f>
        <v/>
      </c>
      <c r="K763" s="429" t="str">
        <f t="shared" si="78"/>
        <v>2253711170</v>
      </c>
      <c r="L763" s="1" t="str">
        <f t="shared" si="79"/>
        <v>Slaavi Pärg</v>
      </c>
      <c r="M763" s="6" t="str">
        <f t="shared" si="80"/>
        <v>08209</v>
      </c>
    </row>
    <row r="764" spans="1:13" x14ac:dyDescent="0.2">
      <c r="A764" s="14"/>
      <c r="B764" s="14"/>
      <c r="C764" s="18" t="s">
        <v>7796</v>
      </c>
      <c r="D764" s="14"/>
      <c r="E764" s="14"/>
      <c r="F764" s="14" t="s">
        <v>9094</v>
      </c>
      <c r="G764" s="14"/>
      <c r="I764" s="195" t="str">
        <f>IF(ISBLANK(H764),"",VLOOKUP(H764,tegevusalad!$A$7:$B$188,2,FALSE))</f>
        <v/>
      </c>
      <c r="K764" s="429" t="str">
        <f t="shared" si="78"/>
        <v>2253711180</v>
      </c>
      <c r="L764" s="1" t="str">
        <f t="shared" si="79"/>
        <v>ART-Fortius MTÜ (Kuldne Mask Eestis)</v>
      </c>
      <c r="M764" s="6" t="str">
        <f t="shared" si="80"/>
        <v>08209</v>
      </c>
    </row>
    <row r="765" spans="1:13" x14ac:dyDescent="0.2">
      <c r="A765" s="14"/>
      <c r="B765" s="14"/>
      <c r="C765" s="15" t="s">
        <v>7941</v>
      </c>
      <c r="D765" s="14"/>
      <c r="E765" s="14"/>
      <c r="F765" s="14" t="s">
        <v>7942</v>
      </c>
      <c r="G765" s="14"/>
      <c r="I765" s="195" t="str">
        <f>IF(ISBLANK(H765),"",VLOOKUP(H765,tegevusalad!$A$7:$B$188,2,FALSE))</f>
        <v/>
      </c>
      <c r="K765" s="429" t="str">
        <f t="shared" si="78"/>
        <v>2253711190</v>
      </c>
      <c r="L765" s="1" t="str">
        <f t="shared" si="79"/>
        <v>Sihtasutus ORTHODOX SINGERS</v>
      </c>
      <c r="M765" s="6" t="str">
        <f t="shared" si="80"/>
        <v>08209</v>
      </c>
    </row>
    <row r="766" spans="1:13" x14ac:dyDescent="0.2">
      <c r="A766" s="14"/>
      <c r="B766" s="14"/>
      <c r="C766" s="15" t="s">
        <v>8414</v>
      </c>
      <c r="D766" s="14"/>
      <c r="E766" s="14"/>
      <c r="F766" s="15" t="s">
        <v>8415</v>
      </c>
      <c r="G766" s="14"/>
      <c r="I766" s="195" t="str">
        <f>IF(ISBLANK(H766),"",VLOOKUP(H766,tegevusalad!$A$7:$B$188,2,FALSE))</f>
        <v/>
      </c>
      <c r="K766" s="429" t="str">
        <f t="shared" si="78"/>
        <v>2253711300</v>
      </c>
      <c r="L766" s="1" t="str">
        <f t="shared" si="79"/>
        <v>Kontserttuur „Rahvarinne – 25“</v>
      </c>
      <c r="M766" s="6" t="str">
        <f t="shared" si="80"/>
        <v>08209</v>
      </c>
    </row>
    <row r="767" spans="1:13" x14ac:dyDescent="0.2">
      <c r="A767" s="14"/>
      <c r="B767" s="14"/>
      <c r="C767" s="15" t="s">
        <v>9187</v>
      </c>
      <c r="D767" s="14"/>
      <c r="E767" s="14"/>
      <c r="F767" s="15" t="s">
        <v>9325</v>
      </c>
      <c r="G767" s="14"/>
      <c r="K767" s="429" t="str">
        <f t="shared" si="78"/>
        <v>2253711020</v>
      </c>
      <c r="L767" s="1" t="str">
        <f t="shared" si="79"/>
        <v xml:space="preserve">Jazzkaare Sõprade Ühing </v>
      </c>
      <c r="M767" s="6" t="str">
        <f t="shared" si="80"/>
        <v>08209</v>
      </c>
    </row>
    <row r="768" spans="1:13" x14ac:dyDescent="0.2">
      <c r="A768" s="14"/>
      <c r="B768" s="14"/>
      <c r="C768" s="15" t="s">
        <v>9936</v>
      </c>
      <c r="D768" s="14"/>
      <c r="E768" s="14"/>
      <c r="F768" s="15" t="s">
        <v>9937</v>
      </c>
      <c r="G768" s="14"/>
      <c r="K768" s="429" t="str">
        <f t="shared" si="78"/>
        <v>2253711400</v>
      </c>
      <c r="L768" s="1" t="str">
        <f t="shared" si="79"/>
        <v>Mittetulundusühing Estonian Educational Film</v>
      </c>
      <c r="M768" s="6" t="str">
        <f t="shared" si="80"/>
        <v>08209</v>
      </c>
    </row>
    <row r="769" spans="1:13" x14ac:dyDescent="0.2">
      <c r="A769" s="14"/>
      <c r="B769" s="14"/>
      <c r="C769" s="14" t="s">
        <v>5033</v>
      </c>
      <c r="D769" s="14"/>
      <c r="E769" s="14"/>
      <c r="F769" s="14" t="s">
        <v>3190</v>
      </c>
      <c r="G769" s="14"/>
      <c r="I769" s="195" t="str">
        <f>IF(ISBLANK(H769),"",VLOOKUP(H769,tegevusalad!$A$7:$B$188,2,FALSE))</f>
        <v/>
      </c>
      <c r="K769" s="429" t="str">
        <f t="shared" si="78"/>
        <v>2253711990</v>
      </c>
      <c r="L769" s="1" t="str">
        <f t="shared" si="79"/>
        <v>mittetulundusprojektid - jaotamata</v>
      </c>
      <c r="M769" s="6" t="str">
        <f>IF(ISBLANK(H769),M766,H769)</f>
        <v>08209</v>
      </c>
    </row>
    <row r="770" spans="1:13" x14ac:dyDescent="0.2">
      <c r="A770" s="14"/>
      <c r="B770" s="15" t="s">
        <v>7874</v>
      </c>
      <c r="C770" s="14"/>
      <c r="D770" s="14"/>
      <c r="E770" s="15" t="s">
        <v>7875</v>
      </c>
      <c r="F770" s="14"/>
      <c r="G770" s="14"/>
      <c r="I770" s="195" t="str">
        <f>IF(ISBLANK(H770),"",VLOOKUP(H770,tegevusalad!$A$7:$B$188,2,FALSE))</f>
        <v/>
      </c>
      <c r="K770" s="429" t="str">
        <f t="shared" si="78"/>
        <v>2253712000</v>
      </c>
      <c r="L770" s="1" t="str">
        <f t="shared" si="79"/>
        <v>PÖFF (Pimedate Ööde Filmifestival)</v>
      </c>
      <c r="M770" s="6" t="str">
        <f t="shared" si="80"/>
        <v>08209</v>
      </c>
    </row>
    <row r="771" spans="1:13" x14ac:dyDescent="0.2">
      <c r="A771" s="14"/>
      <c r="B771" s="14"/>
      <c r="C771" s="15" t="s">
        <v>7876</v>
      </c>
      <c r="D771" s="14"/>
      <c r="E771" s="14"/>
      <c r="F771" s="15" t="s">
        <v>7878</v>
      </c>
      <c r="G771" s="14"/>
      <c r="I771" s="195" t="str">
        <f>IF(ISBLANK(H771),"",VLOOKUP(H771,tegevusalad!$A$7:$B$188,2,FALSE))</f>
        <v/>
      </c>
      <c r="K771" s="429" t="str">
        <f t="shared" si="78"/>
        <v>2253712110</v>
      </c>
      <c r="L771" s="1" t="str">
        <f t="shared" si="79"/>
        <v>PÖFF Tallinna Grand Prix ja publikupreemia</v>
      </c>
      <c r="M771" s="6" t="str">
        <f t="shared" si="80"/>
        <v>08209</v>
      </c>
    </row>
    <row r="772" spans="1:13" x14ac:dyDescent="0.2">
      <c r="A772" s="14"/>
      <c r="B772" s="14"/>
      <c r="C772" s="15" t="s">
        <v>7877</v>
      </c>
      <c r="D772" s="14"/>
      <c r="E772" s="14"/>
      <c r="F772" s="15" t="s">
        <v>7879</v>
      </c>
      <c r="G772" s="14"/>
      <c r="I772" s="195" t="str">
        <f>IF(ISBLANK(H772),"",VLOOKUP(H772,tegevusalad!$A$7:$B$188,2,FALSE))</f>
        <v/>
      </c>
      <c r="K772" s="429" t="str">
        <f t="shared" si="78"/>
        <v>2253712990</v>
      </c>
      <c r="L772" s="1" t="str">
        <f t="shared" si="79"/>
        <v>PÖFF jaotamata</v>
      </c>
      <c r="M772" s="6" t="str">
        <f t="shared" si="80"/>
        <v>08209</v>
      </c>
    </row>
    <row r="773" spans="1:13" x14ac:dyDescent="0.2">
      <c r="A773" s="14"/>
      <c r="B773" s="14" t="s">
        <v>7221</v>
      </c>
      <c r="C773" s="14"/>
      <c r="D773" s="14"/>
      <c r="E773" s="14" t="s">
        <v>2169</v>
      </c>
      <c r="F773" s="14"/>
      <c r="G773" s="14"/>
      <c r="H773" s="46" t="s">
        <v>3469</v>
      </c>
      <c r="I773" s="195" t="str">
        <f>IF(ISBLANK(H773),"",VLOOKUP(H773,tegevusalad!$A$7:$B$188,2,FALSE))</f>
        <v>Seltsitegevus</v>
      </c>
      <c r="K773" s="429" t="str">
        <f t="shared" si="78"/>
        <v>2253721000</v>
      </c>
      <c r="L773" s="1" t="str">
        <f t="shared" si="79"/>
        <v>vähemusrahvuste organisatsioonid</v>
      </c>
      <c r="M773" s="6" t="str">
        <f t="shared" si="80"/>
        <v>08209</v>
      </c>
    </row>
    <row r="774" spans="1:13" x14ac:dyDescent="0.2">
      <c r="A774" s="14"/>
      <c r="B774" s="14"/>
      <c r="C774" s="14" t="s">
        <v>2972</v>
      </c>
      <c r="D774" s="14"/>
      <c r="E774" s="14"/>
      <c r="F774" s="14" t="s">
        <v>683</v>
      </c>
      <c r="G774" s="14"/>
      <c r="H774" s="51"/>
      <c r="I774" s="195" t="str">
        <f>IF(ISBLANK(H774),"",VLOOKUP(H774,tegevusalad!$A$7:$B$188,2,FALSE))</f>
        <v/>
      </c>
      <c r="K774" s="429" t="str">
        <f t="shared" si="78"/>
        <v>2253721020</v>
      </c>
      <c r="L774" s="1" t="str">
        <f t="shared" si="79"/>
        <v>RRÜL "Lüüra"</v>
      </c>
      <c r="M774" s="6" t="str">
        <f t="shared" si="80"/>
        <v>08209</v>
      </c>
    </row>
    <row r="775" spans="1:13" x14ac:dyDescent="0.2">
      <c r="A775" s="14"/>
      <c r="B775" s="14"/>
      <c r="C775" s="14" t="s">
        <v>2821</v>
      </c>
      <c r="D775" s="14"/>
      <c r="E775" s="14"/>
      <c r="F775" s="14" t="s">
        <v>2822</v>
      </c>
      <c r="G775" s="14"/>
      <c r="H775" s="51"/>
      <c r="I775" s="195" t="str">
        <f>IF(ISBLANK(H775),"",VLOOKUP(H775,tegevusalad!$A$7:$B$188,2,FALSE))</f>
        <v/>
      </c>
      <c r="K775" s="429" t="str">
        <f t="shared" si="78"/>
        <v>2253721030</v>
      </c>
      <c r="L775" s="1" t="str">
        <f t="shared" si="79"/>
        <v>Tallinna Slaavi Kultuuriühing</v>
      </c>
      <c r="M775" s="6" t="str">
        <f t="shared" si="80"/>
        <v>08209</v>
      </c>
    </row>
    <row r="776" spans="1:13" x14ac:dyDescent="0.2">
      <c r="A776" s="14"/>
      <c r="B776" s="14"/>
      <c r="C776" s="14" t="s">
        <v>7628</v>
      </c>
      <c r="D776" s="14"/>
      <c r="E776" s="14"/>
      <c r="F776" s="14" t="s">
        <v>224</v>
      </c>
      <c r="G776" s="14"/>
      <c r="I776" s="195" t="str">
        <f>IF(ISBLANK(H776),"",VLOOKUP(H776,tegevusalad!$A$7:$B$188,2,FALSE))</f>
        <v/>
      </c>
      <c r="K776" s="429" t="str">
        <f t="shared" si="78"/>
        <v>2253721110</v>
      </c>
      <c r="L776" s="1" t="str">
        <f t="shared" si="79"/>
        <v>MTÜ Ruthenia</v>
      </c>
      <c r="M776" s="6" t="str">
        <f t="shared" si="80"/>
        <v>08209</v>
      </c>
    </row>
    <row r="777" spans="1:13" x14ac:dyDescent="0.2">
      <c r="A777" s="14"/>
      <c r="B777" s="14"/>
      <c r="C777" s="14" t="s">
        <v>11397</v>
      </c>
      <c r="D777" s="14"/>
      <c r="E777" s="14"/>
      <c r="F777" s="14" t="s">
        <v>11398</v>
      </c>
      <c r="G777" s="14"/>
      <c r="K777" s="429" t="str">
        <f t="shared" si="78"/>
        <v>2253721410</v>
      </c>
      <c r="L777" s="1" t="str">
        <f t="shared" si="79"/>
        <v>Eesti Soome-Ugri Rahvuste Ühendus</v>
      </c>
      <c r="M777" s="6" t="str">
        <f t="shared" si="80"/>
        <v>08209</v>
      </c>
    </row>
    <row r="778" spans="1:13" x14ac:dyDescent="0.2">
      <c r="A778" s="14"/>
      <c r="B778" s="14"/>
      <c r="C778" s="14" t="s">
        <v>1281</v>
      </c>
      <c r="D778" s="14"/>
      <c r="E778" s="14"/>
      <c r="F778" s="14" t="s">
        <v>5174</v>
      </c>
      <c r="G778" s="14"/>
      <c r="I778" s="195" t="str">
        <f>IF(ISBLANK(H778),"",VLOOKUP(H778,tegevusalad!$A$7:$B$188,2,FALSE))</f>
        <v/>
      </c>
      <c r="K778" s="429" t="str">
        <f t="shared" si="78"/>
        <v>2253721500</v>
      </c>
      <c r="L778" s="1" t="str">
        <f t="shared" si="79"/>
        <v>MTÜ Integratsiooni ABC</v>
      </c>
      <c r="M778" s="6" t="str">
        <f>IF(ISBLANK(H778),M776,H778)</f>
        <v>08209</v>
      </c>
    </row>
    <row r="779" spans="1:13" x14ac:dyDescent="0.2">
      <c r="A779" s="14"/>
      <c r="B779" s="14"/>
      <c r="C779" s="14" t="s">
        <v>5542</v>
      </c>
      <c r="D779" s="14"/>
      <c r="E779" s="14"/>
      <c r="F779" s="14" t="s">
        <v>5816</v>
      </c>
      <c r="G779" s="14"/>
      <c r="I779" s="195" t="str">
        <f>IF(ISBLANK(H779),"",VLOOKUP(H779,tegevusalad!$A$7:$B$188,2,FALSE))</f>
        <v/>
      </c>
      <c r="K779" s="429" t="str">
        <f t="shared" si="78"/>
        <v>2253721600</v>
      </c>
      <c r="L779" s="1" t="str">
        <f t="shared" si="79"/>
        <v>MTÜ Eesti Mitmekultuuriline Assotsiatsioon</v>
      </c>
      <c r="M779" s="6" t="str">
        <f t="shared" si="80"/>
        <v>08209</v>
      </c>
    </row>
    <row r="780" spans="1:13" x14ac:dyDescent="0.2">
      <c r="A780" s="14"/>
      <c r="B780" s="14"/>
      <c r="C780" s="14" t="s">
        <v>7596</v>
      </c>
      <c r="D780" s="14"/>
      <c r="E780" s="14"/>
      <c r="F780" s="14" t="s">
        <v>5815</v>
      </c>
      <c r="G780" s="14"/>
      <c r="H780" s="46" t="s">
        <v>3469</v>
      </c>
      <c r="I780" s="195" t="str">
        <f>IF(ISBLANK(H780),"",VLOOKUP(H780,tegevusalad!$A$7:$B$188,2,FALSE))</f>
        <v>Seltsitegevus</v>
      </c>
      <c r="K780" s="429" t="str">
        <f t="shared" si="78"/>
        <v>2253721610</v>
      </c>
      <c r="L780" s="1" t="str">
        <f t="shared" si="79"/>
        <v>Eesti Vene Kultuurikoda Mittetulundusühing</v>
      </c>
      <c r="M780" s="6" t="str">
        <f t="shared" si="80"/>
        <v>08209</v>
      </c>
    </row>
    <row r="781" spans="1:13" x14ac:dyDescent="0.2">
      <c r="A781" s="14"/>
      <c r="B781" s="14"/>
      <c r="C781" s="58" t="s">
        <v>7597</v>
      </c>
      <c r="D781" s="14"/>
      <c r="E781" s="14"/>
      <c r="F781" s="58" t="s">
        <v>7598</v>
      </c>
      <c r="G781" s="14"/>
      <c r="H781" s="46" t="s">
        <v>3469</v>
      </c>
      <c r="I781" s="195" t="str">
        <f>IF(ISBLANK(H781),"",VLOOKUP(H781,tegevusalad!$A$7:$B$188,2,FALSE))</f>
        <v>Seltsitegevus</v>
      </c>
      <c r="K781" s="429" t="str">
        <f t="shared" si="78"/>
        <v>2253721620</v>
      </c>
      <c r="L781" s="1" t="str">
        <f t="shared" si="79"/>
        <v xml:space="preserve">Eesti Juudi Noortekogu                                   </v>
      </c>
      <c r="M781" s="6" t="str">
        <f t="shared" si="80"/>
        <v>08209</v>
      </c>
    </row>
    <row r="782" spans="1:13" x14ac:dyDescent="0.2">
      <c r="A782" s="14"/>
      <c r="B782" s="14"/>
      <c r="C782" s="14" t="s">
        <v>6758</v>
      </c>
      <c r="D782" s="14"/>
      <c r="E782" s="14"/>
      <c r="F782" s="14" t="s">
        <v>5449</v>
      </c>
      <c r="G782" s="14"/>
      <c r="I782" s="195" t="str">
        <f>IF(ISBLANK(H782),"",VLOOKUP(H782,tegevusalad!$A$7:$B$188,2,FALSE))</f>
        <v/>
      </c>
      <c r="K782" s="429" t="str">
        <f t="shared" si="78"/>
        <v>2253721700</v>
      </c>
      <c r="L782" s="1" t="str">
        <f t="shared" si="79"/>
        <v>Slaavi Pärg</v>
      </c>
      <c r="M782" s="6" t="str">
        <f t="shared" si="80"/>
        <v>08209</v>
      </c>
    </row>
    <row r="783" spans="1:13" x14ac:dyDescent="0.2">
      <c r="A783" s="14"/>
      <c r="B783" s="14"/>
      <c r="C783" s="14" t="s">
        <v>6967</v>
      </c>
      <c r="D783" s="14"/>
      <c r="E783" s="14"/>
      <c r="F783" s="14" t="s">
        <v>6871</v>
      </c>
      <c r="G783" s="14"/>
      <c r="I783" s="195" t="str">
        <f>IF(ISBLANK(H783),"",VLOOKUP(H783,tegevusalad!$A$7:$B$188,2,FALSE))</f>
        <v/>
      </c>
      <c r="K783" s="429" t="str">
        <f t="shared" si="78"/>
        <v>2253721750</v>
      </c>
      <c r="L783" s="1" t="str">
        <f t="shared" si="79"/>
        <v>Vene Kultuuri Rahvaülikool</v>
      </c>
      <c r="M783" s="6" t="str">
        <f t="shared" si="80"/>
        <v>08209</v>
      </c>
    </row>
    <row r="784" spans="1:13" x14ac:dyDescent="0.2">
      <c r="A784" s="14"/>
      <c r="B784" s="14"/>
      <c r="C784" s="14" t="s">
        <v>5448</v>
      </c>
      <c r="D784" s="14"/>
      <c r="E784" s="14"/>
      <c r="F784" s="14" t="s">
        <v>7068</v>
      </c>
      <c r="G784" s="14"/>
      <c r="I784" s="195" t="str">
        <f>IF(ISBLANK(H784),"",VLOOKUP(H784,tegevusalad!$A$7:$B$188,2,FALSE))</f>
        <v/>
      </c>
      <c r="K784" s="429" t="str">
        <f t="shared" si="78"/>
        <v>2253721800</v>
      </c>
      <c r="L784" s="1" t="str">
        <f t="shared" si="79"/>
        <v>Vene Muuseum</v>
      </c>
      <c r="M784" s="6" t="str">
        <f t="shared" si="80"/>
        <v>08209</v>
      </c>
    </row>
    <row r="785" spans="1:15" x14ac:dyDescent="0.2">
      <c r="A785" s="14"/>
      <c r="B785" s="14"/>
      <c r="C785" s="14" t="s">
        <v>2028</v>
      </c>
      <c r="D785" s="14"/>
      <c r="E785" s="14"/>
      <c r="F785" s="14" t="s">
        <v>813</v>
      </c>
      <c r="G785" s="14"/>
      <c r="I785" s="195" t="str">
        <f>IF(ISBLANK(H785),"",VLOOKUP(H785,tegevusalad!$A$7:$B$188,2,FALSE))</f>
        <v/>
      </c>
      <c r="K785" s="429" t="str">
        <f t="shared" si="78"/>
        <v>2253721990</v>
      </c>
      <c r="L785" s="1" t="str">
        <f t="shared" si="79"/>
        <v>vähemusrahvuste organisatsioonid - jaotamata</v>
      </c>
      <c r="M785" s="6" t="str">
        <f t="shared" si="80"/>
        <v>08209</v>
      </c>
    </row>
    <row r="786" spans="1:15" x14ac:dyDescent="0.2">
      <c r="A786" s="14"/>
      <c r="B786" s="14" t="s">
        <v>1874</v>
      </c>
      <c r="C786" s="14"/>
      <c r="D786" s="14"/>
      <c r="E786" s="14" t="s">
        <v>2677</v>
      </c>
      <c r="F786" s="14"/>
      <c r="G786" s="14"/>
      <c r="H786" s="46" t="s">
        <v>3469</v>
      </c>
      <c r="I786" s="195" t="str">
        <f>IF(ISBLANK(H786),"",VLOOKUP(H786,tegevusalad!$A$7:$B$188,2,FALSE))</f>
        <v>Seltsitegevus</v>
      </c>
      <c r="K786" s="429" t="str">
        <f t="shared" si="78"/>
        <v>2253731000</v>
      </c>
      <c r="L786" s="1" t="str">
        <f t="shared" si="79"/>
        <v>harrastustegevus</v>
      </c>
      <c r="M786" s="6" t="str">
        <f t="shared" si="80"/>
        <v>08209</v>
      </c>
    </row>
    <row r="787" spans="1:15" x14ac:dyDescent="0.2">
      <c r="A787" s="14"/>
      <c r="B787" s="14"/>
      <c r="C787" s="14" t="s">
        <v>2823</v>
      </c>
      <c r="D787" s="14"/>
      <c r="E787" s="14"/>
      <c r="F787" s="14" t="s">
        <v>2824</v>
      </c>
      <c r="G787" s="14"/>
      <c r="I787" s="195" t="str">
        <f>IF(ISBLANK(H787),"",VLOOKUP(H787,tegevusalad!$A$7:$B$188,2,FALSE))</f>
        <v/>
      </c>
      <c r="K787" s="429" t="str">
        <f t="shared" ref="K787:K788" si="81">SUBSTITUTE(A787," ","")&amp;SUBSTITUTE(B787," ","")&amp;SUBSTITUTE(C787," ","")</f>
        <v>2253731510   </v>
      </c>
      <c r="L787" s="1" t="str">
        <f t="shared" ref="L787:L788" si="82">D787&amp;E787&amp;F787&amp;G787</f>
        <v>MTÜ Tallinna Fotoklubi</v>
      </c>
      <c r="M787" s="6" t="str">
        <f t="shared" ref="M787:M794" si="83">IF(ISBLANK(H787),M786,H787)</f>
        <v>08209</v>
      </c>
    </row>
    <row r="788" spans="1:15" x14ac:dyDescent="0.2">
      <c r="A788" s="14"/>
      <c r="B788" s="14"/>
      <c r="C788" s="14" t="s">
        <v>7946</v>
      </c>
      <c r="D788" s="14"/>
      <c r="E788" s="14"/>
      <c r="F788" s="14" t="s">
        <v>7947</v>
      </c>
      <c r="G788" s="14"/>
      <c r="I788" s="195" t="str">
        <f>IF(ISBLANK(H788),"",VLOOKUP(H788,tegevusalad!$A$7:$B$188,2,FALSE))</f>
        <v/>
      </c>
      <c r="K788" s="429" t="str">
        <f t="shared" si="81"/>
        <v>2253731110</v>
      </c>
      <c r="L788" s="1" t="str">
        <f t="shared" si="82"/>
        <v>Loomingukeskus Šanss</v>
      </c>
      <c r="M788" s="6" t="str">
        <f t="shared" si="83"/>
        <v>08209</v>
      </c>
    </row>
    <row r="789" spans="1:15" x14ac:dyDescent="0.2">
      <c r="A789" s="14"/>
      <c r="B789" s="14"/>
      <c r="C789" s="14" t="s">
        <v>906</v>
      </c>
      <c r="D789" s="14"/>
      <c r="E789" s="14"/>
      <c r="F789" s="14" t="s">
        <v>431</v>
      </c>
      <c r="G789" s="14"/>
      <c r="I789" s="195" t="str">
        <f>IF(ISBLANK(H789),"",VLOOKUP(H789,tegevusalad!$A$7:$B$188,2,FALSE))</f>
        <v/>
      </c>
      <c r="K789" s="429" t="str">
        <f t="shared" si="78"/>
        <v>2253731990</v>
      </c>
      <c r="L789" s="1" t="str">
        <f t="shared" si="79"/>
        <v>harrastustegevus - jaotamata</v>
      </c>
      <c r="M789" s="6" t="str">
        <f t="shared" si="83"/>
        <v>08209</v>
      </c>
    </row>
    <row r="790" spans="1:15" x14ac:dyDescent="0.2">
      <c r="A790" s="14"/>
      <c r="B790" s="14" t="s">
        <v>3841</v>
      </c>
      <c r="C790" s="14"/>
      <c r="D790" s="14"/>
      <c r="E790" s="14" t="s">
        <v>3842</v>
      </c>
      <c r="F790" s="14"/>
      <c r="G790" s="14"/>
      <c r="I790" s="195" t="str">
        <f>IF(ISBLANK(H790),"",VLOOKUP(H790,tegevusalad!$A$7:$B$188,2,FALSE))</f>
        <v/>
      </c>
      <c r="K790" s="429" t="str">
        <f t="shared" si="78"/>
        <v>2253741000</v>
      </c>
      <c r="L790" s="1" t="str">
        <f t="shared" si="79"/>
        <v>kultuuriorganisatsioonide toetamine</v>
      </c>
      <c r="M790" s="6" t="str">
        <f t="shared" si="83"/>
        <v>08209</v>
      </c>
    </row>
    <row r="791" spans="1:15" x14ac:dyDescent="0.2">
      <c r="A791" s="14"/>
      <c r="B791" s="14"/>
      <c r="C791" s="14" t="s">
        <v>3843</v>
      </c>
      <c r="D791" s="14"/>
      <c r="E791" s="14"/>
      <c r="F791" s="14" t="s">
        <v>3844</v>
      </c>
      <c r="G791" s="14"/>
      <c r="H791" s="148" t="s">
        <v>9401</v>
      </c>
      <c r="I791" s="195" t="str">
        <f>IF(ISBLANK(H791),"",VLOOKUP(H791,tegevusalad!$A$7:$B$188,2,FALSE))</f>
        <v>Teatrid</v>
      </c>
      <c r="K791" s="429" t="str">
        <f t="shared" si="78"/>
        <v>2253741020</v>
      </c>
      <c r="L791" s="1" t="str">
        <f t="shared" si="79"/>
        <v>toetus linna teatritele</v>
      </c>
      <c r="M791" s="6" t="str">
        <f t="shared" si="83"/>
        <v>08234</v>
      </c>
      <c r="N791" s="519"/>
      <c r="O791" s="520"/>
    </row>
    <row r="792" spans="1:15" x14ac:dyDescent="0.2">
      <c r="A792" s="14"/>
      <c r="B792" s="14"/>
      <c r="C792" s="14" t="s">
        <v>4284</v>
      </c>
      <c r="D792" s="14"/>
      <c r="E792" s="14"/>
      <c r="F792" s="14" t="s">
        <v>7096</v>
      </c>
      <c r="G792" s="14"/>
      <c r="H792" s="148" t="s">
        <v>9401</v>
      </c>
      <c r="I792" s="195" t="str">
        <f>IF(ISBLANK(H792),"",VLOOKUP(H792,tegevusalad!$A$7:$B$188,2,FALSE))</f>
        <v>Teatrid</v>
      </c>
      <c r="K792" s="429" t="str">
        <f t="shared" si="78"/>
        <v>2253741030</v>
      </c>
      <c r="L792" s="1" t="str">
        <f t="shared" si="79"/>
        <v>Vana Baskini teater</v>
      </c>
      <c r="M792" s="6" t="str">
        <f t="shared" si="83"/>
        <v>08234</v>
      </c>
      <c r="N792" s="519"/>
      <c r="O792" s="520"/>
    </row>
    <row r="793" spans="1:15" x14ac:dyDescent="0.2">
      <c r="A793" s="14"/>
      <c r="B793" s="14"/>
      <c r="C793" s="14" t="s">
        <v>9451</v>
      </c>
      <c r="D793" s="14"/>
      <c r="E793" s="14"/>
      <c r="F793" s="14" t="s">
        <v>9452</v>
      </c>
      <c r="G793" s="14"/>
      <c r="H793" s="46" t="s">
        <v>3469</v>
      </c>
      <c r="I793" s="195" t="str">
        <f>IF(ISBLANK(H793),"",VLOOKUP(H793,tegevusalad!$A$7:$B$188,2,FALSE))</f>
        <v>Seltsitegevus</v>
      </c>
      <c r="K793" s="429" t="str">
        <f t="shared" si="78"/>
        <v>2253741110</v>
      </c>
      <c r="L793" s="1" t="str">
        <f t="shared" si="79"/>
        <v>Mittetulundusühing Teater-Stuudio Grotesk (Baltiiski Bereg)</v>
      </c>
      <c r="M793" s="6" t="str">
        <f t="shared" si="83"/>
        <v>08209</v>
      </c>
      <c r="N793" s="519"/>
      <c r="O793" s="520"/>
    </row>
    <row r="794" spans="1:15" x14ac:dyDescent="0.2">
      <c r="A794" s="14"/>
      <c r="B794" s="14"/>
      <c r="C794" s="15" t="s">
        <v>10908</v>
      </c>
      <c r="D794" s="14"/>
      <c r="E794" s="14"/>
      <c r="F794" s="14" t="s">
        <v>10909</v>
      </c>
      <c r="G794" s="14"/>
      <c r="H794" s="148" t="s">
        <v>3469</v>
      </c>
      <c r="I794" s="195" t="str">
        <f>IF(ISBLANK(H794),"",VLOOKUP(H794,tegevusalad!$A$7:$B$188,2,FALSE))</f>
        <v>Seltsitegevus</v>
      </c>
      <c r="K794" s="429" t="str">
        <f t="shared" si="78"/>
        <v>2253741150</v>
      </c>
      <c r="L794" s="1" t="str">
        <f t="shared" si="79"/>
        <v>MTÜ Kultuuritraditsioonid</v>
      </c>
      <c r="M794" s="6" t="str">
        <f t="shared" si="83"/>
        <v>08209</v>
      </c>
      <c r="N794" s="519"/>
      <c r="O794" s="520"/>
    </row>
    <row r="795" spans="1:15" x14ac:dyDescent="0.2">
      <c r="A795" s="14"/>
      <c r="B795" s="14"/>
      <c r="C795" s="15" t="s">
        <v>10242</v>
      </c>
      <c r="D795" s="14"/>
      <c r="E795" s="14"/>
      <c r="F795" s="14" t="s">
        <v>3545</v>
      </c>
      <c r="G795" s="14"/>
      <c r="H795" s="148" t="s">
        <v>3469</v>
      </c>
      <c r="I795" s="195" t="str">
        <f>IF(ISBLANK(H795),"",VLOOKUP(H795,tegevusalad!$A$7:$B$188,2,FALSE))</f>
        <v>Seltsitegevus</v>
      </c>
      <c r="K795" s="429" t="str">
        <f t="shared" si="78"/>
        <v>2253741210</v>
      </c>
      <c r="L795" s="1" t="str">
        <f t="shared" si="79"/>
        <v>Eesti Kooriühing</v>
      </c>
      <c r="M795" s="6" t="str">
        <f>IF(ISBLANK(H795),M793,H795)</f>
        <v>08209</v>
      </c>
      <c r="N795" s="519"/>
      <c r="O795" s="520"/>
    </row>
    <row r="796" spans="1:15" x14ac:dyDescent="0.2">
      <c r="A796" s="14"/>
      <c r="B796" s="14"/>
      <c r="C796" s="14" t="s">
        <v>3858</v>
      </c>
      <c r="D796" s="14"/>
      <c r="E796" s="14"/>
      <c r="F796" s="14" t="s">
        <v>4283</v>
      </c>
      <c r="G796" s="14"/>
      <c r="H796" s="46" t="s">
        <v>7556</v>
      </c>
      <c r="I796" s="195" t="str">
        <f>IF(ISBLANK(H796),"",VLOOKUP(H796,tegevusalad!$A$7:$B$188,2,FALSE))</f>
        <v>Muu vaba aeg, kultuur, religioon, sh haldus</v>
      </c>
      <c r="K796" s="429" t="str">
        <f t="shared" si="78"/>
        <v>2253741990</v>
      </c>
      <c r="L796" s="1" t="str">
        <f t="shared" si="79"/>
        <v>kultuuriorgabisatsioonide toetamine - jagamata</v>
      </c>
      <c r="M796" s="6" t="str">
        <f>IF(ISBLANK(H796),M792,H796)</f>
        <v>08600</v>
      </c>
    </row>
    <row r="797" spans="1:15" x14ac:dyDescent="0.2">
      <c r="A797" s="14"/>
      <c r="B797" s="15" t="s">
        <v>11303</v>
      </c>
      <c r="C797" s="14"/>
      <c r="D797" s="14"/>
      <c r="E797" s="15" t="s">
        <v>11304</v>
      </c>
      <c r="F797" s="14"/>
      <c r="G797" s="14"/>
      <c r="K797" s="429"/>
      <c r="L797" s="1"/>
    </row>
    <row r="798" spans="1:15" x14ac:dyDescent="0.2">
      <c r="A798" s="14"/>
      <c r="B798" s="14"/>
      <c r="C798" s="15" t="s">
        <v>11302</v>
      </c>
      <c r="D798" s="14"/>
      <c r="E798" s="14"/>
      <c r="F798" s="15" t="s">
        <v>11305</v>
      </c>
      <c r="G798" s="14"/>
      <c r="H798" s="148" t="s">
        <v>3469</v>
      </c>
      <c r="I798" s="195" t="str">
        <f>IF(ISBLANK(H798),"",VLOOKUP(H798,tegevusalad!$A$7:$B$188,2,FALSE))</f>
        <v>Seltsitegevus</v>
      </c>
      <c r="K798" s="429" t="str">
        <f t="shared" si="78"/>
        <v>2253781010</v>
      </c>
      <c r="L798" s="1" t="str">
        <f t="shared" si="79"/>
        <v>Eesti Noorte Purjeõppeselts "STA ESTONIA"</v>
      </c>
      <c r="M798" s="6" t="str">
        <f>IF(ISBLANK(H798),M794,H798)</f>
        <v>08209</v>
      </c>
    </row>
    <row r="799" spans="1:15" x14ac:dyDescent="0.2">
      <c r="A799" s="14"/>
      <c r="B799" s="6" t="s">
        <v>6974</v>
      </c>
      <c r="C799" s="6"/>
      <c r="D799" s="6"/>
      <c r="E799" s="6" t="s">
        <v>2268</v>
      </c>
      <c r="F799" s="14"/>
      <c r="G799" s="14"/>
      <c r="H799" s="46" t="s">
        <v>3469</v>
      </c>
      <c r="I799" s="195" t="str">
        <f>IF(ISBLANK(H799),"",VLOOKUP(H799,tegevusalad!$A$7:$B$188,2,FALSE))</f>
        <v>Seltsitegevus</v>
      </c>
      <c r="K799" s="429" t="str">
        <f t="shared" si="78"/>
        <v>2253799000</v>
      </c>
      <c r="L799" s="1" t="str">
        <f t="shared" si="79"/>
        <v>mittetulundustegevuse toetamine - jaotamata</v>
      </c>
      <c r="M799" s="6" t="str">
        <f>IF(ISBLANK(H799),M796,H799)</f>
        <v>08209</v>
      </c>
    </row>
    <row r="800" spans="1:15" x14ac:dyDescent="0.2">
      <c r="A800" s="14"/>
      <c r="B800" s="14"/>
      <c r="C800" s="14"/>
      <c r="D800" s="14"/>
      <c r="E800" s="14"/>
      <c r="F800" s="14"/>
      <c r="G800" s="14"/>
      <c r="I800" s="195" t="str">
        <f>IF(ISBLANK(H800),"",VLOOKUP(H800,tegevusalad!$A$7:$B$188,2,FALSE))</f>
        <v/>
      </c>
      <c r="K800" s="429" t="str">
        <f t="shared" si="78"/>
        <v/>
      </c>
      <c r="L800" s="1" t="str">
        <f t="shared" si="79"/>
        <v/>
      </c>
    </row>
    <row r="801" spans="1:15" x14ac:dyDescent="0.2">
      <c r="A801" s="14" t="s">
        <v>2322</v>
      </c>
      <c r="B801" s="14"/>
      <c r="C801" s="14"/>
      <c r="D801" s="14" t="s">
        <v>3852</v>
      </c>
      <c r="E801" s="14"/>
      <c r="F801" s="14"/>
      <c r="G801" s="14"/>
      <c r="I801" s="195" t="str">
        <f>IF(ISBLANK(H801),"",VLOOKUP(H801,tegevusalad!$A$7:$B$188,2,FALSE))</f>
        <v/>
      </c>
      <c r="K801" s="429" t="str">
        <f t="shared" si="78"/>
        <v>2253900000</v>
      </c>
      <c r="L801" s="1" t="str">
        <f t="shared" si="79"/>
        <v>Kultuuriorganisatsioonide toetamine</v>
      </c>
    </row>
    <row r="802" spans="1:15" x14ac:dyDescent="0.2">
      <c r="A802" s="14"/>
      <c r="B802" s="14" t="s">
        <v>7470</v>
      </c>
      <c r="C802" s="14"/>
      <c r="D802" s="14"/>
      <c r="E802" s="14" t="s">
        <v>1283</v>
      </c>
      <c r="F802" s="14"/>
      <c r="G802" s="14"/>
      <c r="H802" s="148" t="s">
        <v>9401</v>
      </c>
      <c r="I802" s="195" t="str">
        <f>IF(ISBLANK(H802),"",VLOOKUP(H802,tegevusalad!$A$7:$B$188,2,FALSE))</f>
        <v>Teatrid</v>
      </c>
      <c r="K802" s="429" t="str">
        <f t="shared" si="78"/>
        <v>2253901000</v>
      </c>
      <c r="L802" s="1" t="str">
        <f t="shared" si="79"/>
        <v>Rahvusooper Estonia</v>
      </c>
      <c r="M802" s="6" t="str">
        <f t="shared" si="80"/>
        <v>08234</v>
      </c>
      <c r="N802" s="519"/>
      <c r="O802" s="520"/>
    </row>
    <row r="803" spans="1:15" x14ac:dyDescent="0.2">
      <c r="A803" s="14"/>
      <c r="B803" s="14" t="s">
        <v>7052</v>
      </c>
      <c r="C803" s="14"/>
      <c r="D803" s="14"/>
      <c r="E803" s="14" t="s">
        <v>6603</v>
      </c>
      <c r="F803" s="14"/>
      <c r="G803" s="14"/>
      <c r="H803" s="148" t="s">
        <v>9401</v>
      </c>
      <c r="I803" s="195" t="str">
        <f>IF(ISBLANK(H803),"",VLOOKUP(H803,tegevusalad!$A$7:$B$188,2,FALSE))</f>
        <v>Teatrid</v>
      </c>
      <c r="K803" s="429" t="str">
        <f t="shared" si="78"/>
        <v>2253902000</v>
      </c>
      <c r="L803" s="1" t="str">
        <f t="shared" si="79"/>
        <v>linna teatrite toetamine</v>
      </c>
      <c r="M803" s="6" t="str">
        <f t="shared" si="80"/>
        <v>08234</v>
      </c>
      <c r="N803" s="519"/>
      <c r="O803" s="520"/>
    </row>
    <row r="804" spans="1:15" x14ac:dyDescent="0.2">
      <c r="A804" s="14"/>
      <c r="B804" s="14" t="s">
        <v>7095</v>
      </c>
      <c r="C804" s="14"/>
      <c r="D804" s="14"/>
      <c r="E804" s="14"/>
      <c r="F804" s="14" t="s">
        <v>7096</v>
      </c>
      <c r="G804" s="14"/>
      <c r="H804" s="148" t="s">
        <v>9401</v>
      </c>
      <c r="I804" s="195" t="str">
        <f>IF(ISBLANK(H804),"",VLOOKUP(H804,tegevusalad!$A$7:$B$188,2,FALSE))</f>
        <v>Teatrid</v>
      </c>
      <c r="K804" s="429" t="str">
        <f t="shared" si="78"/>
        <v>2253902010</v>
      </c>
      <c r="L804" s="1" t="str">
        <f t="shared" si="79"/>
        <v>Vana Baskini teater</v>
      </c>
      <c r="M804" s="6" t="str">
        <f t="shared" si="80"/>
        <v>08234</v>
      </c>
      <c r="N804" s="519"/>
      <c r="O804" s="520"/>
    </row>
    <row r="805" spans="1:15" x14ac:dyDescent="0.2">
      <c r="A805" s="14"/>
      <c r="B805" s="14" t="s">
        <v>3853</v>
      </c>
      <c r="C805" s="14"/>
      <c r="D805" s="14"/>
      <c r="E805" s="14" t="s">
        <v>6604</v>
      </c>
      <c r="F805" s="14"/>
      <c r="G805" s="14"/>
      <c r="H805" s="51" t="s">
        <v>7556</v>
      </c>
      <c r="I805" s="195" t="str">
        <f>IF(ISBLANK(H805),"",VLOOKUP(H805,tegevusalad!$A$7:$B$188,2,FALSE))</f>
        <v>Muu vaba aeg, kultuur, religioon, sh haldus</v>
      </c>
      <c r="K805" s="429" t="str">
        <f t="shared" si="78"/>
        <v>2253999000</v>
      </c>
      <c r="L805" s="1" t="str">
        <f t="shared" si="79"/>
        <v>kultuuriorganisatsioonide toetamine - jaotamata</v>
      </c>
      <c r="M805" s="6" t="str">
        <f t="shared" si="80"/>
        <v>08600</v>
      </c>
    </row>
    <row r="806" spans="1:15" x14ac:dyDescent="0.2">
      <c r="A806" s="14"/>
      <c r="B806" s="14"/>
      <c r="C806" s="14"/>
      <c r="D806" s="14"/>
      <c r="E806" s="14"/>
      <c r="F806" s="14"/>
      <c r="G806" s="14"/>
      <c r="H806" s="51"/>
      <c r="I806" s="195" t="str">
        <f>IF(ISBLANK(H806),"",VLOOKUP(H806,tegevusalad!$A$7:$B$188,2,FALSE))</f>
        <v/>
      </c>
      <c r="K806" s="429" t="str">
        <f t="shared" si="78"/>
        <v/>
      </c>
      <c r="L806" s="1" t="str">
        <f t="shared" si="79"/>
        <v/>
      </c>
    </row>
    <row r="807" spans="1:15" x14ac:dyDescent="0.2">
      <c r="A807" s="14" t="s">
        <v>7576</v>
      </c>
      <c r="B807" s="14"/>
      <c r="C807" s="14"/>
      <c r="D807" s="6" t="s">
        <v>2010</v>
      </c>
      <c r="E807" s="14"/>
      <c r="F807" s="14"/>
      <c r="G807" s="14"/>
      <c r="H807" s="51"/>
      <c r="I807" s="195" t="str">
        <f>IF(ISBLANK(H807),"",VLOOKUP(H807,tegevusalad!$A$7:$B$188,2,FALSE))</f>
        <v/>
      </c>
      <c r="K807" s="429" t="str">
        <f t="shared" si="78"/>
        <v>2254000000</v>
      </c>
      <c r="L807" s="1" t="str">
        <f t="shared" si="79"/>
        <v>Sihtasutuste toetamine</v>
      </c>
    </row>
    <row r="808" spans="1:15" x14ac:dyDescent="0.2">
      <c r="A808" s="14"/>
      <c r="B808" s="6" t="s">
        <v>7577</v>
      </c>
      <c r="C808" s="6"/>
      <c r="D808" s="6"/>
      <c r="E808" s="6" t="s">
        <v>2007</v>
      </c>
      <c r="F808" s="14"/>
      <c r="G808" s="14"/>
      <c r="H808" s="46" t="s">
        <v>933</v>
      </c>
      <c r="I808" s="195" t="str">
        <f>IF(ISBLANK(H808),"",VLOOKUP(H808,tegevusalad!$A$7:$B$188,2,FALSE))</f>
        <v>Muuseumid</v>
      </c>
      <c r="K808" s="429" t="str">
        <f t="shared" si="78"/>
        <v>2254001000</v>
      </c>
      <c r="L808" s="1" t="str">
        <f t="shared" si="79"/>
        <v>SA Tallinna Vene Muuseum</v>
      </c>
      <c r="M808" s="6" t="str">
        <f t="shared" si="80"/>
        <v>08203</v>
      </c>
    </row>
    <row r="809" spans="1:15" x14ac:dyDescent="0.2">
      <c r="A809" s="14"/>
      <c r="B809" s="6" t="s">
        <v>2008</v>
      </c>
      <c r="C809" s="6"/>
      <c r="D809" s="6"/>
      <c r="E809" s="6" t="s">
        <v>2009</v>
      </c>
      <c r="F809" s="14"/>
      <c r="G809" s="14"/>
      <c r="H809" s="46" t="s">
        <v>3469</v>
      </c>
      <c r="I809" s="195" t="str">
        <f>IF(ISBLANK(H809),"",VLOOKUP(H809,tegevusalad!$A$7:$B$188,2,FALSE))</f>
        <v>Seltsitegevus</v>
      </c>
      <c r="K809" s="429" t="str">
        <f t="shared" si="78"/>
        <v>2254002000</v>
      </c>
      <c r="L809" s="1" t="str">
        <f t="shared" si="79"/>
        <v>SA ORTHODOX SINGERS</v>
      </c>
      <c r="M809" s="6" t="str">
        <f t="shared" si="80"/>
        <v>08209</v>
      </c>
    </row>
    <row r="810" spans="1:15" x14ac:dyDescent="0.2">
      <c r="A810" s="14"/>
      <c r="B810" s="6"/>
      <c r="C810" s="6"/>
      <c r="D810" s="6"/>
      <c r="E810" s="6"/>
      <c r="F810" s="14"/>
      <c r="G810" s="14"/>
      <c r="K810" s="429"/>
      <c r="L810" s="1"/>
    </row>
    <row r="811" spans="1:15" x14ac:dyDescent="0.2">
      <c r="A811" s="14" t="s">
        <v>10887</v>
      </c>
      <c r="B811" s="6"/>
      <c r="C811" s="6"/>
      <c r="D811" s="6" t="s">
        <v>10889</v>
      </c>
      <c r="E811" s="6"/>
      <c r="F811" s="14"/>
      <c r="G811" s="14"/>
      <c r="K811" s="429"/>
      <c r="L811" s="1"/>
    </row>
    <row r="812" spans="1:15" x14ac:dyDescent="0.2">
      <c r="A812" s="14"/>
      <c r="B812" s="6" t="s">
        <v>10888</v>
      </c>
      <c r="C812" s="6"/>
      <c r="D812" s="6"/>
      <c r="E812" s="6" t="s">
        <v>10890</v>
      </c>
      <c r="F812" s="14"/>
      <c r="G812" s="14"/>
      <c r="H812" s="46" t="s">
        <v>7556</v>
      </c>
      <c r="I812" s="195" t="str">
        <f>IF(ISBLANK(H812),"",VLOOKUP(H812,tegevusalad!$A$7:$B$188,2,FALSE))</f>
        <v>Muu vaba aeg, kultuur, religioon, sh haldus</v>
      </c>
      <c r="K812" s="429" t="str">
        <f t="shared" si="78"/>
        <v>2254221010</v>
      </c>
      <c r="L812" s="1" t="str">
        <f t="shared" ref="L812" si="84">D812&amp;E812&amp;F812&amp;G812</f>
        <v>Toetus EELK Maarja Magdaleena kogudusele</v>
      </c>
      <c r="M812" s="6" t="str">
        <f t="shared" ref="M812" si="85">IF(ISBLANK(H812),M811,H812)</f>
        <v>08600</v>
      </c>
    </row>
    <row r="813" spans="1:15" x14ac:dyDescent="0.2">
      <c r="A813" s="14"/>
      <c r="B813" s="6"/>
      <c r="C813" s="6"/>
      <c r="D813" s="6"/>
      <c r="E813" s="6"/>
      <c r="F813" s="14"/>
      <c r="G813" s="14"/>
      <c r="H813" s="51"/>
      <c r="I813" s="195" t="str">
        <f>IF(ISBLANK(H813),"",VLOOKUP(H813,tegevusalad!$A$7:$B$188,2,FALSE))</f>
        <v/>
      </c>
      <c r="K813" s="429" t="str">
        <f t="shared" si="78"/>
        <v/>
      </c>
      <c r="L813" s="1" t="str">
        <f t="shared" si="79"/>
        <v/>
      </c>
    </row>
    <row r="814" spans="1:15" x14ac:dyDescent="0.2">
      <c r="A814" s="14" t="s">
        <v>4689</v>
      </c>
      <c r="B814" s="14"/>
      <c r="C814" s="14"/>
      <c r="D814" s="14" t="s">
        <v>94</v>
      </c>
      <c r="E814" s="14"/>
      <c r="F814" s="14"/>
      <c r="G814" s="14"/>
      <c r="I814" s="195" t="str">
        <f>IF(ISBLANK(H814),"",VLOOKUP(H814,tegevusalad!$A$7:$B$188,2,FALSE))</f>
        <v/>
      </c>
      <c r="K814" s="429" t="str">
        <f t="shared" si="78"/>
        <v>2255100000</v>
      </c>
      <c r="L814" s="1" t="str">
        <f t="shared" si="79"/>
        <v>Kultuuritöötajate palgatõusu vahendid</v>
      </c>
    </row>
    <row r="815" spans="1:15" x14ac:dyDescent="0.2">
      <c r="A815" s="14"/>
      <c r="B815" s="14" t="s">
        <v>95</v>
      </c>
      <c r="C815" s="14"/>
      <c r="D815" s="14"/>
      <c r="E815" s="14" t="s">
        <v>94</v>
      </c>
      <c r="F815" s="14"/>
      <c r="G815" s="14"/>
      <c r="H815" s="46" t="s">
        <v>3748</v>
      </c>
      <c r="K815" s="429" t="str">
        <f t="shared" si="78"/>
        <v>2255101000</v>
      </c>
      <c r="L815" s="1" t="str">
        <f t="shared" si="79"/>
        <v>Kultuuritöötajate palgatõusu vahendid</v>
      </c>
      <c r="M815" s="6" t="str">
        <f t="shared" si="80"/>
        <v>xxxxx</v>
      </c>
    </row>
    <row r="816" spans="1:15" x14ac:dyDescent="0.2">
      <c r="A816" s="14"/>
      <c r="B816" s="14"/>
      <c r="C816" s="14"/>
      <c r="D816" s="14"/>
      <c r="E816" s="14"/>
      <c r="F816" s="14"/>
      <c r="G816" s="14"/>
      <c r="I816" s="195" t="str">
        <f>IF(ISBLANK(H816),"",VLOOKUP(H816,tegevusalad!$A$7:$B$188,2,FALSE))</f>
        <v/>
      </c>
      <c r="K816" s="429" t="str">
        <f t="shared" si="78"/>
        <v/>
      </c>
      <c r="L816" s="1" t="str">
        <f t="shared" si="79"/>
        <v/>
      </c>
    </row>
    <row r="817" spans="1:13" x14ac:dyDescent="0.2">
      <c r="A817" s="18" t="s">
        <v>7797</v>
      </c>
      <c r="B817" s="14"/>
      <c r="C817" s="14"/>
      <c r="D817" s="18" t="s">
        <v>7800</v>
      </c>
      <c r="E817" s="14"/>
      <c r="F817" s="14"/>
      <c r="G817" s="14"/>
      <c r="I817" s="195" t="str">
        <f>IF(ISBLANK(H817),"",VLOOKUP(H817,tegevusalad!$A$7:$B$188,2,FALSE))</f>
        <v/>
      </c>
      <c r="K817" s="429" t="str">
        <f t="shared" si="78"/>
        <v>2256000000</v>
      </c>
      <c r="L817" s="1" t="str">
        <f t="shared" si="79"/>
        <v>Kultuuritegelaste preemiad</v>
      </c>
    </row>
    <row r="818" spans="1:13" ht="15" x14ac:dyDescent="0.25">
      <c r="A818" s="14"/>
      <c r="B818" s="18" t="s">
        <v>7798</v>
      </c>
      <c r="C818" s="14"/>
      <c r="D818" s="14"/>
      <c r="E818" s="14" t="s">
        <v>7799</v>
      </c>
      <c r="F818" s="14"/>
      <c r="G818" s="14"/>
      <c r="H818" s="46" t="s">
        <v>7556</v>
      </c>
      <c r="I818" s="195" t="str">
        <f>IF(ISBLANK(H818),"",VLOOKUP(H818,tegevusalad!$A$7:$B$188,2,FALSE))</f>
        <v>Muu vaba aeg, kultuur, religioon, sh haldus</v>
      </c>
      <c r="K818" s="429" t="str">
        <f t="shared" si="78"/>
        <v>2256001000</v>
      </c>
      <c r="L818" s="1" t="str">
        <f t="shared" si="79"/>
        <v xml:space="preserve">Tallinna teeneka kultuuritegelase preemia       </v>
      </c>
      <c r="M818" s="6" t="str">
        <f t="shared" si="80"/>
        <v>08600</v>
      </c>
    </row>
    <row r="819" spans="1:13" ht="15" x14ac:dyDescent="0.25">
      <c r="A819" s="14"/>
      <c r="B819" s="18"/>
      <c r="C819" s="14"/>
      <c r="D819" s="14"/>
      <c r="E819" s="251"/>
      <c r="F819" s="14"/>
      <c r="G819" s="14"/>
      <c r="I819" s="195" t="str">
        <f>IF(ISBLANK(H819),"",VLOOKUP(H819,tegevusalad!$A$7:$B$188,2,FALSE))</f>
        <v/>
      </c>
      <c r="K819" s="429" t="str">
        <f t="shared" si="78"/>
        <v/>
      </c>
      <c r="L819" s="1" t="str">
        <f t="shared" si="79"/>
        <v/>
      </c>
    </row>
    <row r="820" spans="1:13" x14ac:dyDescent="0.2">
      <c r="A820" s="14" t="s">
        <v>3980</v>
      </c>
      <c r="B820" s="6"/>
      <c r="C820" s="14"/>
      <c r="D820" s="5" t="s">
        <v>4742</v>
      </c>
      <c r="E820" s="5"/>
      <c r="F820" s="5"/>
      <c r="G820" s="5"/>
      <c r="I820" s="195" t="str">
        <f>IF(ISBLANK(H820),"",VLOOKUP(H820,tegevusalad!$A$7:$B$188,2,FALSE))</f>
        <v/>
      </c>
      <c r="K820" s="429" t="str">
        <f t="shared" si="78"/>
        <v>2258000000</v>
      </c>
      <c r="L820" s="1" t="str">
        <f t="shared" si="79"/>
        <v>Integratsiooni kultuurikulud</v>
      </c>
    </row>
    <row r="821" spans="1:13" ht="37.5" customHeight="1" x14ac:dyDescent="0.2">
      <c r="A821" s="14"/>
      <c r="B821" s="14" t="s">
        <v>4844</v>
      </c>
      <c r="C821" s="14"/>
      <c r="D821" s="14"/>
      <c r="E821" s="896" t="s">
        <v>6235</v>
      </c>
      <c r="F821" s="896"/>
      <c r="G821" s="896"/>
      <c r="H821" s="46" t="s">
        <v>930</v>
      </c>
      <c r="I821" s="195" t="str">
        <f>IF(ISBLANK(H821),"",VLOOKUP(H821,tegevusalad!$A$7:$B$188,2,FALSE))</f>
        <v>Kultuuriüritused</v>
      </c>
      <c r="K821" s="429" t="str">
        <f t="shared" si="78"/>
        <v>2258001000</v>
      </c>
      <c r="L821" s="1" t="str">
        <f t="shared" si="79"/>
        <v>MTÜ Integratsiooni Ühiskondlik Algatuskeskus - venekeelse Tallinna linna valitsemist tutvustava raamatu väljaandmiseks ja tegevuse toetamine</v>
      </c>
      <c r="M821" s="6" t="str">
        <f t="shared" si="80"/>
        <v>08208</v>
      </c>
    </row>
    <row r="822" spans="1:13" x14ac:dyDescent="0.2">
      <c r="A822" s="14"/>
      <c r="B822" s="14" t="s">
        <v>3981</v>
      </c>
      <c r="C822" s="14"/>
      <c r="D822" s="14"/>
      <c r="E822" s="14" t="s">
        <v>3982</v>
      </c>
      <c r="F822" s="14"/>
      <c r="G822" s="14"/>
      <c r="H822" s="51" t="s">
        <v>3470</v>
      </c>
      <c r="I822" s="195" t="str">
        <f>IF(ISBLANK(H822),"",VLOOKUP(H822,tegevusalad!$A$7:$B$188,2,FALSE))</f>
        <v>Muinsuskaitse</v>
      </c>
      <c r="K822" s="429" t="str">
        <f t="shared" si="78"/>
        <v>2258002000</v>
      </c>
      <c r="L822" s="1" t="str">
        <f t="shared" si="79"/>
        <v>projekt "Eesti õigeusu ikoonide kataloogi väljaandmine"</v>
      </c>
      <c r="M822" s="6" t="str">
        <f t="shared" si="80"/>
        <v>08207</v>
      </c>
    </row>
    <row r="823" spans="1:13" x14ac:dyDescent="0.2">
      <c r="A823" s="14"/>
      <c r="B823" s="14" t="s">
        <v>6975</v>
      </c>
      <c r="C823" s="14"/>
      <c r="D823" s="14"/>
      <c r="E823" s="14" t="s">
        <v>6976</v>
      </c>
      <c r="F823" s="14"/>
      <c r="G823" s="14"/>
      <c r="H823" s="51"/>
      <c r="I823" s="195" t="str">
        <f>IF(ISBLANK(H823),"",VLOOKUP(H823,tegevusalad!$A$7:$B$188,2,FALSE))</f>
        <v/>
      </c>
      <c r="K823" s="429" t="str">
        <f t="shared" si="78"/>
        <v>2258021000</v>
      </c>
      <c r="L823" s="1" t="str">
        <f t="shared" si="79"/>
        <v>Toetus pühapäevakoolidele</v>
      </c>
      <c r="M823" s="6" t="str">
        <f t="shared" si="80"/>
        <v>08207</v>
      </c>
    </row>
    <row r="824" spans="1:13" x14ac:dyDescent="0.2">
      <c r="A824" s="14"/>
      <c r="B824" s="14"/>
      <c r="C824" s="14"/>
      <c r="D824" s="14"/>
      <c r="E824" s="14"/>
      <c r="F824" s="14"/>
      <c r="G824" s="14"/>
      <c r="H824" s="51"/>
      <c r="I824" s="195" t="str">
        <f>IF(ISBLANK(H824),"",VLOOKUP(H824,tegevusalad!$A$7:$B$188,2,FALSE))</f>
        <v/>
      </c>
      <c r="K824" s="429" t="str">
        <f t="shared" si="78"/>
        <v/>
      </c>
      <c r="L824" s="1" t="str">
        <f t="shared" si="79"/>
        <v/>
      </c>
    </row>
    <row r="825" spans="1:13" x14ac:dyDescent="0.2">
      <c r="A825" s="14" t="s">
        <v>8425</v>
      </c>
      <c r="B825" s="14"/>
      <c r="C825" s="14"/>
      <c r="D825" s="14" t="s">
        <v>8427</v>
      </c>
      <c r="E825" s="14"/>
      <c r="F825" s="14"/>
      <c r="G825" s="14"/>
      <c r="H825" s="51"/>
      <c r="I825" s="195" t="str">
        <f>IF(ISBLANK(H825),"",VLOOKUP(H825,tegevusalad!$A$7:$B$188,2,FALSE))</f>
        <v/>
      </c>
      <c r="K825" s="429" t="str">
        <f t="shared" si="78"/>
        <v>2258200000</v>
      </c>
      <c r="L825" s="1" t="str">
        <f t="shared" si="79"/>
        <v>Rahvarinde muuseum</v>
      </c>
    </row>
    <row r="826" spans="1:13" x14ac:dyDescent="0.2">
      <c r="A826" s="14"/>
      <c r="B826" s="14" t="s">
        <v>8426</v>
      </c>
      <c r="C826" s="14"/>
      <c r="D826" s="14"/>
      <c r="E826" s="14" t="s">
        <v>8427</v>
      </c>
      <c r="F826" s="14"/>
      <c r="G826" s="14"/>
      <c r="H826" s="51" t="s">
        <v>933</v>
      </c>
      <c r="I826" s="195" t="str">
        <f>IF(ISBLANK(H826),"",VLOOKUP(H826,tegevusalad!$A$7:$B$188,2,FALSE))</f>
        <v>Muuseumid</v>
      </c>
      <c r="K826" s="429" t="str">
        <f t="shared" si="78"/>
        <v>2258201000</v>
      </c>
      <c r="L826" s="1" t="str">
        <f t="shared" si="79"/>
        <v>Rahvarinde muuseum</v>
      </c>
      <c r="M826" s="6" t="str">
        <f t="shared" si="80"/>
        <v>08203</v>
      </c>
    </row>
    <row r="827" spans="1:13" x14ac:dyDescent="0.2">
      <c r="A827" s="14"/>
      <c r="B827" s="14"/>
      <c r="C827" s="14"/>
      <c r="D827" s="14"/>
      <c r="E827" s="14"/>
      <c r="F827" s="14"/>
      <c r="G827" s="14"/>
      <c r="H827" s="51"/>
      <c r="I827" s="195" t="str">
        <f>IF(ISBLANK(H827),"",VLOOKUP(H827,tegevusalad!$A$7:$B$188,2,FALSE))</f>
        <v/>
      </c>
      <c r="K827" s="429" t="str">
        <f t="shared" si="78"/>
        <v/>
      </c>
      <c r="L827" s="1" t="str">
        <f t="shared" si="79"/>
        <v/>
      </c>
    </row>
    <row r="828" spans="1:13" x14ac:dyDescent="0.2">
      <c r="A828" s="14" t="s">
        <v>7147</v>
      </c>
      <c r="B828" s="14"/>
      <c r="C828" s="14"/>
      <c r="D828" s="14" t="s">
        <v>7384</v>
      </c>
      <c r="E828" s="14"/>
      <c r="F828" s="14"/>
      <c r="G828" s="14"/>
      <c r="H828" s="51"/>
      <c r="I828" s="195" t="str">
        <f>IF(ISBLANK(H828),"",VLOOKUP(H828,tegevusalad!$A$7:$B$188,2,FALSE))</f>
        <v/>
      </c>
      <c r="K828" s="429" t="str">
        <f t="shared" si="78"/>
        <v>2258500000</v>
      </c>
      <c r="L828" s="1" t="str">
        <f t="shared" si="79"/>
        <v>Kultuurikatel</v>
      </c>
    </row>
    <row r="829" spans="1:13" x14ac:dyDescent="0.2">
      <c r="A829" s="14"/>
      <c r="B829" s="14" t="s">
        <v>7148</v>
      </c>
      <c r="C829" s="14"/>
      <c r="D829" s="14"/>
      <c r="E829" s="14" t="s">
        <v>7384</v>
      </c>
      <c r="F829" s="14"/>
      <c r="G829" s="14"/>
      <c r="H829" s="46" t="s">
        <v>7556</v>
      </c>
      <c r="I829" s="195" t="str">
        <f>IF(ISBLANK(H829),"",VLOOKUP(H829,tegevusalad!$A$7:$B$188,2,FALSE))</f>
        <v>Muu vaba aeg, kultuur, religioon, sh haldus</v>
      </c>
      <c r="K829" s="429" t="str">
        <f t="shared" ref="K829:K895" si="86">SUBSTITUTE(A829," ","")&amp;SUBSTITUTE(B829," ","")&amp;SUBSTITUTE(C829," ","")</f>
        <v>2258501000</v>
      </c>
      <c r="L829" s="1" t="str">
        <f t="shared" ref="L829:L895" si="87">D829&amp;E829&amp;F829&amp;G829</f>
        <v>Kultuurikatel</v>
      </c>
      <c r="M829" s="6" t="str">
        <f t="shared" si="80"/>
        <v>08600</v>
      </c>
    </row>
    <row r="830" spans="1:13" x14ac:dyDescent="0.2">
      <c r="A830" s="14"/>
      <c r="B830" s="14" t="s">
        <v>7439</v>
      </c>
      <c r="C830" s="14"/>
      <c r="D830" s="14"/>
      <c r="E830" s="14" t="s">
        <v>7440</v>
      </c>
      <c r="F830" s="14"/>
      <c r="G830" s="14"/>
      <c r="H830" s="46" t="s">
        <v>7556</v>
      </c>
      <c r="I830" s="195" t="str">
        <f>IF(ISBLANK(H830),"",VLOOKUP(H830,tegevusalad!$A$7:$B$188,2,FALSE))</f>
        <v>Muu vaba aeg, kultuur, religioon, sh haldus</v>
      </c>
      <c r="K830" s="429" t="str">
        <f t="shared" si="86"/>
        <v>2258511000</v>
      </c>
      <c r="L830" s="1" t="str">
        <f t="shared" si="87"/>
        <v>Toetus SA-le Tallinn 2011 Kultuurikatla investeeringuteks</v>
      </c>
      <c r="M830" s="6" t="str">
        <f t="shared" si="80"/>
        <v>08600</v>
      </c>
    </row>
    <row r="831" spans="1:13" ht="27.75" customHeight="1" x14ac:dyDescent="0.2">
      <c r="A831" s="14"/>
      <c r="B831" s="14"/>
      <c r="C831" s="15" t="s">
        <v>9010</v>
      </c>
      <c r="D831" s="14"/>
      <c r="E831" s="14"/>
      <c r="F831" s="870" t="s">
        <v>3271</v>
      </c>
      <c r="G831" s="897"/>
      <c r="H831" s="46" t="s">
        <v>7556</v>
      </c>
      <c r="I831" s="195" t="str">
        <f>IF(ISBLANK(H831),"",VLOOKUP(H831,tegevusalad!$A$7:$B$188,2,FALSE))</f>
        <v>Muu vaba aeg, kultuur, religioon, sh haldus</v>
      </c>
      <c r="K831" s="429" t="str">
        <f t="shared" si="86"/>
        <v>2258511010</v>
      </c>
      <c r="L831" s="1" t="str">
        <f t="shared" si="87"/>
        <v>Tallinna avamine merele - Kultuurikatla ja Linnahalli ümbruse planeering ja I etapi väljaehitamine</v>
      </c>
      <c r="M831" s="6" t="str">
        <f t="shared" si="80"/>
        <v>08600</v>
      </c>
    </row>
    <row r="832" spans="1:13" x14ac:dyDescent="0.2">
      <c r="A832" s="14"/>
      <c r="B832" s="14"/>
      <c r="C832" s="15" t="s">
        <v>9011</v>
      </c>
      <c r="D832" s="14"/>
      <c r="E832" s="14"/>
      <c r="F832" s="6" t="s">
        <v>7410</v>
      </c>
      <c r="G832" s="14"/>
      <c r="H832" s="46" t="s">
        <v>7556</v>
      </c>
      <c r="I832" s="195" t="str">
        <f>IF(ISBLANK(H832),"",VLOOKUP(H832,tegevusalad!$A$7:$B$188,2,FALSE))</f>
        <v>Muu vaba aeg, kultuur, religioon, sh haldus</v>
      </c>
      <c r="K832" s="429" t="str">
        <f t="shared" si="86"/>
        <v>2258511020</v>
      </c>
      <c r="L832" s="1" t="str">
        <f t="shared" si="87"/>
        <v>Linnaruum Kultuurikatlas</v>
      </c>
      <c r="M832" s="6" t="str">
        <f t="shared" ref="M832:M898" si="88">IF(ISBLANK(H832),M831,H832)</f>
        <v>08600</v>
      </c>
    </row>
    <row r="833" spans="1:13" x14ac:dyDescent="0.2">
      <c r="A833" s="14"/>
      <c r="B833" s="14"/>
      <c r="C833" s="15" t="s">
        <v>9012</v>
      </c>
      <c r="D833" s="14"/>
      <c r="E833" s="14"/>
      <c r="F833" s="6" t="s">
        <v>7438</v>
      </c>
      <c r="G833" s="14"/>
      <c r="H833" s="46" t="s">
        <v>7556</v>
      </c>
      <c r="I833" s="195" t="str">
        <f>IF(ISBLANK(H833),"",VLOOKUP(H833,tegevusalad!$A$7:$B$188,2,FALSE))</f>
        <v>Muu vaba aeg, kultuur, religioon, sh haldus</v>
      </c>
      <c r="K833" s="429" t="str">
        <f t="shared" si="86"/>
        <v>2258511030</v>
      </c>
      <c r="L833" s="1" t="str">
        <f t="shared" si="87"/>
        <v>Kultuurikatla rekonstrueerimine</v>
      </c>
      <c r="M833" s="6" t="str">
        <f t="shared" si="88"/>
        <v>08600</v>
      </c>
    </row>
    <row r="834" spans="1:13" x14ac:dyDescent="0.2">
      <c r="A834" s="14"/>
      <c r="B834" s="14"/>
      <c r="C834" s="14"/>
      <c r="D834" s="14"/>
      <c r="E834" s="14"/>
      <c r="F834" s="14"/>
      <c r="G834" s="14"/>
      <c r="I834" s="195" t="str">
        <f>IF(ISBLANK(H834),"",VLOOKUP(H834,tegevusalad!$A$7:$B$188,2,FALSE))</f>
        <v/>
      </c>
      <c r="K834" s="429" t="str">
        <f t="shared" si="86"/>
        <v/>
      </c>
      <c r="L834" s="1" t="str">
        <f t="shared" si="87"/>
        <v/>
      </c>
    </row>
    <row r="835" spans="1:13" x14ac:dyDescent="0.2">
      <c r="A835" s="14" t="s">
        <v>304</v>
      </c>
      <c r="B835" s="14"/>
      <c r="C835" s="14"/>
      <c r="D835" s="14" t="s">
        <v>6283</v>
      </c>
      <c r="E835" s="14"/>
      <c r="F835" s="14"/>
      <c r="G835" s="14"/>
      <c r="I835" s="195" t="str">
        <f>IF(ISBLANK(H835),"",VLOOKUP(H835,tegevusalad!$A$7:$B$188,2,FALSE))</f>
        <v/>
      </c>
      <c r="K835" s="429" t="str">
        <f t="shared" si="86"/>
        <v>2259000000</v>
      </c>
      <c r="L835" s="1" t="str">
        <f t="shared" si="87"/>
        <v>Toetused</v>
      </c>
    </row>
    <row r="836" spans="1:13" x14ac:dyDescent="0.2">
      <c r="A836" s="14"/>
      <c r="B836" s="14" t="s">
        <v>3291</v>
      </c>
      <c r="C836" s="14"/>
      <c r="D836" s="14"/>
      <c r="E836" s="14" t="s">
        <v>3458</v>
      </c>
      <c r="F836" s="14"/>
      <c r="G836" s="14"/>
      <c r="H836" s="46" t="s">
        <v>3459</v>
      </c>
      <c r="I836" s="195" t="str">
        <f>IF(ISBLANK(H836),"",VLOOKUP(H836,tegevusalad!$A$7:$B$188,2,FALSE))</f>
        <v>Laululavad</v>
      </c>
      <c r="K836" s="429" t="str">
        <f t="shared" si="86"/>
        <v>2259001000</v>
      </c>
      <c r="L836" s="1" t="str">
        <f t="shared" si="87"/>
        <v>SA Tallinna Lauluväljak</v>
      </c>
      <c r="M836" s="6" t="str">
        <f t="shared" si="88"/>
        <v>08212</v>
      </c>
    </row>
    <row r="837" spans="1:13" x14ac:dyDescent="0.2">
      <c r="A837" s="14"/>
      <c r="B837" s="14" t="s">
        <v>7847</v>
      </c>
      <c r="C837" s="14"/>
      <c r="D837" s="14"/>
      <c r="E837" s="14" t="s">
        <v>3804</v>
      </c>
      <c r="F837" s="14"/>
      <c r="G837" s="14"/>
      <c r="H837" s="51" t="s">
        <v>3473</v>
      </c>
      <c r="I837" s="195" t="str">
        <f>IF(ISBLANK(H837),"",VLOOKUP(H837,tegevusalad!$A$7:$B$188,2,FALSE))</f>
        <v>Ringhäälingu- ja kirjastamisteenused</v>
      </c>
      <c r="K837" s="429" t="str">
        <f t="shared" si="86"/>
        <v>2259002000</v>
      </c>
      <c r="L837" s="1" t="str">
        <f t="shared" si="87"/>
        <v>SA Tallinna Televisioon</v>
      </c>
      <c r="M837" s="6" t="str">
        <f t="shared" si="88"/>
        <v>08300</v>
      </c>
    </row>
    <row r="838" spans="1:13" x14ac:dyDescent="0.2">
      <c r="A838" s="14"/>
      <c r="B838" s="14" t="s">
        <v>1299</v>
      </c>
      <c r="C838" s="14"/>
      <c r="D838" s="14"/>
      <c r="E838" s="14" t="s">
        <v>1300</v>
      </c>
      <c r="F838" s="14"/>
      <c r="G838" s="14"/>
      <c r="H838" s="46" t="s">
        <v>7556</v>
      </c>
      <c r="I838" s="195" t="str">
        <f>IF(ISBLANK(H838),"",VLOOKUP(H838,tegevusalad!$A$7:$B$188,2,FALSE))</f>
        <v>Muu vaba aeg, kultuur, religioon, sh haldus</v>
      </c>
      <c r="K838" s="429" t="str">
        <f t="shared" si="86"/>
        <v>2259011000</v>
      </c>
      <c r="L838" s="1" t="str">
        <f t="shared" si="87"/>
        <v>AS Tallinna Linnahall</v>
      </c>
      <c r="M838" s="6" t="str">
        <f t="shared" si="88"/>
        <v>08600</v>
      </c>
    </row>
    <row r="839" spans="1:13" x14ac:dyDescent="0.2">
      <c r="A839" s="14"/>
      <c r="B839" s="15" t="s">
        <v>9323</v>
      </c>
      <c r="C839" s="14"/>
      <c r="D839" s="14"/>
      <c r="E839" s="15" t="s">
        <v>9324</v>
      </c>
      <c r="F839" s="14"/>
      <c r="G839" s="14"/>
      <c r="H839" s="148" t="s">
        <v>7556</v>
      </c>
      <c r="I839" s="195" t="str">
        <f>IF(ISBLANK(H839),"",VLOOKUP(H839,tegevusalad!$A$7:$B$188,2,FALSE))</f>
        <v>Muu vaba aeg, kultuur, religioon, sh haldus</v>
      </c>
      <c r="K839" s="429" t="str">
        <f t="shared" si="86"/>
        <v>2259021000</v>
      </c>
      <c r="L839" s="1" t="str">
        <f t="shared" si="87"/>
        <v>Revali Raeapteegi Muuseumi Ühing                               </v>
      </c>
      <c r="M839" s="6" t="str">
        <f t="shared" si="88"/>
        <v>08600</v>
      </c>
    </row>
    <row r="840" spans="1:13" x14ac:dyDescent="0.2">
      <c r="A840" s="14"/>
      <c r="B840" s="6" t="s">
        <v>4690</v>
      </c>
      <c r="C840" s="6"/>
      <c r="D840" s="6"/>
      <c r="E840" s="6" t="s">
        <v>6997</v>
      </c>
      <c r="F840" s="14"/>
      <c r="G840" s="14"/>
      <c r="I840" s="195" t="str">
        <f>IF(ISBLANK(H840),"",VLOOKUP(H840,tegevusalad!$A$7:$B$188,2,FALSE))</f>
        <v/>
      </c>
      <c r="K840" s="429" t="str">
        <f t="shared" si="86"/>
        <v>2259099000</v>
      </c>
      <c r="L840" s="1" t="str">
        <f t="shared" si="87"/>
        <v>tg toetused SA ja MTÜ - jaotamata</v>
      </c>
      <c r="M840" s="6" t="str">
        <f>IF(ISBLANK(H840),M838,H840)</f>
        <v>08600</v>
      </c>
    </row>
    <row r="841" spans="1:13" x14ac:dyDescent="0.2">
      <c r="A841" s="14"/>
      <c r="B841" s="14"/>
      <c r="C841" s="14"/>
      <c r="D841" s="14"/>
      <c r="E841" s="14"/>
      <c r="F841" s="14"/>
      <c r="G841" s="14"/>
      <c r="I841" s="195" t="str">
        <f>IF(ISBLANK(H841),"",VLOOKUP(H841,tegevusalad!$A$7:$B$188,2,FALSE))</f>
        <v/>
      </c>
      <c r="K841" s="429" t="str">
        <f t="shared" si="86"/>
        <v/>
      </c>
      <c r="L841" s="1" t="str">
        <f t="shared" si="87"/>
        <v/>
      </c>
    </row>
    <row r="842" spans="1:13" x14ac:dyDescent="0.2">
      <c r="A842" s="14" t="s">
        <v>2103</v>
      </c>
      <c r="B842" s="14"/>
      <c r="C842" s="14"/>
      <c r="D842" s="14" t="s">
        <v>2104</v>
      </c>
      <c r="E842" s="14"/>
      <c r="F842" s="14"/>
      <c r="G842" s="14"/>
      <c r="H842" s="51" t="s">
        <v>7556</v>
      </c>
      <c r="I842" s="195" t="str">
        <f>IF(ISBLANK(H842),"",VLOOKUP(H842,tegevusalad!$A$7:$B$188,2,FALSE))</f>
        <v>Muu vaba aeg, kultuur, religioon, sh haldus</v>
      </c>
      <c r="K842" s="429" t="str">
        <f t="shared" si="86"/>
        <v>2259100000</v>
      </c>
      <c r="L842" s="1" t="str">
        <f t="shared" si="87"/>
        <v>Kunstiesemete soetamine</v>
      </c>
      <c r="M842" s="6" t="str">
        <f t="shared" si="88"/>
        <v>08600</v>
      </c>
    </row>
    <row r="843" spans="1:13" x14ac:dyDescent="0.2">
      <c r="A843" s="14"/>
      <c r="B843" s="14" t="s">
        <v>3332</v>
      </c>
      <c r="C843" s="14"/>
      <c r="D843" s="14"/>
      <c r="E843" s="14" t="s">
        <v>1744</v>
      </c>
      <c r="F843" s="14"/>
      <c r="G843" s="14"/>
      <c r="I843" s="195" t="str">
        <f>IF(ISBLANK(H843),"",VLOOKUP(H843,tegevusalad!$A$7:$B$188,2,FALSE))</f>
        <v/>
      </c>
      <c r="K843" s="429" t="str">
        <f t="shared" si="86"/>
        <v>2259101000</v>
      </c>
      <c r="L843" s="1" t="str">
        <f t="shared" si="87"/>
        <v>kunstiesemete soetamine</v>
      </c>
      <c r="M843" s="6" t="str">
        <f t="shared" si="88"/>
        <v>08600</v>
      </c>
    </row>
    <row r="844" spans="1:13" x14ac:dyDescent="0.2">
      <c r="A844" s="14"/>
      <c r="B844" s="14"/>
      <c r="C844" s="14"/>
      <c r="D844" s="14"/>
      <c r="E844" s="14"/>
      <c r="F844" s="14"/>
      <c r="G844" s="14"/>
      <c r="I844" s="195" t="str">
        <f>IF(ISBLANK(H844),"",VLOOKUP(H844,tegevusalad!$A$7:$B$188,2,FALSE))</f>
        <v/>
      </c>
      <c r="K844" s="429" t="str">
        <f t="shared" si="86"/>
        <v/>
      </c>
      <c r="L844" s="1" t="str">
        <f t="shared" si="87"/>
        <v/>
      </c>
    </row>
    <row r="845" spans="1:13" x14ac:dyDescent="0.2">
      <c r="A845" s="14" t="s">
        <v>3333</v>
      </c>
      <c r="B845" s="14"/>
      <c r="C845" s="14"/>
      <c r="D845" s="14" t="s">
        <v>3334</v>
      </c>
      <c r="E845" s="14"/>
      <c r="F845" s="14"/>
      <c r="G845" s="14"/>
      <c r="I845" s="195" t="str">
        <f>IF(ISBLANK(H845),"",VLOOKUP(H845,tegevusalad!$A$7:$B$188,2,FALSE))</f>
        <v/>
      </c>
      <c r="K845" s="429" t="str">
        <f t="shared" si="86"/>
        <v>2259200000</v>
      </c>
      <c r="L845" s="1" t="str">
        <f t="shared" si="87"/>
        <v>Projekt "Tallinna Raamat"</v>
      </c>
    </row>
    <row r="846" spans="1:13" x14ac:dyDescent="0.2">
      <c r="A846" s="14"/>
      <c r="B846" s="14" t="s">
        <v>599</v>
      </c>
      <c r="C846" s="14"/>
      <c r="D846" s="14"/>
      <c r="E846" s="14" t="s">
        <v>600</v>
      </c>
      <c r="F846" s="14"/>
      <c r="G846" s="14"/>
      <c r="H846" s="51" t="s">
        <v>3473</v>
      </c>
      <c r="I846" s="195" t="str">
        <f>IF(ISBLANK(H846),"",VLOOKUP(H846,tegevusalad!$A$7:$B$188,2,FALSE))</f>
        <v>Ringhäälingu- ja kirjastamisteenused</v>
      </c>
      <c r="K846" s="429" t="str">
        <f t="shared" si="86"/>
        <v>2259201000</v>
      </c>
      <c r="L846" s="1" t="str">
        <f t="shared" si="87"/>
        <v>projekt "Tallinna Raamat"</v>
      </c>
      <c r="M846" s="6" t="str">
        <f t="shared" si="88"/>
        <v>08300</v>
      </c>
    </row>
    <row r="847" spans="1:13" x14ac:dyDescent="0.2">
      <c r="A847" s="14"/>
      <c r="B847" s="15" t="s">
        <v>7898</v>
      </c>
      <c r="C847" s="14"/>
      <c r="D847" s="14"/>
      <c r="E847" s="15" t="s">
        <v>7899</v>
      </c>
      <c r="F847" s="14"/>
      <c r="G847" s="14"/>
      <c r="H847" s="51" t="s">
        <v>3473</v>
      </c>
      <c r="I847" s="195" t="str">
        <f>IF(ISBLANK(H847),"",VLOOKUP(H847,tegevusalad!$A$7:$B$188,2,FALSE))</f>
        <v>Ringhäälingu- ja kirjastamisteenused</v>
      </c>
      <c r="K847" s="429" t="str">
        <f t="shared" si="86"/>
        <v>2259202000</v>
      </c>
      <c r="L847" s="1" t="str">
        <f t="shared" si="87"/>
        <v>raamat "Tänavaregister"</v>
      </c>
      <c r="M847" s="6" t="str">
        <f t="shared" si="88"/>
        <v>08300</v>
      </c>
    </row>
    <row r="848" spans="1:13" x14ac:dyDescent="0.2">
      <c r="A848" s="14"/>
      <c r="B848" s="14"/>
      <c r="C848" s="14"/>
      <c r="D848" s="14"/>
      <c r="E848" s="14"/>
      <c r="F848" s="14"/>
      <c r="G848" s="14"/>
      <c r="H848" s="51"/>
      <c r="I848" s="195" t="str">
        <f>IF(ISBLANK(H848),"",VLOOKUP(H848,tegevusalad!$A$7:$B$188,2,FALSE))</f>
        <v/>
      </c>
      <c r="K848" s="429" t="str">
        <f t="shared" si="86"/>
        <v/>
      </c>
      <c r="L848" s="1" t="str">
        <f t="shared" si="87"/>
        <v/>
      </c>
    </row>
    <row r="849" spans="1:13" x14ac:dyDescent="0.2">
      <c r="A849" s="14" t="s">
        <v>7053</v>
      </c>
      <c r="B849" s="14"/>
      <c r="C849" s="14"/>
      <c r="D849" s="14" t="s">
        <v>7054</v>
      </c>
      <c r="E849" s="14"/>
      <c r="F849" s="14"/>
      <c r="G849" s="14"/>
      <c r="I849" s="195" t="str">
        <f>IF(ISBLANK(H849),"",VLOOKUP(H849,tegevusalad!$A$7:$B$188,2,FALSE))</f>
        <v/>
      </c>
      <c r="K849" s="429" t="str">
        <f t="shared" si="86"/>
        <v>2259300000</v>
      </c>
      <c r="L849" s="1" t="str">
        <f t="shared" si="87"/>
        <v>Projekt "Tallinna Linna Kultuuritegu"</v>
      </c>
    </row>
    <row r="850" spans="1:13" x14ac:dyDescent="0.2">
      <c r="A850" s="14"/>
      <c r="B850" s="14" t="s">
        <v>1154</v>
      </c>
      <c r="C850" s="14"/>
      <c r="D850" s="14"/>
      <c r="E850" s="14" t="s">
        <v>1155</v>
      </c>
      <c r="F850" s="14"/>
      <c r="G850" s="14"/>
      <c r="H850" s="51" t="s">
        <v>7556</v>
      </c>
      <c r="I850" s="195" t="str">
        <f>IF(ISBLANK(H850),"",VLOOKUP(H850,tegevusalad!$A$7:$B$188,2,FALSE))</f>
        <v>Muu vaba aeg, kultuur, religioon, sh haldus</v>
      </c>
      <c r="K850" s="429" t="str">
        <f t="shared" si="86"/>
        <v>2259301000</v>
      </c>
      <c r="L850" s="1" t="str">
        <f t="shared" si="87"/>
        <v>projekt "Tallinna Linna Kultuuritegu"</v>
      </c>
      <c r="M850" s="6" t="str">
        <f t="shared" si="88"/>
        <v>08600</v>
      </c>
    </row>
    <row r="851" spans="1:13" x14ac:dyDescent="0.2">
      <c r="A851" s="14"/>
      <c r="B851" s="14"/>
      <c r="C851" s="14"/>
      <c r="D851" s="14"/>
      <c r="E851" s="14"/>
      <c r="F851" s="14"/>
      <c r="G851" s="14"/>
      <c r="H851" s="51"/>
      <c r="I851" s="195" t="str">
        <f>IF(ISBLANK(H851),"",VLOOKUP(H851,tegevusalad!$A$7:$B$188,2,FALSE))</f>
        <v/>
      </c>
      <c r="K851" s="429" t="str">
        <f t="shared" si="86"/>
        <v/>
      </c>
      <c r="L851" s="1" t="str">
        <f t="shared" si="87"/>
        <v/>
      </c>
    </row>
    <row r="852" spans="1:13" x14ac:dyDescent="0.2">
      <c r="A852" s="14" t="s">
        <v>2127</v>
      </c>
      <c r="B852" s="14"/>
      <c r="C852" s="14"/>
      <c r="D852" s="14" t="s">
        <v>4494</v>
      </c>
      <c r="E852" s="14"/>
      <c r="F852" s="14"/>
      <c r="G852" s="14"/>
      <c r="I852" s="195" t="str">
        <f>IF(ISBLANK(H852),"",VLOOKUP(H852,tegevusalad!$A$7:$B$188,2,FALSE))</f>
        <v/>
      </c>
      <c r="K852" s="429" t="str">
        <f t="shared" si="86"/>
        <v>2259400000</v>
      </c>
      <c r="L852" s="1" t="str">
        <f t="shared" si="87"/>
        <v>Projekt Pirita klooster - 600</v>
      </c>
    </row>
    <row r="853" spans="1:13" x14ac:dyDescent="0.2">
      <c r="A853" s="14"/>
      <c r="B853" s="14" t="s">
        <v>6965</v>
      </c>
      <c r="C853" s="14"/>
      <c r="D853" s="14"/>
      <c r="E853" s="14" t="s">
        <v>4495</v>
      </c>
      <c r="F853" s="14"/>
      <c r="G853" s="14"/>
      <c r="H853" s="51" t="s">
        <v>7556</v>
      </c>
      <c r="I853" s="195" t="str">
        <f>IF(ISBLANK(H853),"",VLOOKUP(H853,tegevusalad!$A$7:$B$188,2,FALSE))</f>
        <v>Muu vaba aeg, kultuur, religioon, sh haldus</v>
      </c>
      <c r="K853" s="429" t="str">
        <f t="shared" si="86"/>
        <v>2259401000</v>
      </c>
      <c r="L853" s="1" t="str">
        <f t="shared" si="87"/>
        <v>projekt Pirita klooster - 600</v>
      </c>
      <c r="M853" s="6" t="str">
        <f t="shared" si="88"/>
        <v>08600</v>
      </c>
    </row>
    <row r="854" spans="1:13" x14ac:dyDescent="0.2">
      <c r="A854" s="14"/>
      <c r="B854" s="14"/>
      <c r="C854" s="14"/>
      <c r="D854" s="14"/>
      <c r="E854" s="14"/>
      <c r="F854" s="14"/>
      <c r="G854" s="14"/>
      <c r="H854" s="51"/>
      <c r="I854" s="195" t="str">
        <f>IF(ISBLANK(H854),"",VLOOKUP(H854,tegevusalad!$A$7:$B$188,2,FALSE))</f>
        <v/>
      </c>
      <c r="K854" s="429" t="str">
        <f t="shared" si="86"/>
        <v/>
      </c>
      <c r="L854" s="1" t="str">
        <f t="shared" si="87"/>
        <v/>
      </c>
    </row>
    <row r="855" spans="1:13" x14ac:dyDescent="0.2">
      <c r="A855" s="14" t="s">
        <v>3097</v>
      </c>
      <c r="B855" s="14"/>
      <c r="C855" s="14"/>
      <c r="D855" s="4" t="s">
        <v>7214</v>
      </c>
      <c r="E855" s="14"/>
      <c r="F855" s="14"/>
      <c r="G855" s="14"/>
      <c r="I855" s="195" t="str">
        <f>IF(ISBLANK(H855),"",VLOOKUP(H855,tegevusalad!$A$7:$B$188,2,FALSE))</f>
        <v/>
      </c>
      <c r="K855" s="429" t="str">
        <f t="shared" si="86"/>
        <v>2259500000</v>
      </c>
      <c r="L855" s="1" t="str">
        <f t="shared" si="87"/>
        <v>Välisosalusega projektid</v>
      </c>
    </row>
    <row r="856" spans="1:13" x14ac:dyDescent="0.2">
      <c r="A856" s="14"/>
      <c r="B856" s="14" t="s">
        <v>3098</v>
      </c>
      <c r="C856" s="14"/>
      <c r="D856" s="14"/>
      <c r="E856" s="14" t="s">
        <v>5197</v>
      </c>
      <c r="F856" s="14"/>
      <c r="G856" s="14"/>
      <c r="H856" s="51" t="s">
        <v>7556</v>
      </c>
      <c r="I856" s="195" t="str">
        <f>IF(ISBLANK(H856),"",VLOOKUP(H856,tegevusalad!$A$7:$B$188,2,FALSE))</f>
        <v>Muu vaba aeg, kultuur, religioon, sh haldus</v>
      </c>
      <c r="K856" s="429" t="str">
        <f t="shared" si="86"/>
        <v>2259501000</v>
      </c>
      <c r="L856" s="1" t="str">
        <f t="shared" si="87"/>
        <v>BaltMet Exchange Programme</v>
      </c>
      <c r="M856" s="6" t="str">
        <f t="shared" si="88"/>
        <v>08600</v>
      </c>
    </row>
    <row r="857" spans="1:13" x14ac:dyDescent="0.2">
      <c r="A857" s="6"/>
      <c r="B857" s="6" t="s">
        <v>6686</v>
      </c>
      <c r="C857" s="6"/>
      <c r="D857" s="6"/>
      <c r="E857" s="6" t="s">
        <v>5229</v>
      </c>
      <c r="F857" s="6"/>
      <c r="G857" s="6"/>
      <c r="H857" s="46" t="s">
        <v>930</v>
      </c>
      <c r="I857" s="195" t="str">
        <f>IF(ISBLANK(H857),"",VLOOKUP(H857,tegevusalad!$A$7:$B$188,2,FALSE))</f>
        <v>Kultuuriüritused</v>
      </c>
      <c r="K857" s="429" t="str">
        <f t="shared" si="86"/>
        <v>2259502000</v>
      </c>
      <c r="L857" s="1" t="str">
        <f t="shared" si="87"/>
        <v>Kunstisillad EL ja Hiina vahel</v>
      </c>
      <c r="M857" s="6" t="str">
        <f t="shared" si="88"/>
        <v>08208</v>
      </c>
    </row>
    <row r="858" spans="1:13" x14ac:dyDescent="0.2">
      <c r="A858" s="6"/>
      <c r="B858" s="14" t="s">
        <v>65</v>
      </c>
      <c r="C858" s="6"/>
      <c r="D858" s="6"/>
      <c r="E858" s="14" t="s">
        <v>4518</v>
      </c>
      <c r="F858" s="6"/>
      <c r="G858" s="6"/>
      <c r="H858" s="46" t="s">
        <v>7556</v>
      </c>
      <c r="I858" s="195" t="str">
        <f>IF(ISBLANK(H858),"",VLOOKUP(H858,tegevusalad!$A$7:$B$188,2,FALSE))</f>
        <v>Muu vaba aeg, kultuur, religioon, sh haldus</v>
      </c>
      <c r="K858" s="429" t="str">
        <f t="shared" si="86"/>
        <v>2259503000</v>
      </c>
      <c r="L858" s="1" t="str">
        <f t="shared" si="87"/>
        <v>Kultuuriturismi arendamine</v>
      </c>
      <c r="M858" s="6" t="str">
        <f t="shared" si="88"/>
        <v>08600</v>
      </c>
    </row>
    <row r="859" spans="1:13" ht="29.25" customHeight="1" x14ac:dyDescent="0.2">
      <c r="A859" s="6"/>
      <c r="B859" s="14" t="s">
        <v>10129</v>
      </c>
      <c r="C859" s="6"/>
      <c r="D859" s="6"/>
      <c r="E859" s="888" t="s">
        <v>10130</v>
      </c>
      <c r="F859" s="889"/>
      <c r="G859" s="889"/>
      <c r="H859" s="148" t="s">
        <v>7556</v>
      </c>
      <c r="I859" s="195" t="str">
        <f>IF(ISBLANK(H859),"",VLOOKUP(H859,tegevusalad!$A$7:$B$188,2,FALSE))</f>
        <v>Muu vaba aeg, kultuur, religioon, sh haldus</v>
      </c>
      <c r="K859" s="429" t="str">
        <f t="shared" si="86"/>
        <v>2259504000</v>
      </c>
      <c r="L859" s="674" t="str">
        <f t="shared" si="87"/>
        <v xml:space="preserve">Avaliku sektori toetus kultuuriprojektidele saavutamaks suuremat kultuurilist integratsiooni
</v>
      </c>
      <c r="M859" s="6" t="str">
        <f t="shared" si="88"/>
        <v>08600</v>
      </c>
    </row>
    <row r="860" spans="1:13" x14ac:dyDescent="0.2">
      <c r="A860" s="6"/>
      <c r="B860" s="14"/>
      <c r="C860" s="6"/>
      <c r="D860" s="6"/>
      <c r="E860" s="14"/>
      <c r="F860" s="6"/>
      <c r="G860" s="6"/>
      <c r="I860" s="195" t="str">
        <f>IF(ISBLANK(H860),"",VLOOKUP(H860,tegevusalad!$A$7:$B$188,2,FALSE))</f>
        <v/>
      </c>
      <c r="K860" s="429" t="str">
        <f t="shared" si="86"/>
        <v/>
      </c>
      <c r="L860" s="1" t="str">
        <f t="shared" si="87"/>
        <v/>
      </c>
    </row>
    <row r="861" spans="1:13" x14ac:dyDescent="0.2">
      <c r="A861" s="6" t="s">
        <v>7413</v>
      </c>
      <c r="B861" s="14"/>
      <c r="C861" s="6"/>
      <c r="D861" s="6" t="s">
        <v>7415</v>
      </c>
      <c r="E861" s="14"/>
      <c r="F861" s="6"/>
      <c r="G861" s="6"/>
      <c r="H861" s="46" t="s">
        <v>930</v>
      </c>
      <c r="I861" s="195" t="str">
        <f>IF(ISBLANK(H861),"",VLOOKUP(H861,tegevusalad!$A$7:$B$188,2,FALSE))</f>
        <v>Kultuuriüritused</v>
      </c>
      <c r="K861" s="429" t="str">
        <f t="shared" si="86"/>
        <v>2259700000</v>
      </c>
      <c r="L861" s="1" t="str">
        <f t="shared" si="87"/>
        <v>Projekt "Külalislahke Tallinna"</v>
      </c>
      <c r="M861" s="6" t="str">
        <f t="shared" si="88"/>
        <v>08208</v>
      </c>
    </row>
    <row r="862" spans="1:13" x14ac:dyDescent="0.2">
      <c r="A862" s="6"/>
      <c r="B862" s="14" t="s">
        <v>7414</v>
      </c>
      <c r="C862" s="6"/>
      <c r="D862" s="6"/>
      <c r="E862" s="6" t="s">
        <v>7415</v>
      </c>
      <c r="F862" s="6"/>
      <c r="G862" s="6"/>
      <c r="I862" s="195" t="str">
        <f>IF(ISBLANK(H862),"",VLOOKUP(H862,tegevusalad!$A$7:$B$188,2,FALSE))</f>
        <v/>
      </c>
      <c r="K862" s="429" t="str">
        <f t="shared" si="86"/>
        <v>2259701000</v>
      </c>
      <c r="L862" s="1" t="str">
        <f t="shared" si="87"/>
        <v>Projekt "Külalislahke Tallinna"</v>
      </c>
      <c r="M862" s="6" t="str">
        <f t="shared" si="88"/>
        <v>08208</v>
      </c>
    </row>
    <row r="863" spans="1:13" x14ac:dyDescent="0.2">
      <c r="I863" s="195" t="str">
        <f>IF(ISBLANK(H863),"",VLOOKUP(H863,tegevusalad!$A$7:$B$188,2,FALSE))</f>
        <v/>
      </c>
      <c r="K863" s="429" t="str">
        <f t="shared" si="86"/>
        <v/>
      </c>
      <c r="L863" s="1" t="str">
        <f t="shared" si="87"/>
        <v/>
      </c>
    </row>
    <row r="864" spans="1:13" x14ac:dyDescent="0.2">
      <c r="A864" s="3" t="s">
        <v>5495</v>
      </c>
      <c r="B864" s="3"/>
      <c r="D864" s="3" t="s">
        <v>1968</v>
      </c>
      <c r="E864" s="3"/>
      <c r="F864" s="3"/>
      <c r="I864" s="195" t="str">
        <f>IF(ISBLANK(H864),"",VLOOKUP(H864,tegevusalad!$A$7:$B$188,2,FALSE))</f>
        <v/>
      </c>
      <c r="K864" s="429" t="str">
        <f t="shared" si="86"/>
        <v>2260000000</v>
      </c>
      <c r="L864" s="1" t="str">
        <f t="shared" si="87"/>
        <v>SPORT JA VABA AEG</v>
      </c>
    </row>
    <row r="865" spans="1:13" x14ac:dyDescent="0.2">
      <c r="I865" s="195" t="str">
        <f>IF(ISBLANK(H865),"",VLOOKUP(H865,tegevusalad!$A$7:$B$188,2,FALSE))</f>
        <v/>
      </c>
      <c r="K865" s="429" t="str">
        <f t="shared" si="86"/>
        <v/>
      </c>
      <c r="L865" s="1" t="str">
        <f t="shared" si="87"/>
        <v/>
      </c>
    </row>
    <row r="866" spans="1:13" x14ac:dyDescent="0.2">
      <c r="A866" s="4" t="s">
        <v>5099</v>
      </c>
      <c r="D866" s="4" t="s">
        <v>338</v>
      </c>
      <c r="I866" s="195" t="str">
        <f>IF(ISBLANK(H866),"",VLOOKUP(H866,tegevusalad!$A$7:$B$188,2,FALSE))</f>
        <v/>
      </c>
      <c r="K866" s="429" t="str">
        <f t="shared" si="86"/>
        <v>2260100000</v>
      </c>
      <c r="L866" s="1" t="str">
        <f t="shared" si="87"/>
        <v>Spordi- ja Noorsooamet</v>
      </c>
    </row>
    <row r="867" spans="1:13" x14ac:dyDescent="0.2">
      <c r="B867" s="4" t="s">
        <v>339</v>
      </c>
      <c r="E867" s="4" t="s">
        <v>338</v>
      </c>
      <c r="H867" s="51" t="s">
        <v>7556</v>
      </c>
      <c r="I867" s="195" t="str">
        <f>IF(ISBLANK(H867),"",VLOOKUP(H867,tegevusalad!$A$7:$B$188,2,FALSE))</f>
        <v>Muu vaba aeg, kultuur, religioon, sh haldus</v>
      </c>
      <c r="K867" s="429" t="str">
        <f t="shared" si="86"/>
        <v>2260101000</v>
      </c>
      <c r="L867" s="1" t="str">
        <f t="shared" si="87"/>
        <v>Spordi- ja Noorsooamet</v>
      </c>
      <c r="M867" s="6" t="str">
        <f t="shared" si="88"/>
        <v>08600</v>
      </c>
    </row>
    <row r="868" spans="1:13" x14ac:dyDescent="0.2">
      <c r="H868" s="51"/>
      <c r="I868" s="195" t="str">
        <f>IF(ISBLANK(H868),"",VLOOKUP(H868,tegevusalad!$A$7:$B$188,2,FALSE))</f>
        <v/>
      </c>
      <c r="K868" s="429" t="str">
        <f t="shared" si="86"/>
        <v/>
      </c>
      <c r="L868" s="1" t="str">
        <f t="shared" si="87"/>
        <v/>
      </c>
    </row>
    <row r="869" spans="1:13" x14ac:dyDescent="0.2">
      <c r="A869" s="4" t="s">
        <v>340</v>
      </c>
      <c r="D869" s="4" t="s">
        <v>3187</v>
      </c>
      <c r="H869" s="51" t="s">
        <v>7559</v>
      </c>
      <c r="I869" s="195" t="str">
        <f>IF(ISBLANK(H869),"",VLOOKUP(H869,tegevusalad!$A$7:$B$188,2,FALSE))</f>
        <v xml:space="preserve">Sporditegevus </v>
      </c>
      <c r="K869" s="429" t="str">
        <f t="shared" si="86"/>
        <v>2261100000</v>
      </c>
      <c r="L869" s="1" t="str">
        <f t="shared" si="87"/>
        <v>Sportimisvõimaluste tagamine</v>
      </c>
      <c r="M869" s="6" t="str">
        <f t="shared" si="88"/>
        <v>08102</v>
      </c>
    </row>
    <row r="870" spans="1:13" x14ac:dyDescent="0.2">
      <c r="B870" s="4" t="s">
        <v>626</v>
      </c>
      <c r="E870" s="4" t="s">
        <v>628</v>
      </c>
      <c r="I870" s="195" t="str">
        <f>IF(ISBLANK(H870),"",VLOOKUP(H870,tegevusalad!$A$7:$B$188,2,FALSE))</f>
        <v/>
      </c>
      <c r="K870" s="429" t="str">
        <f t="shared" si="86"/>
        <v>2261105000</v>
      </c>
      <c r="L870" s="1" t="str">
        <f t="shared" si="87"/>
        <v>spordihallid ja -väljakud</v>
      </c>
      <c r="M870" s="6" t="str">
        <f t="shared" si="88"/>
        <v>08102</v>
      </c>
    </row>
    <row r="871" spans="1:13" x14ac:dyDescent="0.2">
      <c r="B871" s="4" t="s">
        <v>627</v>
      </c>
      <c r="E871" s="4" t="s">
        <v>629</v>
      </c>
      <c r="H871" s="51"/>
      <c r="I871" s="195" t="str">
        <f>IF(ISBLANK(H871),"",VLOOKUP(H871,tegevusalad!$A$7:$B$188,2,FALSE))</f>
        <v/>
      </c>
      <c r="K871" s="429" t="str">
        <f t="shared" si="86"/>
        <v>2261106000</v>
      </c>
      <c r="L871" s="1" t="str">
        <f t="shared" si="87"/>
        <v>spordihooned ja -rajatised</v>
      </c>
      <c r="M871" s="6" t="str">
        <f t="shared" si="88"/>
        <v>08102</v>
      </c>
    </row>
    <row r="872" spans="1:13" x14ac:dyDescent="0.2">
      <c r="C872" s="4" t="s">
        <v>10232</v>
      </c>
      <c r="F872" s="4" t="s">
        <v>10233</v>
      </c>
      <c r="H872" s="51"/>
      <c r="K872" s="429" t="str">
        <f t="shared" si="86"/>
        <v>2261106910</v>
      </c>
      <c r="L872" s="1" t="s">
        <v>10233</v>
      </c>
      <c r="M872" s="6" t="str">
        <f t="shared" si="88"/>
        <v>08102</v>
      </c>
    </row>
    <row r="873" spans="1:13" x14ac:dyDescent="0.2">
      <c r="B873" s="4" t="s">
        <v>3188</v>
      </c>
      <c r="E873" s="4" t="s">
        <v>3189</v>
      </c>
      <c r="H873" s="51"/>
      <c r="I873" s="195" t="str">
        <f>IF(ISBLANK(H873),"",VLOOKUP(H873,tegevusalad!$A$7:$B$188,2,FALSE))</f>
        <v/>
      </c>
      <c r="K873" s="429" t="str">
        <f t="shared" si="86"/>
        <v>2261112000</v>
      </c>
      <c r="L873" s="1" t="str">
        <f t="shared" si="87"/>
        <v>ujulad</v>
      </c>
      <c r="M873" s="6" t="str">
        <f>IF(ISBLANK(H873),M871,H873)</f>
        <v>08102</v>
      </c>
    </row>
    <row r="874" spans="1:13" x14ac:dyDescent="0.2">
      <c r="B874" s="4" t="s">
        <v>1315</v>
      </c>
      <c r="E874" s="4" t="s">
        <v>1316</v>
      </c>
      <c r="H874" s="51"/>
      <c r="I874" s="195" t="str">
        <f>IF(ISBLANK(H874),"",VLOOKUP(H874,tegevusalad!$A$7:$B$188,2,FALSE))</f>
        <v/>
      </c>
      <c r="K874" s="429" t="str">
        <f t="shared" si="86"/>
        <v>2261120000</v>
      </c>
      <c r="L874" s="1" t="str">
        <f t="shared" si="87"/>
        <v>staadionid</v>
      </c>
      <c r="M874" s="6" t="str">
        <f t="shared" si="88"/>
        <v>08102</v>
      </c>
    </row>
    <row r="875" spans="1:13" x14ac:dyDescent="0.2">
      <c r="B875" s="6" t="s">
        <v>870</v>
      </c>
      <c r="C875" s="6"/>
      <c r="D875" s="6"/>
      <c r="E875" s="6" t="s">
        <v>7575</v>
      </c>
      <c r="H875" s="51"/>
      <c r="I875" s="195" t="str">
        <f>IF(ISBLANK(H875),"",VLOOKUP(H875,tegevusalad!$A$7:$B$188,2,FALSE))</f>
        <v/>
      </c>
      <c r="K875" s="429" t="str">
        <f t="shared" si="86"/>
        <v>2261199000</v>
      </c>
      <c r="L875" s="1" t="str">
        <f t="shared" si="87"/>
        <v>tg sportimisvõimaluste tagamine - jaotamata</v>
      </c>
      <c r="M875" s="6" t="str">
        <f t="shared" si="88"/>
        <v>08102</v>
      </c>
    </row>
    <row r="876" spans="1:13" x14ac:dyDescent="0.2">
      <c r="H876" s="51"/>
      <c r="I876" s="195" t="str">
        <f>IF(ISBLANK(H876),"",VLOOKUP(H876,tegevusalad!$A$7:$B$188,2,FALSE))</f>
        <v/>
      </c>
      <c r="K876" s="429" t="str">
        <f t="shared" si="86"/>
        <v/>
      </c>
      <c r="L876" s="1" t="str">
        <f t="shared" si="87"/>
        <v/>
      </c>
    </row>
    <row r="877" spans="1:13" x14ac:dyDescent="0.2">
      <c r="A877" s="4" t="s">
        <v>2883</v>
      </c>
      <c r="D877" s="4" t="s">
        <v>2884</v>
      </c>
      <c r="H877" s="51" t="s">
        <v>7559</v>
      </c>
      <c r="I877" s="195" t="str">
        <f>IF(ISBLANK(H877),"",VLOOKUP(H877,tegevusalad!$A$7:$B$188,2,FALSE))</f>
        <v xml:space="preserve">Sporditegevus </v>
      </c>
      <c r="K877" s="429" t="str">
        <f t="shared" si="86"/>
        <v>2261200000</v>
      </c>
      <c r="L877" s="1" t="str">
        <f t="shared" si="87"/>
        <v>Sporditegevuse toetamine</v>
      </c>
      <c r="M877" s="6" t="str">
        <f t="shared" si="88"/>
        <v>08102</v>
      </c>
    </row>
    <row r="878" spans="1:13" x14ac:dyDescent="0.2">
      <c r="B878" s="4" t="s">
        <v>2885</v>
      </c>
      <c r="E878" s="4" t="s">
        <v>2830</v>
      </c>
      <c r="I878" s="195" t="str">
        <f>IF(ISBLANK(H878),"",VLOOKUP(H878,tegevusalad!$A$7:$B$188,2,FALSE))</f>
        <v/>
      </c>
      <c r="K878" s="429" t="str">
        <f t="shared" si="86"/>
        <v>2261201000</v>
      </c>
      <c r="L878" s="1" t="str">
        <f t="shared" si="87"/>
        <v>7-19 a. laste ja noorte sporditegevus</v>
      </c>
      <c r="M878" s="6" t="str">
        <f t="shared" si="88"/>
        <v>08102</v>
      </c>
    </row>
    <row r="879" spans="1:13" x14ac:dyDescent="0.2">
      <c r="B879" s="4" t="s">
        <v>2831</v>
      </c>
      <c r="E879" s="4" t="s">
        <v>3223</v>
      </c>
      <c r="H879" s="51"/>
      <c r="I879" s="195" t="str">
        <f>IF(ISBLANK(H879),"",VLOOKUP(H879,tegevusalad!$A$7:$B$188,2,FALSE))</f>
        <v/>
      </c>
      <c r="K879" s="429" t="str">
        <f t="shared" si="86"/>
        <v>2261202000</v>
      </c>
      <c r="L879" s="1" t="str">
        <f t="shared" si="87"/>
        <v>4-6 a. laste sporditegevus</v>
      </c>
      <c r="M879" s="6" t="str">
        <f t="shared" si="88"/>
        <v>08102</v>
      </c>
    </row>
    <row r="880" spans="1:13" x14ac:dyDescent="0.2">
      <c r="B880" s="4" t="s">
        <v>6727</v>
      </c>
      <c r="E880" s="4" t="s">
        <v>2884</v>
      </c>
      <c r="H880" s="51"/>
      <c r="I880" s="195" t="str">
        <f>IF(ISBLANK(H880),"",VLOOKUP(H880,tegevusalad!$A$7:$B$188,2,FALSE))</f>
        <v/>
      </c>
      <c r="K880" s="429" t="str">
        <f t="shared" si="86"/>
        <v>2261210000</v>
      </c>
      <c r="L880" s="1" t="str">
        <f t="shared" si="87"/>
        <v>Sporditegevuse toetamine</v>
      </c>
      <c r="M880" s="6" t="str">
        <f t="shared" si="88"/>
        <v>08102</v>
      </c>
    </row>
    <row r="881" spans="1:13" x14ac:dyDescent="0.2">
      <c r="B881" s="6" t="s">
        <v>868</v>
      </c>
      <c r="C881" s="6"/>
      <c r="D881" s="6"/>
      <c r="E881" s="6" t="s">
        <v>869</v>
      </c>
      <c r="H881" s="51"/>
      <c r="I881" s="195" t="str">
        <f>IF(ISBLANK(H881),"",VLOOKUP(H881,tegevusalad!$A$7:$B$188,2,FALSE))</f>
        <v/>
      </c>
      <c r="K881" s="429" t="str">
        <f t="shared" si="86"/>
        <v>2261299000</v>
      </c>
      <c r="L881" s="1" t="str">
        <f t="shared" si="87"/>
        <v>tg sporditegevuse toetamine - jaotamata</v>
      </c>
      <c r="M881" s="6" t="str">
        <f t="shared" si="88"/>
        <v>08102</v>
      </c>
    </row>
    <row r="882" spans="1:13" x14ac:dyDescent="0.2">
      <c r="H882" s="51"/>
      <c r="I882" s="195" t="str">
        <f>IF(ISBLANK(H882),"",VLOOKUP(H882,tegevusalad!$A$7:$B$188,2,FALSE))</f>
        <v/>
      </c>
      <c r="K882" s="429" t="str">
        <f t="shared" si="86"/>
        <v/>
      </c>
      <c r="L882" s="1" t="str">
        <f t="shared" si="87"/>
        <v/>
      </c>
    </row>
    <row r="883" spans="1:13" x14ac:dyDescent="0.2">
      <c r="A883" s="4" t="s">
        <v>2832</v>
      </c>
      <c r="D883" s="4" t="s">
        <v>2833</v>
      </c>
      <c r="H883" s="51" t="s">
        <v>7559</v>
      </c>
      <c r="I883" s="195" t="str">
        <f>IF(ISBLANK(H883),"",VLOOKUP(H883,tegevusalad!$A$7:$B$188,2,FALSE))</f>
        <v xml:space="preserve">Sporditegevus </v>
      </c>
      <c r="K883" s="429" t="str">
        <f t="shared" si="86"/>
        <v>2261300000</v>
      </c>
      <c r="L883" s="1" t="str">
        <f t="shared" si="87"/>
        <v>Eraspordibaaside toetus</v>
      </c>
      <c r="M883" s="6" t="str">
        <f t="shared" si="88"/>
        <v>08102</v>
      </c>
    </row>
    <row r="884" spans="1:13" x14ac:dyDescent="0.2">
      <c r="B884" s="4" t="s">
        <v>596</v>
      </c>
      <c r="E884" s="4" t="s">
        <v>2932</v>
      </c>
      <c r="I884" s="195" t="str">
        <f>IF(ISBLANK(H884),"",VLOOKUP(H884,tegevusalad!$A$7:$B$188,2,FALSE))</f>
        <v/>
      </c>
      <c r="K884" s="429" t="str">
        <f t="shared" si="86"/>
        <v>2261301000</v>
      </c>
      <c r="L884" s="1" t="str">
        <f t="shared" si="87"/>
        <v>Inglise Kolledži SA</v>
      </c>
      <c r="M884" s="6" t="str">
        <f t="shared" si="88"/>
        <v>08102</v>
      </c>
    </row>
    <row r="885" spans="1:13" x14ac:dyDescent="0.2">
      <c r="B885" s="4" t="s">
        <v>2933</v>
      </c>
      <c r="E885" s="4" t="s">
        <v>2934</v>
      </c>
      <c r="H885" s="51"/>
      <c r="I885" s="195" t="str">
        <f>IF(ISBLANK(H885),"",VLOOKUP(H885,tegevusalad!$A$7:$B$188,2,FALSE))</f>
        <v/>
      </c>
      <c r="K885" s="429" t="str">
        <f t="shared" si="86"/>
        <v>2261302000</v>
      </c>
      <c r="L885" s="1" t="str">
        <f t="shared" si="87"/>
        <v>Nõmme tee 32 ujula</v>
      </c>
      <c r="M885" s="6" t="str">
        <f t="shared" si="88"/>
        <v>08102</v>
      </c>
    </row>
    <row r="886" spans="1:13" x14ac:dyDescent="0.2">
      <c r="B886" s="4" t="s">
        <v>719</v>
      </c>
      <c r="E886" s="4" t="s">
        <v>3809</v>
      </c>
      <c r="H886" s="51"/>
      <c r="I886" s="195" t="str">
        <f>IF(ISBLANK(H886),"",VLOOKUP(H886,tegevusalad!$A$7:$B$188,2,FALSE))</f>
        <v/>
      </c>
      <c r="K886" s="429" t="str">
        <f t="shared" si="86"/>
        <v>2261303000</v>
      </c>
      <c r="L886" s="1" t="str">
        <f t="shared" si="87"/>
        <v>Kalevi staadioni harjutusväljak</v>
      </c>
      <c r="M886" s="6" t="str">
        <f t="shared" si="88"/>
        <v>08102</v>
      </c>
    </row>
    <row r="887" spans="1:13" x14ac:dyDescent="0.2">
      <c r="B887" s="4" t="s">
        <v>3810</v>
      </c>
      <c r="E887" s="4" t="s">
        <v>3811</v>
      </c>
      <c r="H887" s="51"/>
      <c r="I887" s="195" t="str">
        <f>IF(ISBLANK(H887),"",VLOOKUP(H887,tegevusalad!$A$7:$B$188,2,FALSE))</f>
        <v/>
      </c>
      <c r="K887" s="429" t="str">
        <f t="shared" si="86"/>
        <v>2261304000</v>
      </c>
      <c r="L887" s="1" t="str">
        <f t="shared" si="87"/>
        <v>Kesklinna Vene Gümnaasiumi Arengu Ühing</v>
      </c>
      <c r="M887" s="6" t="str">
        <f t="shared" si="88"/>
        <v>08102</v>
      </c>
    </row>
    <row r="888" spans="1:13" x14ac:dyDescent="0.2">
      <c r="B888" s="4" t="s">
        <v>4129</v>
      </c>
      <c r="E888" s="4" t="s">
        <v>4130</v>
      </c>
      <c r="H888" s="51"/>
      <c r="I888" s="195" t="str">
        <f>IF(ISBLANK(H888),"",VLOOKUP(H888,tegevusalad!$A$7:$B$188,2,FALSE))</f>
        <v/>
      </c>
      <c r="K888" s="429" t="str">
        <f t="shared" si="86"/>
        <v>2261305000</v>
      </c>
      <c r="L888" s="1" t="str">
        <f t="shared" si="87"/>
        <v>Kalevi keskstaadion</v>
      </c>
      <c r="M888" s="6" t="str">
        <f t="shared" si="88"/>
        <v>08102</v>
      </c>
    </row>
    <row r="889" spans="1:13" x14ac:dyDescent="0.2">
      <c r="B889" s="4" t="s">
        <v>4131</v>
      </c>
      <c r="E889" s="4" t="s">
        <v>4132</v>
      </c>
      <c r="H889" s="51"/>
      <c r="I889" s="195" t="str">
        <f>IF(ISBLANK(H889),"",VLOOKUP(H889,tegevusalad!$A$7:$B$188,2,FALSE))</f>
        <v/>
      </c>
      <c r="K889" s="429" t="str">
        <f t="shared" si="86"/>
        <v>2261306000</v>
      </c>
      <c r="L889" s="1" t="str">
        <f t="shared" si="87"/>
        <v>Lilleküla staadion</v>
      </c>
      <c r="M889" s="6" t="str">
        <f t="shared" si="88"/>
        <v>08102</v>
      </c>
    </row>
    <row r="890" spans="1:13" x14ac:dyDescent="0.2">
      <c r="B890" s="4" t="s">
        <v>4133</v>
      </c>
      <c r="E890" s="4" t="s">
        <v>1171</v>
      </c>
      <c r="H890" s="51"/>
      <c r="I890" s="195" t="str">
        <f>IF(ISBLANK(H890),"",VLOOKUP(H890,tegevusalad!$A$7:$B$188,2,FALSE))</f>
        <v/>
      </c>
      <c r="K890" s="429" t="str">
        <f t="shared" si="86"/>
        <v>2261307000</v>
      </c>
      <c r="L890" s="1" t="str">
        <f t="shared" si="87"/>
        <v>MTÜ Kotka Staadion</v>
      </c>
      <c r="M890" s="6" t="str">
        <f t="shared" si="88"/>
        <v>08102</v>
      </c>
    </row>
    <row r="891" spans="1:13" x14ac:dyDescent="0.2">
      <c r="B891" s="4" t="s">
        <v>1172</v>
      </c>
      <c r="E891" s="4" t="s">
        <v>4780</v>
      </c>
      <c r="H891" s="51"/>
      <c r="I891" s="195" t="str">
        <f>IF(ISBLANK(H891),"",VLOOKUP(H891,tegevusalad!$A$7:$B$188,2,FALSE))</f>
        <v/>
      </c>
      <c r="K891" s="429" t="str">
        <f t="shared" si="86"/>
        <v>2261308000</v>
      </c>
      <c r="L891" s="1" t="str">
        <f t="shared" si="87"/>
        <v>Kristiine võitluskunstide maja</v>
      </c>
      <c r="M891" s="6" t="str">
        <f t="shared" si="88"/>
        <v>08102</v>
      </c>
    </row>
    <row r="892" spans="1:13" x14ac:dyDescent="0.2">
      <c r="B892" s="4" t="s">
        <v>5065</v>
      </c>
      <c r="E892" s="4" t="s">
        <v>638</v>
      </c>
      <c r="H892" s="51"/>
      <c r="I892" s="195" t="str">
        <f>IF(ISBLANK(H892),"",VLOOKUP(H892,tegevusalad!$A$7:$B$188,2,FALSE))</f>
        <v/>
      </c>
      <c r="K892" s="429" t="str">
        <f t="shared" si="86"/>
        <v>2261309000</v>
      </c>
      <c r="L892" s="1" t="str">
        <f t="shared" si="87"/>
        <v>OÜ Audentes Haldus</v>
      </c>
      <c r="M892" s="6" t="str">
        <f t="shared" si="88"/>
        <v>08102</v>
      </c>
    </row>
    <row r="893" spans="1:13" x14ac:dyDescent="0.2">
      <c r="B893" s="4" t="s">
        <v>7358</v>
      </c>
      <c r="E893" s="4" t="s">
        <v>7359</v>
      </c>
      <c r="H893" s="51"/>
      <c r="I893" s="195" t="str">
        <f>IF(ISBLANK(H893),"",VLOOKUP(H893,tegevusalad!$A$7:$B$188,2,FALSE))</f>
        <v/>
      </c>
      <c r="K893" s="429" t="str">
        <f t="shared" si="86"/>
        <v>2261310000</v>
      </c>
      <c r="L893" s="1" t="str">
        <f t="shared" si="87"/>
        <v>Andres Operi jalgpallikool</v>
      </c>
      <c r="M893" s="6" t="str">
        <f t="shared" si="88"/>
        <v>08102</v>
      </c>
    </row>
    <row r="894" spans="1:13" x14ac:dyDescent="0.2">
      <c r="B894" s="4" t="s">
        <v>6301</v>
      </c>
      <c r="E894" s="4" t="s">
        <v>7496</v>
      </c>
      <c r="H894" s="51"/>
      <c r="I894" s="195" t="str">
        <f>IF(ISBLANK(H894),"",VLOOKUP(H894,tegevusalad!$A$7:$B$188,2,FALSE))</f>
        <v/>
      </c>
      <c r="K894" s="429" t="str">
        <f t="shared" si="86"/>
        <v>2261311000</v>
      </c>
      <c r="L894" s="1" t="str">
        <f t="shared" si="87"/>
        <v>MTÜ Reval Sport</v>
      </c>
      <c r="M894" s="6" t="str">
        <f t="shared" si="88"/>
        <v>08102</v>
      </c>
    </row>
    <row r="895" spans="1:13" x14ac:dyDescent="0.2">
      <c r="B895" s="4" t="s">
        <v>7493</v>
      </c>
      <c r="E895" s="4" t="s">
        <v>7497</v>
      </c>
      <c r="H895" s="51"/>
      <c r="I895" s="195" t="str">
        <f>IF(ISBLANK(H895),"",VLOOKUP(H895,tegevusalad!$A$7:$B$188,2,FALSE))</f>
        <v/>
      </c>
      <c r="K895" s="429" t="str">
        <f t="shared" si="86"/>
        <v>2261312000</v>
      </c>
      <c r="L895" s="1" t="str">
        <f t="shared" si="87"/>
        <v>Jäähallid</v>
      </c>
      <c r="M895" s="6" t="str">
        <f t="shared" si="88"/>
        <v>08102</v>
      </c>
    </row>
    <row r="896" spans="1:13" x14ac:dyDescent="0.2">
      <c r="C896" s="4" t="s">
        <v>7494</v>
      </c>
      <c r="F896" s="4" t="s">
        <v>1167</v>
      </c>
      <c r="H896" s="51"/>
      <c r="I896" s="195" t="str">
        <f>IF(ISBLANK(H896),"",VLOOKUP(H896,tegevusalad!$A$7:$B$188,2,FALSE))</f>
        <v/>
      </c>
      <c r="K896" s="429" t="str">
        <f t="shared" ref="K896:K962" si="89">SUBSTITUTE(A896," ","")&amp;SUBSTITUTE(B896," ","")&amp;SUBSTITUTE(C896," ","")</f>
        <v>2261312010</v>
      </c>
      <c r="L896" s="1" t="str">
        <f t="shared" ref="L896:L962" si="90">D896&amp;E896&amp;F896&amp;G896</f>
        <v>Jeti jäähall</v>
      </c>
      <c r="M896" s="6" t="str">
        <f t="shared" si="88"/>
        <v>08102</v>
      </c>
    </row>
    <row r="897" spans="1:13" x14ac:dyDescent="0.2">
      <c r="C897" s="4" t="s">
        <v>7495</v>
      </c>
      <c r="F897" s="4" t="s">
        <v>1168</v>
      </c>
      <c r="H897" s="51"/>
      <c r="I897" s="195" t="str">
        <f>IF(ISBLANK(H897),"",VLOOKUP(H897,tegevusalad!$A$7:$B$188,2,FALSE))</f>
        <v/>
      </c>
      <c r="K897" s="429" t="str">
        <f t="shared" si="89"/>
        <v>2261312020</v>
      </c>
      <c r="L897" s="1" t="str">
        <f t="shared" si="90"/>
        <v>Premia jäähall</v>
      </c>
      <c r="M897" s="6" t="str">
        <f t="shared" si="88"/>
        <v>08102</v>
      </c>
    </row>
    <row r="898" spans="1:13" x14ac:dyDescent="0.2">
      <c r="B898" s="4" t="s">
        <v>235</v>
      </c>
      <c r="E898" s="4" t="s">
        <v>236</v>
      </c>
      <c r="H898" s="51"/>
      <c r="I898" s="195" t="str">
        <f>IF(ISBLANK(H898),"",VLOOKUP(H898,tegevusalad!$A$7:$B$188,2,FALSE))</f>
        <v/>
      </c>
      <c r="K898" s="429" t="str">
        <f t="shared" si="89"/>
        <v>2261313000</v>
      </c>
      <c r="L898" s="1" t="str">
        <f t="shared" si="90"/>
        <v>OÜ Tondi Tennisekeskus</v>
      </c>
      <c r="M898" s="6" t="str">
        <f t="shared" si="88"/>
        <v>08102</v>
      </c>
    </row>
    <row r="899" spans="1:13" x14ac:dyDescent="0.2">
      <c r="B899" s="4" t="s">
        <v>7344</v>
      </c>
      <c r="E899" s="4" t="s">
        <v>7345</v>
      </c>
      <c r="H899" s="51"/>
      <c r="I899" s="195" t="str">
        <f>IF(ISBLANK(H899),"",VLOOKUP(H899,tegevusalad!$A$7:$B$188,2,FALSE))</f>
        <v/>
      </c>
      <c r="K899" s="429" t="str">
        <f t="shared" si="89"/>
        <v>2261399000</v>
      </c>
      <c r="L899" s="1" t="str">
        <f t="shared" si="90"/>
        <v>muud</v>
      </c>
      <c r="M899" s="6" t="str">
        <f t="shared" ref="M899:M964" si="91">IF(ISBLANK(H899),M898,H899)</f>
        <v>08102</v>
      </c>
    </row>
    <row r="900" spans="1:13" x14ac:dyDescent="0.2">
      <c r="H900" s="51"/>
      <c r="I900" s="195" t="str">
        <f>IF(ISBLANK(H900),"",VLOOKUP(H900,tegevusalad!$A$7:$B$188,2,FALSE))</f>
        <v/>
      </c>
      <c r="K900" s="429" t="str">
        <f t="shared" si="89"/>
        <v/>
      </c>
      <c r="L900" s="1" t="str">
        <f t="shared" si="90"/>
        <v/>
      </c>
    </row>
    <row r="901" spans="1:13" x14ac:dyDescent="0.2">
      <c r="A901" s="4" t="s">
        <v>4416</v>
      </c>
      <c r="D901" s="4" t="s">
        <v>4418</v>
      </c>
      <c r="H901" s="51"/>
      <c r="I901" s="195" t="str">
        <f>IF(ISBLANK(H901),"",VLOOKUP(H901,tegevusalad!$A$7:$B$188,2,FALSE))</f>
        <v/>
      </c>
      <c r="K901" s="429" t="str">
        <f t="shared" si="89"/>
        <v>2262200000</v>
      </c>
      <c r="L901" s="1" t="str">
        <f t="shared" si="90"/>
        <v>Spordiprojektid (RE)</v>
      </c>
    </row>
    <row r="902" spans="1:13" x14ac:dyDescent="0.2">
      <c r="B902" s="4" t="s">
        <v>4417</v>
      </c>
      <c r="E902" s="4" t="s">
        <v>4419</v>
      </c>
      <c r="H902" s="51" t="s">
        <v>7559</v>
      </c>
      <c r="I902" s="195" t="str">
        <f>IF(ISBLANK(H902),"",VLOOKUP(H902,tegevusalad!$A$7:$B$188,2,FALSE))</f>
        <v xml:space="preserve">Sporditegevus </v>
      </c>
      <c r="K902" s="429" t="str">
        <f t="shared" si="89"/>
        <v>2262299000</v>
      </c>
      <c r="L902" s="1" t="str">
        <f t="shared" si="90"/>
        <v>Spordiprojektid (RE) - jaotamata</v>
      </c>
      <c r="M902" s="6" t="str">
        <f t="shared" si="91"/>
        <v>08102</v>
      </c>
    </row>
    <row r="903" spans="1:13" x14ac:dyDescent="0.2">
      <c r="H903" s="51"/>
      <c r="I903" s="195" t="str">
        <f>IF(ISBLANK(H903),"",VLOOKUP(H903,tegevusalad!$A$7:$B$188,2,FALSE))</f>
        <v/>
      </c>
      <c r="K903" s="429" t="str">
        <f t="shared" si="89"/>
        <v/>
      </c>
      <c r="L903" s="1" t="str">
        <f t="shared" si="90"/>
        <v/>
      </c>
    </row>
    <row r="904" spans="1:13" x14ac:dyDescent="0.2">
      <c r="A904" s="4" t="s">
        <v>52</v>
      </c>
      <c r="D904" s="4" t="s">
        <v>53</v>
      </c>
      <c r="H904" s="51" t="s">
        <v>7559</v>
      </c>
      <c r="I904" s="195" t="str">
        <f>IF(ISBLANK(H904),"",VLOOKUP(H904,tegevusalad!$A$7:$B$188,2,FALSE))</f>
        <v xml:space="preserve">Sporditegevus </v>
      </c>
      <c r="K904" s="429" t="str">
        <f t="shared" si="89"/>
        <v>2262400000</v>
      </c>
      <c r="L904" s="1" t="str">
        <f t="shared" si="90"/>
        <v>Spordiprojektide toetus</v>
      </c>
      <c r="M904" s="6" t="str">
        <f t="shared" si="91"/>
        <v>08102</v>
      </c>
    </row>
    <row r="905" spans="1:13" x14ac:dyDescent="0.2">
      <c r="B905" s="4" t="s">
        <v>907</v>
      </c>
      <c r="E905" s="4" t="s">
        <v>908</v>
      </c>
      <c r="I905" s="195" t="str">
        <f>IF(ISBLANK(H905),"",VLOOKUP(H905,tegevusalad!$A$7:$B$188,2,FALSE))</f>
        <v/>
      </c>
      <c r="K905" s="429" t="str">
        <f t="shared" si="89"/>
        <v>2262401000</v>
      </c>
      <c r="L905" s="1" t="str">
        <f t="shared" si="90"/>
        <v>LiVal Sport</v>
      </c>
      <c r="M905" s="6" t="str">
        <f t="shared" si="91"/>
        <v>08102</v>
      </c>
    </row>
    <row r="906" spans="1:13" x14ac:dyDescent="0.2">
      <c r="B906" s="4" t="s">
        <v>2077</v>
      </c>
      <c r="E906" s="4" t="s">
        <v>2078</v>
      </c>
      <c r="H906" s="51"/>
      <c r="I906" s="195" t="str">
        <f>IF(ISBLANK(H906),"",VLOOKUP(H906,tegevusalad!$A$7:$B$188,2,FALSE))</f>
        <v/>
      </c>
      <c r="K906" s="429" t="str">
        <f t="shared" si="89"/>
        <v>2262402000</v>
      </c>
      <c r="L906" s="1" t="str">
        <f t="shared" si="90"/>
        <v>rahvusvahelised spordiüritused</v>
      </c>
      <c r="M906" s="6" t="str">
        <f t="shared" si="91"/>
        <v>08102</v>
      </c>
    </row>
    <row r="907" spans="1:13" x14ac:dyDescent="0.2">
      <c r="C907" s="4" t="s">
        <v>2761</v>
      </c>
      <c r="F907" s="4" t="s">
        <v>1166</v>
      </c>
      <c r="H907" s="51"/>
      <c r="I907" s="195" t="str">
        <f>IF(ISBLANK(H907),"",VLOOKUP(H907,tegevusalad!$A$7:$B$188,2,FALSE))</f>
        <v/>
      </c>
      <c r="K907" s="429" t="str">
        <f t="shared" si="89"/>
        <v>2262402010</v>
      </c>
      <c r="L907" s="1" t="str">
        <f t="shared" si="90"/>
        <v>Taekwon-do Liit</v>
      </c>
      <c r="M907" s="6" t="str">
        <f t="shared" si="91"/>
        <v>08102</v>
      </c>
    </row>
    <row r="908" spans="1:13" x14ac:dyDescent="0.2">
      <c r="C908" s="4" t="s">
        <v>6970</v>
      </c>
      <c r="E908" s="4" t="s">
        <v>4532</v>
      </c>
      <c r="H908" s="51"/>
      <c r="I908" s="195" t="str">
        <f>IF(ISBLANK(H908),"",VLOOKUP(H908,tegevusalad!$A$7:$B$188,2,FALSE))</f>
        <v/>
      </c>
      <c r="K908" s="429" t="str">
        <f t="shared" si="89"/>
        <v>2262402990</v>
      </c>
      <c r="L908" s="1" t="str">
        <f t="shared" si="90"/>
        <v>rahvusvahelised spordiüritused - jaotamata</v>
      </c>
      <c r="M908" s="6" t="str">
        <f t="shared" si="91"/>
        <v>08102</v>
      </c>
    </row>
    <row r="909" spans="1:13" x14ac:dyDescent="0.2">
      <c r="B909" s="4" t="s">
        <v>3346</v>
      </c>
      <c r="E909" s="4" t="s">
        <v>4036</v>
      </c>
      <c r="H909" s="51"/>
      <c r="I909" s="195" t="str">
        <f>IF(ISBLANK(H909),"",VLOOKUP(H909,tegevusalad!$A$7:$B$188,2,FALSE))</f>
        <v/>
      </c>
      <c r="K909" s="429" t="str">
        <f t="shared" si="89"/>
        <v>2262403000</v>
      </c>
      <c r="L909" s="1" t="str">
        <f t="shared" si="90"/>
        <v>Spordiklubi "Condor"</v>
      </c>
      <c r="M909" s="6" t="str">
        <f t="shared" si="91"/>
        <v>08102</v>
      </c>
    </row>
    <row r="910" spans="1:13" x14ac:dyDescent="0.2">
      <c r="B910" s="4" t="s">
        <v>4369</v>
      </c>
      <c r="E910" s="4" t="s">
        <v>4950</v>
      </c>
      <c r="H910" s="51"/>
      <c r="I910" s="195" t="str">
        <f>IF(ISBLANK(H910),"",VLOOKUP(H910,tegevusalad!$A$7:$B$188,2,FALSE))</f>
        <v/>
      </c>
      <c r="K910" s="429" t="str">
        <f t="shared" si="89"/>
        <v>2262404000</v>
      </c>
      <c r="L910" s="1" t="str">
        <f t="shared" si="90"/>
        <v>MTÜ Kadrioru Maleklubi</v>
      </c>
      <c r="M910" s="6" t="str">
        <f t="shared" si="91"/>
        <v>08102</v>
      </c>
    </row>
    <row r="911" spans="1:13" x14ac:dyDescent="0.2">
      <c r="B911" s="4" t="s">
        <v>5883</v>
      </c>
      <c r="E911" s="4" t="s">
        <v>5884</v>
      </c>
      <c r="H911" s="51"/>
      <c r="I911" s="195" t="str">
        <f>IF(ISBLANK(H911),"",VLOOKUP(H911,tegevusalad!$A$7:$B$188,2,FALSE))</f>
        <v/>
      </c>
      <c r="K911" s="429" t="str">
        <f t="shared" si="89"/>
        <v>2262405000</v>
      </c>
      <c r="L911" s="1" t="str">
        <f t="shared" si="90"/>
        <v>MTÜ Nõmme Tennis</v>
      </c>
      <c r="M911" s="6" t="str">
        <f t="shared" si="91"/>
        <v>08102</v>
      </c>
    </row>
    <row r="912" spans="1:13" x14ac:dyDescent="0.2">
      <c r="B912" s="4" t="s">
        <v>5885</v>
      </c>
      <c r="E912" s="4" t="s">
        <v>957</v>
      </c>
      <c r="H912" s="51"/>
      <c r="I912" s="195" t="str">
        <f>IF(ISBLANK(H912),"",VLOOKUP(H912,tegevusalad!$A$7:$B$188,2,FALSE))</f>
        <v/>
      </c>
      <c r="K912" s="429" t="str">
        <f t="shared" si="89"/>
        <v>2262406000</v>
      </c>
      <c r="L912" s="1" t="str">
        <f t="shared" si="90"/>
        <v>terviseliikumise programmi üritused</v>
      </c>
      <c r="M912" s="6" t="str">
        <f t="shared" si="91"/>
        <v>08102</v>
      </c>
    </row>
    <row r="913" spans="2:13" x14ac:dyDescent="0.2">
      <c r="C913" s="4" t="s">
        <v>4533</v>
      </c>
      <c r="E913" s="4" t="s">
        <v>1731</v>
      </c>
      <c r="H913" s="51"/>
      <c r="I913" s="195" t="str">
        <f>IF(ISBLANK(H913),"",VLOOKUP(H913,tegevusalad!$A$7:$B$188,2,FALSE))</f>
        <v/>
      </c>
      <c r="K913" s="429" t="str">
        <f t="shared" si="89"/>
        <v>2262406010</v>
      </c>
      <c r="L913" s="1" t="str">
        <f t="shared" si="90"/>
        <v>Tallinna Maraton</v>
      </c>
      <c r="M913" s="6" t="str">
        <f t="shared" si="91"/>
        <v>08102</v>
      </c>
    </row>
    <row r="914" spans="2:13" x14ac:dyDescent="0.2">
      <c r="C914" s="4" t="s">
        <v>6738</v>
      </c>
      <c r="E914" s="4" t="s">
        <v>6739</v>
      </c>
      <c r="H914" s="51"/>
      <c r="I914" s="195" t="str">
        <f>IF(ISBLANK(H914),"",VLOOKUP(H914,tegevusalad!$A$7:$B$188,2,FALSE))</f>
        <v/>
      </c>
      <c r="K914" s="429" t="str">
        <f t="shared" si="89"/>
        <v>2262406990</v>
      </c>
      <c r="L914" s="1" t="str">
        <f t="shared" si="90"/>
        <v>terviseliikumise programmi üritused - jaotamata</v>
      </c>
      <c r="M914" s="6" t="str">
        <f t="shared" si="91"/>
        <v>08102</v>
      </c>
    </row>
    <row r="915" spans="2:13" x14ac:dyDescent="0.2">
      <c r="B915" s="4" t="s">
        <v>7072</v>
      </c>
      <c r="E915" s="4" t="s">
        <v>1593</v>
      </c>
      <c r="H915" s="51"/>
      <c r="I915" s="195" t="str">
        <f>IF(ISBLANK(H915),"",VLOOKUP(H915,tegevusalad!$A$7:$B$188,2,FALSE))</f>
        <v/>
      </c>
      <c r="K915" s="429" t="str">
        <f t="shared" si="89"/>
        <v>2262407000</v>
      </c>
      <c r="L915" s="1" t="str">
        <f t="shared" si="90"/>
        <v>parimate sportlaste ja võistkonna preemia</v>
      </c>
      <c r="M915" s="6" t="str">
        <f t="shared" si="91"/>
        <v>08102</v>
      </c>
    </row>
    <row r="916" spans="2:13" x14ac:dyDescent="0.2">
      <c r="B916" s="4" t="s">
        <v>987</v>
      </c>
      <c r="E916" s="4" t="s">
        <v>7336</v>
      </c>
      <c r="H916" s="51"/>
      <c r="I916" s="195" t="str">
        <f>IF(ISBLANK(H916),"",VLOOKUP(H916,tegevusalad!$A$7:$B$188,2,FALSE))</f>
        <v/>
      </c>
      <c r="K916" s="429" t="str">
        <f t="shared" si="89"/>
        <v>2262410000</v>
      </c>
      <c r="L916" s="1" t="str">
        <f t="shared" si="90"/>
        <v>Tallinna meistrivõistlused</v>
      </c>
      <c r="M916" s="6" t="str">
        <f t="shared" si="91"/>
        <v>08102</v>
      </c>
    </row>
    <row r="917" spans="2:13" x14ac:dyDescent="0.2">
      <c r="B917" s="4" t="s">
        <v>5634</v>
      </c>
      <c r="E917" s="4" t="s">
        <v>865</v>
      </c>
      <c r="H917" s="51"/>
      <c r="I917" s="195" t="str">
        <f>IF(ISBLANK(H917),"",VLOOKUP(H917,tegevusalad!$A$7:$B$188,2,FALSE))</f>
        <v/>
      </c>
      <c r="K917" s="429" t="str">
        <f t="shared" si="89"/>
        <v>2262411000</v>
      </c>
      <c r="L917" s="1" t="str">
        <f t="shared" si="90"/>
        <v>toetus Tallinna esindusvõistkondadele</v>
      </c>
      <c r="M917" s="6" t="str">
        <f t="shared" si="91"/>
        <v>08102</v>
      </c>
    </row>
    <row r="918" spans="2:13" x14ac:dyDescent="0.2">
      <c r="B918" s="4" t="s">
        <v>6485</v>
      </c>
      <c r="E918" s="4" t="s">
        <v>704</v>
      </c>
      <c r="H918" s="51"/>
      <c r="I918" s="195" t="str">
        <f>IF(ISBLANK(H918),"",VLOOKUP(H918,tegevusalad!$A$7:$B$188,2,FALSE))</f>
        <v/>
      </c>
      <c r="K918" s="429" t="str">
        <f t="shared" si="89"/>
        <v>2262412000</v>
      </c>
      <c r="L918" s="1" t="str">
        <f t="shared" si="90"/>
        <v>Eesti Maadlusliit</v>
      </c>
      <c r="M918" s="6" t="str">
        <f t="shared" si="91"/>
        <v>08102</v>
      </c>
    </row>
    <row r="919" spans="2:13" x14ac:dyDescent="0.2">
      <c r="B919" s="4" t="s">
        <v>1025</v>
      </c>
      <c r="E919" s="4" t="s">
        <v>71</v>
      </c>
      <c r="H919" s="51"/>
      <c r="I919" s="195" t="str">
        <f>IF(ISBLANK(H919),"",VLOOKUP(H919,tegevusalad!$A$7:$B$188,2,FALSE))</f>
        <v/>
      </c>
      <c r="K919" s="429" t="str">
        <f t="shared" si="89"/>
        <v>2262413000</v>
      </c>
      <c r="L919" s="1" t="str">
        <f t="shared" si="90"/>
        <v>Eesti Ratsaspordi Liit</v>
      </c>
      <c r="M919" s="6" t="str">
        <f t="shared" si="91"/>
        <v>08102</v>
      </c>
    </row>
    <row r="920" spans="2:13" x14ac:dyDescent="0.2">
      <c r="B920" s="4" t="s">
        <v>4076</v>
      </c>
      <c r="E920" s="4" t="s">
        <v>5437</v>
      </c>
      <c r="H920" s="51"/>
      <c r="I920" s="195" t="str">
        <f>IF(ISBLANK(H920),"",VLOOKUP(H920,tegevusalad!$A$7:$B$188,2,FALSE))</f>
        <v/>
      </c>
      <c r="K920" s="429" t="str">
        <f t="shared" si="89"/>
        <v>2262414000</v>
      </c>
      <c r="L920" s="1" t="str">
        <f t="shared" si="90"/>
        <v>MTÜ Eesti Jäähoki  Liit</v>
      </c>
      <c r="M920" s="6" t="str">
        <f t="shared" si="91"/>
        <v>08102</v>
      </c>
    </row>
    <row r="921" spans="2:13" x14ac:dyDescent="0.2">
      <c r="B921" s="4" t="s">
        <v>5436</v>
      </c>
      <c r="E921" s="4" t="s">
        <v>1962</v>
      </c>
      <c r="H921" s="51"/>
      <c r="I921" s="195" t="str">
        <f>IF(ISBLANK(H921),"",VLOOKUP(H921,tegevusalad!$A$7:$B$188,2,FALSE))</f>
        <v/>
      </c>
      <c r="K921" s="429" t="str">
        <f t="shared" si="89"/>
        <v>2262415000</v>
      </c>
      <c r="L921" s="1" t="str">
        <f t="shared" si="90"/>
        <v>Tallinna linna korvpalli esindusvõistkond</v>
      </c>
      <c r="M921" s="6" t="str">
        <f t="shared" si="91"/>
        <v>08102</v>
      </c>
    </row>
    <row r="922" spans="2:13" x14ac:dyDescent="0.2">
      <c r="B922" s="4" t="s">
        <v>6785</v>
      </c>
      <c r="E922" s="4" t="s">
        <v>6786</v>
      </c>
      <c r="H922" s="51"/>
      <c r="I922" s="195" t="str">
        <f>IF(ISBLANK(H922),"",VLOOKUP(H922,tegevusalad!$A$7:$B$188,2,FALSE))</f>
        <v/>
      </c>
      <c r="K922" s="429" t="str">
        <f t="shared" si="89"/>
        <v>2262416000</v>
      </c>
      <c r="L922" s="1" t="str">
        <f t="shared" si="90"/>
        <v>osalemine rahvusvahelistel võistlustel</v>
      </c>
      <c r="M922" s="6" t="str">
        <f t="shared" si="91"/>
        <v>08102</v>
      </c>
    </row>
    <row r="923" spans="2:13" x14ac:dyDescent="0.2">
      <c r="B923" s="4" t="s">
        <v>3601</v>
      </c>
      <c r="E923" s="4" t="s">
        <v>3602</v>
      </c>
      <c r="H923" s="51"/>
      <c r="I923" s="195" t="str">
        <f>IF(ISBLANK(H923),"",VLOOKUP(H923,tegevusalad!$A$7:$B$188,2,FALSE))</f>
        <v/>
      </c>
      <c r="K923" s="429" t="str">
        <f t="shared" si="89"/>
        <v>2262417000</v>
      </c>
      <c r="L923" s="1" t="str">
        <f t="shared" si="90"/>
        <v>Tallinna Kalev</v>
      </c>
      <c r="M923" s="6" t="str">
        <f t="shared" si="91"/>
        <v>08102</v>
      </c>
    </row>
    <row r="924" spans="2:13" x14ac:dyDescent="0.2">
      <c r="B924" s="4" t="s">
        <v>3603</v>
      </c>
      <c r="E924" s="4" t="s">
        <v>3604</v>
      </c>
      <c r="H924" s="51"/>
      <c r="I924" s="195" t="str">
        <f>IF(ISBLANK(H924),"",VLOOKUP(H924,tegevusalad!$A$7:$B$188,2,FALSE))</f>
        <v/>
      </c>
      <c r="K924" s="429" t="str">
        <f t="shared" si="89"/>
        <v>2262418000</v>
      </c>
      <c r="L924" s="1" t="str">
        <f t="shared" si="90"/>
        <v>MTÜ Nõmme Suusaklubi</v>
      </c>
      <c r="M924" s="6" t="str">
        <f t="shared" si="91"/>
        <v>08102</v>
      </c>
    </row>
    <row r="925" spans="2:13" x14ac:dyDescent="0.2">
      <c r="B925" s="4" t="s">
        <v>4190</v>
      </c>
      <c r="E925" s="4" t="s">
        <v>4191</v>
      </c>
      <c r="H925" s="51"/>
      <c r="I925" s="195" t="str">
        <f>IF(ISBLANK(H925),"",VLOOKUP(H925,tegevusalad!$A$7:$B$188,2,FALSE))</f>
        <v/>
      </c>
      <c r="K925" s="429" t="str">
        <f t="shared" si="89"/>
        <v>2262419000</v>
      </c>
      <c r="L925" s="1" t="str">
        <f t="shared" si="90"/>
        <v>MTÜ Elite Sport</v>
      </c>
      <c r="M925" s="6" t="str">
        <f t="shared" si="91"/>
        <v>08102</v>
      </c>
    </row>
    <row r="926" spans="2:13" x14ac:dyDescent="0.2">
      <c r="B926" s="4" t="s">
        <v>2636</v>
      </c>
      <c r="E926" s="4" t="s">
        <v>6798</v>
      </c>
      <c r="H926" s="51"/>
      <c r="I926" s="195" t="str">
        <f>IF(ISBLANK(H926),"",VLOOKUP(H926,tegevusalad!$A$7:$B$188,2,FALSE))</f>
        <v/>
      </c>
      <c r="K926" s="429" t="str">
        <f t="shared" si="89"/>
        <v>2262420000</v>
      </c>
      <c r="L926" s="1" t="str">
        <f t="shared" si="90"/>
        <v>MTÜ Tallinna Treenerite Liit</v>
      </c>
      <c r="M926" s="6" t="str">
        <f t="shared" si="91"/>
        <v>08102</v>
      </c>
    </row>
    <row r="927" spans="2:13" x14ac:dyDescent="0.2">
      <c r="B927" s="4" t="s">
        <v>2817</v>
      </c>
      <c r="E927" s="4" t="s">
        <v>6286</v>
      </c>
      <c r="H927" s="51"/>
      <c r="I927" s="195" t="str">
        <f>IF(ISBLANK(H927),"",VLOOKUP(H927,tegevusalad!$A$7:$B$188,2,FALSE))</f>
        <v/>
      </c>
      <c r="K927" s="429" t="str">
        <f t="shared" si="89"/>
        <v>2262421000</v>
      </c>
      <c r="L927" s="1" t="str">
        <f t="shared" si="90"/>
        <v>MTÜ Spordiürituste Korraldamine Klubi</v>
      </c>
      <c r="M927" s="6" t="str">
        <f t="shared" si="91"/>
        <v>08102</v>
      </c>
    </row>
    <row r="928" spans="2:13" x14ac:dyDescent="0.2">
      <c r="B928" s="4" t="s">
        <v>2818</v>
      </c>
      <c r="E928" s="4" t="s">
        <v>6287</v>
      </c>
      <c r="H928" s="51"/>
      <c r="I928" s="195" t="str">
        <f>IF(ISBLANK(H928),"",VLOOKUP(H928,tegevusalad!$A$7:$B$188,2,FALSE))</f>
        <v/>
      </c>
      <c r="K928" s="429" t="str">
        <f t="shared" si="89"/>
        <v>2262422000</v>
      </c>
      <c r="L928" s="1" t="str">
        <f t="shared" si="90"/>
        <v>MTÜ ESTO MAXIBASKET</v>
      </c>
      <c r="M928" s="6" t="str">
        <f t="shared" si="91"/>
        <v>08102</v>
      </c>
    </row>
    <row r="929" spans="1:13" x14ac:dyDescent="0.2">
      <c r="B929" s="4" t="s">
        <v>4414</v>
      </c>
      <c r="E929" s="4" t="s">
        <v>1440</v>
      </c>
      <c r="H929" s="51"/>
      <c r="I929" s="195" t="str">
        <f>IF(ISBLANK(H929),"",VLOOKUP(H929,tegevusalad!$A$7:$B$188,2,FALSE))</f>
        <v/>
      </c>
      <c r="K929" s="429" t="str">
        <f t="shared" si="89"/>
        <v>2262424000</v>
      </c>
      <c r="L929" s="1" t="str">
        <f t="shared" si="90"/>
        <v>Eesti Koolispordi Liit</v>
      </c>
      <c r="M929" s="6" t="str">
        <f t="shared" si="91"/>
        <v>08102</v>
      </c>
    </row>
    <row r="930" spans="1:13" x14ac:dyDescent="0.2">
      <c r="B930" s="4" t="s">
        <v>4415</v>
      </c>
      <c r="E930" s="4" t="s">
        <v>2674</v>
      </c>
      <c r="H930" s="51"/>
      <c r="I930" s="195" t="str">
        <f>IF(ISBLANK(H930),"",VLOOKUP(H930,tegevusalad!$A$7:$B$188,2,FALSE))</f>
        <v/>
      </c>
      <c r="K930" s="429" t="str">
        <f t="shared" si="89"/>
        <v>2262425000</v>
      </c>
      <c r="L930" s="1" t="str">
        <f t="shared" si="90"/>
        <v>Spordiklubi "Fortuna"</v>
      </c>
      <c r="M930" s="6" t="str">
        <f t="shared" si="91"/>
        <v>08102</v>
      </c>
    </row>
    <row r="931" spans="1:13" x14ac:dyDescent="0.2">
      <c r="B931" s="4" t="s">
        <v>4643</v>
      </c>
      <c r="E931" s="4" t="s">
        <v>4644</v>
      </c>
      <c r="H931" s="51"/>
      <c r="I931" s="195" t="str">
        <f>IF(ISBLANK(H931),"",VLOOKUP(H931,tegevusalad!$A$7:$B$188,2,FALSE))</f>
        <v/>
      </c>
      <c r="K931" s="429" t="str">
        <f t="shared" si="89"/>
        <v>2262427000</v>
      </c>
      <c r="L931" s="1" t="str">
        <f t="shared" si="90"/>
        <v>Eesti Uisuliit</v>
      </c>
      <c r="M931" s="6" t="str">
        <f t="shared" si="91"/>
        <v>08102</v>
      </c>
    </row>
    <row r="932" spans="1:13" x14ac:dyDescent="0.2">
      <c r="B932" s="4" t="s">
        <v>5461</v>
      </c>
      <c r="E932" s="4" t="s">
        <v>679</v>
      </c>
      <c r="H932" s="51"/>
      <c r="I932" s="195" t="str">
        <f>IF(ISBLANK(H932),"",VLOOKUP(H932,tegevusalad!$A$7:$B$188,2,FALSE))</f>
        <v/>
      </c>
      <c r="K932" s="429" t="str">
        <f t="shared" si="89"/>
        <v>2262428000</v>
      </c>
      <c r="L932" s="1" t="str">
        <f t="shared" si="90"/>
        <v>Tallinna Spordiveteranide Koonids</v>
      </c>
      <c r="M932" s="6" t="str">
        <f t="shared" si="91"/>
        <v>08102</v>
      </c>
    </row>
    <row r="933" spans="1:13" x14ac:dyDescent="0.2">
      <c r="B933" s="4" t="s">
        <v>6090</v>
      </c>
      <c r="E933" s="4" t="s">
        <v>6091</v>
      </c>
      <c r="H933" s="51"/>
      <c r="I933" s="195" t="str">
        <f>IF(ISBLANK(H933),"",VLOOKUP(H933,tegevusalad!$A$7:$B$188,2,FALSE))</f>
        <v/>
      </c>
      <c r="K933" s="429" t="str">
        <f t="shared" si="89"/>
        <v>2262429000</v>
      </c>
      <c r="L933" s="1" t="str">
        <f t="shared" si="90"/>
        <v>MTÜ Audentese Võrkpalliklubi (Tallinna Selver)</v>
      </c>
      <c r="M933" s="6" t="str">
        <f t="shared" si="91"/>
        <v>08102</v>
      </c>
    </row>
    <row r="934" spans="1:13" x14ac:dyDescent="0.2">
      <c r="B934" s="4" t="s">
        <v>9303</v>
      </c>
      <c r="E934" s="4" t="s">
        <v>9304</v>
      </c>
      <c r="H934" s="51"/>
      <c r="K934" s="429" t="str">
        <f t="shared" si="89"/>
        <v>2262430000</v>
      </c>
      <c r="L934" s="1" t="str">
        <f t="shared" si="90"/>
        <v>Eesti Korvpalliliit</v>
      </c>
      <c r="M934" s="6" t="str">
        <f t="shared" si="91"/>
        <v>08102</v>
      </c>
    </row>
    <row r="935" spans="1:13" x14ac:dyDescent="0.2">
      <c r="B935" s="4" t="s">
        <v>10162</v>
      </c>
      <c r="E935" s="4" t="s">
        <v>9460</v>
      </c>
      <c r="H935" s="51"/>
      <c r="K935" s="429" t="str">
        <f t="shared" si="89"/>
        <v>2262431000</v>
      </c>
      <c r="L935" s="1" t="str">
        <f t="shared" si="90"/>
        <v>Võistlusspordi toetus</v>
      </c>
      <c r="M935" s="6" t="str">
        <f t="shared" si="91"/>
        <v>08102</v>
      </c>
    </row>
    <row r="936" spans="1:13" x14ac:dyDescent="0.2">
      <c r="B936" s="4" t="s">
        <v>10161</v>
      </c>
      <c r="E936" s="4" t="s">
        <v>10163</v>
      </c>
      <c r="H936" s="51"/>
      <c r="K936" s="429" t="str">
        <f t="shared" si="89"/>
        <v>2262432000</v>
      </c>
      <c r="L936" s="1" t="str">
        <f t="shared" si="90"/>
        <v>Tallinna Noorsportlane</v>
      </c>
      <c r="M936" s="6" t="str">
        <f t="shared" si="91"/>
        <v>08102</v>
      </c>
    </row>
    <row r="937" spans="1:13" x14ac:dyDescent="0.2">
      <c r="B937" s="4" t="s">
        <v>72</v>
      </c>
      <c r="E937" s="4" t="s">
        <v>73</v>
      </c>
      <c r="H937" s="51"/>
      <c r="I937" s="195" t="str">
        <f>IF(ISBLANK(H937),"",VLOOKUP(H937,tegevusalad!$A$7:$B$188,2,FALSE))</f>
        <v/>
      </c>
      <c r="K937" s="429" t="str">
        <f t="shared" si="89"/>
        <v>2262499000</v>
      </c>
      <c r="L937" s="1" t="str">
        <f t="shared" si="90"/>
        <v>muude spordiprojektide toetused</v>
      </c>
      <c r="M937" s="6" t="str">
        <f>IF(ISBLANK(H937),M933,H937)</f>
        <v>08102</v>
      </c>
    </row>
    <row r="938" spans="1:13" x14ac:dyDescent="0.2">
      <c r="H938" s="51"/>
      <c r="I938" s="195" t="str">
        <f>IF(ISBLANK(H938),"",VLOOKUP(H938,tegevusalad!$A$7:$B$188,2,FALSE))</f>
        <v/>
      </c>
      <c r="K938" s="429" t="str">
        <f t="shared" si="89"/>
        <v/>
      </c>
      <c r="L938" s="1" t="str">
        <f t="shared" si="90"/>
        <v/>
      </c>
    </row>
    <row r="939" spans="1:13" x14ac:dyDescent="0.2">
      <c r="A939" s="4" t="s">
        <v>303</v>
      </c>
      <c r="D939" s="4" t="s">
        <v>892</v>
      </c>
      <c r="H939" s="51" t="s">
        <v>7559</v>
      </c>
      <c r="I939" s="195" t="str">
        <f>IF(ISBLANK(H939),"",VLOOKUP(H939,tegevusalad!$A$7:$B$188,2,FALSE))</f>
        <v xml:space="preserve">Sporditegevus </v>
      </c>
      <c r="K939" s="429" t="str">
        <f t="shared" si="89"/>
        <v>2262500000</v>
      </c>
      <c r="L939" s="1" t="str">
        <f t="shared" si="90"/>
        <v>Piirkondlikud spordiüritused</v>
      </c>
      <c r="M939" s="6" t="str">
        <f t="shared" si="91"/>
        <v>08102</v>
      </c>
    </row>
    <row r="940" spans="1:13" x14ac:dyDescent="0.2">
      <c r="B940" s="4" t="s">
        <v>6704</v>
      </c>
      <c r="E940" s="4" t="s">
        <v>341</v>
      </c>
      <c r="I940" s="195" t="str">
        <f>IF(ISBLANK(H940),"",VLOOKUP(H940,tegevusalad!$A$7:$B$188,2,FALSE))</f>
        <v/>
      </c>
      <c r="K940" s="429" t="str">
        <f t="shared" si="89"/>
        <v>2262520000</v>
      </c>
      <c r="L940" s="1" t="str">
        <f t="shared" si="90"/>
        <v>piirkondlikud spordiüritused (Haabersti linnaosa)</v>
      </c>
      <c r="M940" s="6" t="str">
        <f t="shared" si="91"/>
        <v>08102</v>
      </c>
    </row>
    <row r="941" spans="1:13" x14ac:dyDescent="0.2">
      <c r="C941" s="4" t="s">
        <v>7698</v>
      </c>
      <c r="F941" s="4" t="s">
        <v>7699</v>
      </c>
      <c r="I941" s="195" t="str">
        <f>IF(ISBLANK(H941),"",VLOOKUP(H941,tegevusalad!$A$7:$B$188,2,FALSE))</f>
        <v/>
      </c>
      <c r="K941" s="429" t="str">
        <f t="shared" si="89"/>
        <v>2262520990</v>
      </c>
      <c r="L941" s="1" t="str">
        <f t="shared" si="90"/>
        <v>piirkondlikud spordiüritused - jaotamata (Haabersti linnaosa)</v>
      </c>
      <c r="M941" s="6" t="str">
        <f t="shared" si="91"/>
        <v>08102</v>
      </c>
    </row>
    <row r="942" spans="1:13" x14ac:dyDescent="0.2">
      <c r="B942" s="4" t="s">
        <v>2220</v>
      </c>
      <c r="E942" s="4" t="s">
        <v>2221</v>
      </c>
      <c r="H942" s="51"/>
      <c r="I942" s="195" t="str">
        <f>IF(ISBLANK(H942),"",VLOOKUP(H942,tegevusalad!$A$7:$B$188,2,FALSE))</f>
        <v/>
      </c>
      <c r="K942" s="429" t="str">
        <f t="shared" si="89"/>
        <v>2262530000</v>
      </c>
      <c r="L942" s="1" t="str">
        <f t="shared" si="90"/>
        <v>piirkondlikud spordiüritused (Kesklinn)</v>
      </c>
      <c r="M942" s="6" t="str">
        <f t="shared" si="91"/>
        <v>08102</v>
      </c>
    </row>
    <row r="943" spans="1:13" x14ac:dyDescent="0.2">
      <c r="C943" s="4" t="s">
        <v>7705</v>
      </c>
      <c r="F943" s="4" t="s">
        <v>7700</v>
      </c>
      <c r="H943" s="51"/>
      <c r="I943" s="195" t="str">
        <f>IF(ISBLANK(H943),"",VLOOKUP(H943,tegevusalad!$A$7:$B$188,2,FALSE))</f>
        <v/>
      </c>
      <c r="K943" s="429" t="str">
        <f t="shared" si="89"/>
        <v>2262530990</v>
      </c>
      <c r="L943" s="1" t="str">
        <f t="shared" si="90"/>
        <v>piirkondlikud spordiüritused - jaotamata (Kesklinn)</v>
      </c>
      <c r="M943" s="6" t="str">
        <f t="shared" si="91"/>
        <v>08102</v>
      </c>
    </row>
    <row r="944" spans="1:13" x14ac:dyDescent="0.2">
      <c r="B944" s="4" t="s">
        <v>2222</v>
      </c>
      <c r="E944" s="4" t="s">
        <v>2678</v>
      </c>
      <c r="H944" s="51"/>
      <c r="I944" s="195" t="str">
        <f>IF(ISBLANK(H944),"",VLOOKUP(H944,tegevusalad!$A$7:$B$188,2,FALSE))</f>
        <v/>
      </c>
      <c r="K944" s="429" t="str">
        <f t="shared" si="89"/>
        <v>2262540000</v>
      </c>
      <c r="L944" s="1" t="str">
        <f t="shared" si="90"/>
        <v>piirkondlikud spordiüritused (Kristiine linnaosa)</v>
      </c>
      <c r="M944" s="6" t="str">
        <f t="shared" si="91"/>
        <v>08102</v>
      </c>
    </row>
    <row r="945" spans="1:13" x14ac:dyDescent="0.2">
      <c r="C945" s="4" t="s">
        <v>7706</v>
      </c>
      <c r="F945" s="4" t="s">
        <v>7701</v>
      </c>
      <c r="H945" s="51"/>
      <c r="I945" s="195" t="str">
        <f>IF(ISBLANK(H945),"",VLOOKUP(H945,tegevusalad!$A$7:$B$188,2,FALSE))</f>
        <v/>
      </c>
      <c r="K945" s="429" t="str">
        <f t="shared" si="89"/>
        <v>2262540990</v>
      </c>
      <c r="L945" s="1" t="str">
        <f t="shared" si="90"/>
        <v>piirkondlikud spordiüritused - jaotamata (Kristiine linnaosa)</v>
      </c>
      <c r="M945" s="6" t="str">
        <f t="shared" si="91"/>
        <v>08102</v>
      </c>
    </row>
    <row r="946" spans="1:13" x14ac:dyDescent="0.2">
      <c r="B946" s="4" t="s">
        <v>3375</v>
      </c>
      <c r="E946" s="4" t="s">
        <v>6696</v>
      </c>
      <c r="H946" s="51"/>
      <c r="I946" s="195" t="str">
        <f>IF(ISBLANK(H946),"",VLOOKUP(H946,tegevusalad!$A$7:$B$188,2,FALSE))</f>
        <v/>
      </c>
      <c r="K946" s="429" t="str">
        <f t="shared" si="89"/>
        <v>2262550000</v>
      </c>
      <c r="L946" s="1" t="str">
        <f t="shared" si="90"/>
        <v>piirkondlikud spordiüritused (Lasnamäe linnaosa)</v>
      </c>
      <c r="M946" s="6" t="str">
        <f t="shared" si="91"/>
        <v>08102</v>
      </c>
    </row>
    <row r="947" spans="1:13" x14ac:dyDescent="0.2">
      <c r="C947" s="4" t="s">
        <v>7707</v>
      </c>
      <c r="F947" s="4" t="s">
        <v>7702</v>
      </c>
      <c r="H947" s="51"/>
      <c r="I947" s="195" t="str">
        <f>IF(ISBLANK(H947),"",VLOOKUP(H947,tegevusalad!$A$7:$B$188,2,FALSE))</f>
        <v/>
      </c>
      <c r="K947" s="429" t="str">
        <f t="shared" si="89"/>
        <v>2262550990</v>
      </c>
      <c r="L947" s="1" t="str">
        <f t="shared" si="90"/>
        <v>piirkondlikud spordiüritused - jaotamata  (Lasnamäe linnaosa)</v>
      </c>
      <c r="M947" s="6" t="str">
        <f t="shared" si="91"/>
        <v>08102</v>
      </c>
    </row>
    <row r="948" spans="1:13" x14ac:dyDescent="0.2">
      <c r="B948" s="4" t="s">
        <v>6697</v>
      </c>
      <c r="E948" s="4" t="s">
        <v>2873</v>
      </c>
      <c r="H948" s="51"/>
      <c r="I948" s="195" t="str">
        <f>IF(ISBLANK(H948),"",VLOOKUP(H948,tegevusalad!$A$7:$B$188,2,FALSE))</f>
        <v/>
      </c>
      <c r="K948" s="429" t="str">
        <f t="shared" si="89"/>
        <v>2262560000</v>
      </c>
      <c r="L948" s="1" t="str">
        <f t="shared" si="90"/>
        <v>piirkondlikud spordiüritused (Mustamäe linnaosa)</v>
      </c>
      <c r="M948" s="6" t="str">
        <f t="shared" si="91"/>
        <v>08102</v>
      </c>
    </row>
    <row r="949" spans="1:13" x14ac:dyDescent="0.2">
      <c r="C949" s="4" t="s">
        <v>7708</v>
      </c>
      <c r="F949" s="4" t="s">
        <v>5367</v>
      </c>
      <c r="H949" s="51"/>
      <c r="I949" s="195" t="str">
        <f>IF(ISBLANK(H949),"",VLOOKUP(H949,tegevusalad!$A$7:$B$188,2,FALSE))</f>
        <v/>
      </c>
      <c r="K949" s="429" t="str">
        <f t="shared" si="89"/>
        <v>2262560990</v>
      </c>
      <c r="L949" s="1" t="str">
        <f t="shared" si="90"/>
        <v>piirkondlikud spordiüritused - jaotamata (Põhja-Tallinn)</v>
      </c>
      <c r="M949" s="6" t="str">
        <f t="shared" si="91"/>
        <v>08102</v>
      </c>
    </row>
    <row r="950" spans="1:13" x14ac:dyDescent="0.2">
      <c r="B950" s="4" t="s">
        <v>2874</v>
      </c>
      <c r="E950" s="4" t="s">
        <v>6051</v>
      </c>
      <c r="H950" s="51"/>
      <c r="I950" s="195" t="str">
        <f>IF(ISBLANK(H950),"",VLOOKUP(H950,tegevusalad!$A$7:$B$188,2,FALSE))</f>
        <v/>
      </c>
      <c r="K950" s="429" t="str">
        <f t="shared" si="89"/>
        <v>2262570000</v>
      </c>
      <c r="L950" s="1" t="str">
        <f t="shared" si="90"/>
        <v>piirkondlikud spordiüritused (Nõmme linnaosa)</v>
      </c>
      <c r="M950" s="6" t="str">
        <f t="shared" si="91"/>
        <v>08102</v>
      </c>
    </row>
    <row r="951" spans="1:13" x14ac:dyDescent="0.2">
      <c r="C951" s="4" t="s">
        <v>7709</v>
      </c>
      <c r="F951" s="4" t="s">
        <v>7703</v>
      </c>
      <c r="H951" s="51"/>
      <c r="I951" s="195" t="str">
        <f>IF(ISBLANK(H951),"",VLOOKUP(H951,tegevusalad!$A$7:$B$188,2,FALSE))</f>
        <v/>
      </c>
      <c r="K951" s="429" t="str">
        <f t="shared" si="89"/>
        <v>2262570990</v>
      </c>
      <c r="L951" s="1" t="str">
        <f t="shared" si="90"/>
        <v>piirkondlikud spordiüritused - jaotamata  (Nõmme linnaosa)</v>
      </c>
      <c r="M951" s="6" t="str">
        <f t="shared" si="91"/>
        <v>08102</v>
      </c>
    </row>
    <row r="952" spans="1:13" x14ac:dyDescent="0.2">
      <c r="B952" s="4" t="s">
        <v>6941</v>
      </c>
      <c r="E952" s="4" t="s">
        <v>5901</v>
      </c>
      <c r="H952" s="51"/>
      <c r="I952" s="195" t="str">
        <f>IF(ISBLANK(H952),"",VLOOKUP(H952,tegevusalad!$A$7:$B$188,2,FALSE))</f>
        <v/>
      </c>
      <c r="K952" s="429" t="str">
        <f t="shared" si="89"/>
        <v>2262580000</v>
      </c>
      <c r="L952" s="1" t="str">
        <f t="shared" si="90"/>
        <v>piirkondlikud spordiüritused (Pirita linnaosa)</v>
      </c>
      <c r="M952" s="6" t="str">
        <f t="shared" si="91"/>
        <v>08102</v>
      </c>
    </row>
    <row r="953" spans="1:13" x14ac:dyDescent="0.2">
      <c r="C953" s="4" t="s">
        <v>7710</v>
      </c>
      <c r="F953" s="4" t="s">
        <v>7704</v>
      </c>
      <c r="H953" s="51"/>
      <c r="I953" s="195" t="str">
        <f>IF(ISBLANK(H953),"",VLOOKUP(H953,tegevusalad!$A$7:$B$188,2,FALSE))</f>
        <v/>
      </c>
      <c r="K953" s="429" t="str">
        <f t="shared" si="89"/>
        <v>2262580990</v>
      </c>
      <c r="L953" s="1" t="str">
        <f t="shared" si="90"/>
        <v>piirkondlikud spordiüritused - jaotamata (Pirita linnaosa)</v>
      </c>
      <c r="M953" s="6" t="str">
        <f t="shared" si="91"/>
        <v>08102</v>
      </c>
    </row>
    <row r="954" spans="1:13" x14ac:dyDescent="0.2">
      <c r="B954" s="4" t="s">
        <v>5902</v>
      </c>
      <c r="E954" s="4" t="s">
        <v>1713</v>
      </c>
      <c r="H954" s="51"/>
      <c r="I954" s="195" t="str">
        <f>IF(ISBLANK(H954),"",VLOOKUP(H954,tegevusalad!$A$7:$B$188,2,FALSE))</f>
        <v/>
      </c>
      <c r="K954" s="429" t="str">
        <f t="shared" si="89"/>
        <v>2262590000</v>
      </c>
      <c r="L954" s="1" t="str">
        <f t="shared" si="90"/>
        <v>piirkondlikud spordiüritused (Põhja-Tallinn)</v>
      </c>
      <c r="M954" s="6" t="str">
        <f t="shared" si="91"/>
        <v>08102</v>
      </c>
    </row>
    <row r="955" spans="1:13" x14ac:dyDescent="0.2">
      <c r="C955" s="4" t="s">
        <v>6324</v>
      </c>
      <c r="F955" s="4" t="s">
        <v>5369</v>
      </c>
      <c r="I955" s="195" t="str">
        <f>IF(ISBLANK(H955),"",VLOOKUP(H955,tegevusalad!$A$7:$B$188,2,FALSE))</f>
        <v/>
      </c>
      <c r="K955" s="429" t="str">
        <f t="shared" si="89"/>
        <v>2262590100</v>
      </c>
      <c r="L955" s="1" t="str">
        <f t="shared" si="90"/>
        <v>linnalaagrid (Põhja-Tallinn)</v>
      </c>
      <c r="M955" s="6" t="str">
        <f t="shared" si="91"/>
        <v>08102</v>
      </c>
    </row>
    <row r="956" spans="1:13" x14ac:dyDescent="0.2">
      <c r="C956" s="4" t="s">
        <v>6325</v>
      </c>
      <c r="F956" s="4" t="s">
        <v>5367</v>
      </c>
      <c r="I956" s="195" t="str">
        <f>IF(ISBLANK(H956),"",VLOOKUP(H956,tegevusalad!$A$7:$B$188,2,FALSE))</f>
        <v/>
      </c>
      <c r="K956" s="429" t="str">
        <f t="shared" si="89"/>
        <v>2262590990</v>
      </c>
      <c r="L956" s="1" t="str">
        <f t="shared" si="90"/>
        <v>piirkondlikud spordiüritused - jaotamata (Põhja-Tallinn)</v>
      </c>
      <c r="M956" s="6" t="str">
        <f t="shared" si="91"/>
        <v>08102</v>
      </c>
    </row>
    <row r="957" spans="1:13" x14ac:dyDescent="0.2">
      <c r="H957" s="51"/>
      <c r="I957" s="195" t="str">
        <f>IF(ISBLANK(H957),"",VLOOKUP(H957,tegevusalad!$A$7:$B$188,2,FALSE))</f>
        <v/>
      </c>
      <c r="K957" s="429" t="str">
        <f t="shared" si="89"/>
        <v/>
      </c>
      <c r="L957" s="1" t="str">
        <f t="shared" si="90"/>
        <v/>
      </c>
    </row>
    <row r="958" spans="1:13" x14ac:dyDescent="0.2">
      <c r="A958" s="4" t="s">
        <v>1694</v>
      </c>
      <c r="D958" s="4" t="s">
        <v>1695</v>
      </c>
      <c r="I958" s="195" t="str">
        <f>IF(ISBLANK(H958),"",VLOOKUP(H958,tegevusalad!$A$7:$B$188,2,FALSE))</f>
        <v/>
      </c>
      <c r="K958" s="429" t="str">
        <f t="shared" si="89"/>
        <v>2263300000</v>
      </c>
      <c r="L958" s="1" t="str">
        <f t="shared" si="90"/>
        <v>PPP projektid</v>
      </c>
    </row>
    <row r="959" spans="1:13" x14ac:dyDescent="0.2">
      <c r="B959" s="4" t="s">
        <v>1696</v>
      </c>
      <c r="E959" s="4" t="s">
        <v>1695</v>
      </c>
      <c r="H959" s="51" t="s">
        <v>7559</v>
      </c>
      <c r="I959" s="195" t="str">
        <f>IF(ISBLANK(H959),"",VLOOKUP(H959,tegevusalad!$A$7:$B$188,2,FALSE))</f>
        <v xml:space="preserve">Sporditegevus </v>
      </c>
      <c r="K959" s="429" t="str">
        <f t="shared" si="89"/>
        <v>2263399000</v>
      </c>
      <c r="L959" s="1" t="str">
        <f t="shared" si="90"/>
        <v>PPP projektid</v>
      </c>
      <c r="M959" s="6" t="str">
        <f t="shared" si="91"/>
        <v>08102</v>
      </c>
    </row>
    <row r="960" spans="1:13" x14ac:dyDescent="0.2">
      <c r="H960" s="51"/>
      <c r="I960" s="195" t="str">
        <f>IF(ISBLANK(H960),"",VLOOKUP(H960,tegevusalad!$A$7:$B$188,2,FALSE))</f>
        <v/>
      </c>
      <c r="K960" s="429" t="str">
        <f t="shared" si="89"/>
        <v/>
      </c>
      <c r="L960" s="1" t="str">
        <f t="shared" si="90"/>
        <v/>
      </c>
    </row>
    <row r="961" spans="1:13" x14ac:dyDescent="0.2">
      <c r="A961" s="4" t="s">
        <v>1697</v>
      </c>
      <c r="D961" s="4" t="s">
        <v>1698</v>
      </c>
      <c r="H961" s="51" t="s">
        <v>7559</v>
      </c>
      <c r="I961" s="195" t="str">
        <f>IF(ISBLANK(H961),"",VLOOKUP(H961,tegevusalad!$A$7:$B$188,2,FALSE))</f>
        <v xml:space="preserve">Sporditegevus </v>
      </c>
      <c r="K961" s="429" t="str">
        <f t="shared" si="89"/>
        <v>2263700000</v>
      </c>
      <c r="L961" s="1" t="str">
        <f t="shared" si="90"/>
        <v>Tervisespordi projektid</v>
      </c>
      <c r="M961" s="6" t="str">
        <f t="shared" si="91"/>
        <v>08102</v>
      </c>
    </row>
    <row r="962" spans="1:13" x14ac:dyDescent="0.2">
      <c r="B962" s="4" t="s">
        <v>1699</v>
      </c>
      <c r="E962" s="4" t="s">
        <v>4694</v>
      </c>
      <c r="I962" s="195" t="str">
        <f>IF(ISBLANK(H962),"",VLOOKUP(H962,tegevusalad!$A$7:$B$188,2,FALSE))</f>
        <v/>
      </c>
      <c r="K962" s="429" t="str">
        <f t="shared" si="89"/>
        <v>2263701000</v>
      </c>
      <c r="L962" s="1" t="str">
        <f t="shared" si="90"/>
        <v>terviseradade ja liikumisspordi uuringud ja projektid</v>
      </c>
      <c r="M962" s="6" t="str">
        <f t="shared" si="91"/>
        <v>08102</v>
      </c>
    </row>
    <row r="963" spans="1:13" x14ac:dyDescent="0.2">
      <c r="B963" s="4" t="s">
        <v>5666</v>
      </c>
      <c r="E963" s="4" t="s">
        <v>5667</v>
      </c>
      <c r="H963" s="51"/>
      <c r="I963" s="195" t="str">
        <f>IF(ISBLANK(H963),"",VLOOKUP(H963,tegevusalad!$A$7:$B$188,2,FALSE))</f>
        <v/>
      </c>
      <c r="K963" s="429" t="str">
        <f t="shared" ref="K963:K1030" si="92">SUBSTITUTE(A963," ","")&amp;SUBSTITUTE(B963," ","")&amp;SUBSTITUTE(C963," ","")</f>
        <v>2263702000</v>
      </c>
      <c r="L963" s="1" t="str">
        <f t="shared" ref="L963:L1030" si="93">D963&amp;E963&amp;F963&amp;G963</f>
        <v>noorsportlaste terviseuuringud</v>
      </c>
      <c r="M963" s="6" t="str">
        <f t="shared" si="91"/>
        <v>08102</v>
      </c>
    </row>
    <row r="964" spans="1:13" x14ac:dyDescent="0.2">
      <c r="B964" s="4" t="s">
        <v>4380</v>
      </c>
      <c r="E964" s="4" t="s">
        <v>1354</v>
      </c>
      <c r="H964" s="51"/>
      <c r="I964" s="195" t="str">
        <f>IF(ISBLANK(H964),"",VLOOKUP(H964,tegevusalad!$A$7:$B$188,2,FALSE))</f>
        <v/>
      </c>
      <c r="K964" s="429" t="str">
        <f t="shared" si="92"/>
        <v>2263799000</v>
      </c>
      <c r="L964" s="1" t="str">
        <f t="shared" si="93"/>
        <v>tervisespordi projektid - jaotamata</v>
      </c>
      <c r="M964" s="6" t="str">
        <f t="shared" si="91"/>
        <v>08102</v>
      </c>
    </row>
    <row r="965" spans="1:13" x14ac:dyDescent="0.2">
      <c r="H965" s="51"/>
      <c r="I965" s="195" t="str">
        <f>IF(ISBLANK(H965),"",VLOOKUP(H965,tegevusalad!$A$7:$B$188,2,FALSE))</f>
        <v/>
      </c>
      <c r="K965" s="429" t="str">
        <f t="shared" si="92"/>
        <v/>
      </c>
      <c r="L965" s="1" t="str">
        <f t="shared" si="93"/>
        <v/>
      </c>
    </row>
    <row r="966" spans="1:13" x14ac:dyDescent="0.2">
      <c r="A966" s="4" t="s">
        <v>2394</v>
      </c>
      <c r="D966" s="4" t="s">
        <v>1729</v>
      </c>
      <c r="H966" s="51"/>
      <c r="I966" s="195" t="str">
        <f>IF(ISBLANK(H966),"",VLOOKUP(H966,tegevusalad!$A$7:$B$188,2,FALSE))</f>
        <v/>
      </c>
      <c r="K966" s="429" t="str">
        <f t="shared" si="92"/>
        <v>2263800000</v>
      </c>
      <c r="L966" s="1" t="str">
        <f t="shared" si="93"/>
        <v>Tervisespordi välisosalusega projektid</v>
      </c>
    </row>
    <row r="967" spans="1:13" x14ac:dyDescent="0.2">
      <c r="B967" s="4" t="s">
        <v>2395</v>
      </c>
      <c r="E967" s="4" t="s">
        <v>2396</v>
      </c>
      <c r="H967" s="46" t="s">
        <v>7559</v>
      </c>
      <c r="I967" s="195" t="str">
        <f>IF(ISBLANK(H967),"",VLOOKUP(H967,tegevusalad!$A$7:$B$188,2,FALSE))</f>
        <v xml:space="preserve">Sporditegevus </v>
      </c>
      <c r="K967" s="429" t="str">
        <f t="shared" si="92"/>
        <v>2263801000</v>
      </c>
      <c r="L967" s="1" t="str">
        <f t="shared" si="93"/>
        <v>Välisrahastusega projekt "Kõik sihtgrupid liikuma Haaberstis!"</v>
      </c>
      <c r="M967" s="6" t="str">
        <f t="shared" ref="M967:M1033" si="94">IF(ISBLANK(H967),M966,H967)</f>
        <v>08102</v>
      </c>
    </row>
    <row r="968" spans="1:13" x14ac:dyDescent="0.2">
      <c r="H968" s="51"/>
      <c r="I968" s="195" t="str">
        <f>IF(ISBLANK(H968),"",VLOOKUP(H968,tegevusalad!$A$7:$B$188,2,FALSE))</f>
        <v/>
      </c>
      <c r="K968" s="429" t="str">
        <f t="shared" si="92"/>
        <v/>
      </c>
      <c r="L968" s="1" t="str">
        <f t="shared" si="93"/>
        <v/>
      </c>
    </row>
    <row r="969" spans="1:13" x14ac:dyDescent="0.2">
      <c r="A969" s="4" t="s">
        <v>4695</v>
      </c>
      <c r="D969" s="4" t="s">
        <v>2209</v>
      </c>
      <c r="H969" s="51" t="s">
        <v>7559</v>
      </c>
      <c r="I969" s="195" t="str">
        <f>IF(ISBLANK(H969),"",VLOOKUP(H969,tegevusalad!$A$7:$B$188,2,FALSE))</f>
        <v xml:space="preserve">Sporditegevus </v>
      </c>
      <c r="K969" s="429" t="str">
        <f t="shared" si="92"/>
        <v>2264100000</v>
      </c>
      <c r="L969" s="1" t="str">
        <f t="shared" si="93"/>
        <v>Piirkondlikud spordibaasid</v>
      </c>
      <c r="M969" s="6" t="str">
        <f t="shared" si="94"/>
        <v>08102</v>
      </c>
    </row>
    <row r="970" spans="1:13" x14ac:dyDescent="0.2">
      <c r="B970" s="4" t="s">
        <v>2210</v>
      </c>
      <c r="E970" s="4" t="s">
        <v>2629</v>
      </c>
      <c r="I970" s="195" t="str">
        <f>IF(ISBLANK(H970),"",VLOOKUP(H970,tegevusalad!$A$7:$B$188,2,FALSE))</f>
        <v/>
      </c>
      <c r="K970" s="429" t="str">
        <f t="shared" si="92"/>
        <v>2264150000</v>
      </c>
      <c r="L970" s="1" t="str">
        <f t="shared" si="93"/>
        <v>Lasnamäe Spordikompleks</v>
      </c>
      <c r="M970" s="6" t="str">
        <f t="shared" si="94"/>
        <v>08102</v>
      </c>
    </row>
    <row r="971" spans="1:13" x14ac:dyDescent="0.2">
      <c r="B971" s="4" t="s">
        <v>2630</v>
      </c>
      <c r="E971" s="4" t="s">
        <v>1430</v>
      </c>
      <c r="H971" s="51"/>
      <c r="I971" s="195" t="str">
        <f>IF(ISBLANK(H971),"",VLOOKUP(H971,tegevusalad!$A$7:$B$188,2,FALSE))</f>
        <v/>
      </c>
      <c r="K971" s="429" t="str">
        <f t="shared" si="92"/>
        <v>2264170000</v>
      </c>
      <c r="L971" s="1" t="str">
        <f t="shared" si="93"/>
        <v>Nõmme Spordikeskus</v>
      </c>
      <c r="M971" s="6" t="str">
        <f t="shared" si="94"/>
        <v>08102</v>
      </c>
    </row>
    <row r="972" spans="1:13" x14ac:dyDescent="0.2">
      <c r="B972" s="4" t="s">
        <v>8687</v>
      </c>
      <c r="E972" s="4" t="s">
        <v>8688</v>
      </c>
      <c r="H972" s="51"/>
      <c r="I972" s="195" t="str">
        <f>IF(ISBLANK(H972),"",VLOOKUP(H972,tegevusalad!$A$7:$B$188,2,FALSE))</f>
        <v/>
      </c>
      <c r="K972" s="429" t="str">
        <f t="shared" si="92"/>
        <v>2264171000</v>
      </c>
      <c r="L972" s="1" t="str">
        <f t="shared" si="93"/>
        <v>Valdeku spordisaal</v>
      </c>
      <c r="M972" s="6" t="str">
        <f t="shared" si="94"/>
        <v>08102</v>
      </c>
    </row>
    <row r="973" spans="1:13" x14ac:dyDescent="0.2">
      <c r="H973" s="51"/>
      <c r="I973" s="195" t="str">
        <f>IF(ISBLANK(H973),"",VLOOKUP(H973,tegevusalad!$A$7:$B$188,2,FALSE))</f>
        <v/>
      </c>
      <c r="K973" s="429" t="str">
        <f t="shared" si="92"/>
        <v/>
      </c>
      <c r="L973" s="1" t="str">
        <f t="shared" si="93"/>
        <v/>
      </c>
    </row>
    <row r="974" spans="1:13" x14ac:dyDescent="0.2">
      <c r="A974" s="4" t="s">
        <v>6358</v>
      </c>
      <c r="D974" s="4" t="s">
        <v>3028</v>
      </c>
      <c r="H974" s="51"/>
      <c r="I974" s="195" t="str">
        <f>IF(ISBLANK(H974),"",VLOOKUP(H974,tegevusalad!$A$7:$B$188,2,FALSE))</f>
        <v/>
      </c>
      <c r="K974" s="429" t="str">
        <f t="shared" si="92"/>
        <v>2265100000</v>
      </c>
      <c r="L974" s="1" t="str">
        <f t="shared" si="93"/>
        <v>Spordi- ja noorsootöötajate palgatõusu vahendid</v>
      </c>
    </row>
    <row r="975" spans="1:13" x14ac:dyDescent="0.2">
      <c r="B975" s="4" t="s">
        <v>486</v>
      </c>
      <c r="E975" s="4" t="s">
        <v>3028</v>
      </c>
      <c r="H975" s="46" t="s">
        <v>7556</v>
      </c>
      <c r="I975" s="195" t="str">
        <f>IF(ISBLANK(H975),"",VLOOKUP(H975,tegevusalad!$A$7:$B$188,2,FALSE))</f>
        <v>Muu vaba aeg, kultuur, religioon, sh haldus</v>
      </c>
      <c r="K975" s="429" t="str">
        <f t="shared" si="92"/>
        <v>2265101000</v>
      </c>
      <c r="L975" s="1" t="str">
        <f t="shared" si="93"/>
        <v>Spordi- ja noorsootöötajate palgatõusu vahendid</v>
      </c>
      <c r="M975" s="6" t="str">
        <f t="shared" si="94"/>
        <v>08600</v>
      </c>
    </row>
    <row r="976" spans="1:13" x14ac:dyDescent="0.2">
      <c r="A976" s="4" t="s">
        <v>2298</v>
      </c>
      <c r="D976" s="4" t="s">
        <v>2300</v>
      </c>
      <c r="I976" s="195" t="str">
        <f>IF(ISBLANK(H976),"",VLOOKUP(H976,tegevusalad!$A$7:$B$188,2,FALSE))</f>
        <v/>
      </c>
      <c r="K976" s="429" t="str">
        <f t="shared" si="92"/>
        <v>2264200000</v>
      </c>
      <c r="L976" s="1" t="str">
        <f t="shared" si="93"/>
        <v>Tallinna Noorte Spordikeskus</v>
      </c>
      <c r="M976" s="6" t="str">
        <f t="shared" si="94"/>
        <v>08600</v>
      </c>
    </row>
    <row r="977" spans="1:13" x14ac:dyDescent="0.2">
      <c r="B977" s="4" t="s">
        <v>2299</v>
      </c>
      <c r="E977" s="4" t="s">
        <v>2300</v>
      </c>
      <c r="H977" s="51" t="s">
        <v>27</v>
      </c>
      <c r="I977" s="195" t="str">
        <f>IF(ISBLANK(H977),"",VLOOKUP(H977,tegevusalad!$A$7:$B$188,2,FALSE))</f>
        <v>Laste huvialamajad ja keskused</v>
      </c>
      <c r="K977" s="429" t="str">
        <f t="shared" si="92"/>
        <v>2264201000</v>
      </c>
      <c r="L977" s="1" t="str">
        <f t="shared" si="93"/>
        <v>Tallinna Noorte Spordikeskus</v>
      </c>
      <c r="M977" s="6" t="str">
        <f t="shared" si="94"/>
        <v>08106</v>
      </c>
    </row>
    <row r="978" spans="1:13" x14ac:dyDescent="0.2">
      <c r="A978" s="4" t="s">
        <v>9830</v>
      </c>
      <c r="D978" s="4" t="s">
        <v>8829</v>
      </c>
      <c r="K978" s="429" t="str">
        <f t="shared" si="92"/>
        <v>2264300000</v>
      </c>
      <c r="L978" s="1"/>
    </row>
    <row r="979" spans="1:13" x14ac:dyDescent="0.2">
      <c r="B979" s="4" t="s">
        <v>9831</v>
      </c>
      <c r="E979" s="4" t="s">
        <v>9832</v>
      </c>
      <c r="H979" s="51" t="s">
        <v>7559</v>
      </c>
      <c r="I979" s="195" t="str">
        <f>IF(ISBLANK(H979),"",VLOOKUP(H979,tegevusalad!$A$7:$B$188,2,FALSE))</f>
        <v xml:space="preserve">Sporditegevus </v>
      </c>
      <c r="K979" s="429" t="str">
        <f t="shared" si="92"/>
        <v>2264301000</v>
      </c>
      <c r="L979" s="1" t="s">
        <v>9832</v>
      </c>
      <c r="M979" s="6" t="str">
        <f t="shared" si="94"/>
        <v>08102</v>
      </c>
    </row>
    <row r="980" spans="1:13" x14ac:dyDescent="0.2">
      <c r="B980" s="4" t="s">
        <v>11025</v>
      </c>
      <c r="E980" s="4" t="s">
        <v>11029</v>
      </c>
      <c r="H980" s="46" t="s">
        <v>7559</v>
      </c>
      <c r="I980" s="195" t="str">
        <f>IF(ISBLANK(H980),"",VLOOKUP(H980,tegevusalad!$A$7:$B$188,2,FALSE))</f>
        <v xml:space="preserve">Sporditegevus </v>
      </c>
      <c r="K980" s="429" t="str">
        <f t="shared" ref="K980" si="95">SUBSTITUTE(A980," ","")&amp;SUBSTITUTE(B980," ","")&amp;SUBSTITUTE(C980," ","")</f>
        <v>2264311000</v>
      </c>
      <c r="L980" s="1" t="s">
        <v>9832</v>
      </c>
      <c r="M980" s="6" t="str">
        <f t="shared" ref="M980" si="96">IF(ISBLANK(H980),M979,H980)</f>
        <v>08102</v>
      </c>
    </row>
    <row r="981" spans="1:13" x14ac:dyDescent="0.2">
      <c r="I981" s="195" t="str">
        <f>IF(ISBLANK(H981),"",VLOOKUP(H981,tegevusalad!$A$7:$B$188,2,FALSE))</f>
        <v/>
      </c>
      <c r="K981" s="429" t="str">
        <f t="shared" si="92"/>
        <v/>
      </c>
      <c r="L981" s="1" t="str">
        <f t="shared" si="93"/>
        <v/>
      </c>
    </row>
    <row r="982" spans="1:13" x14ac:dyDescent="0.2">
      <c r="A982" s="3" t="s">
        <v>1431</v>
      </c>
      <c r="B982" s="3"/>
      <c r="D982" s="3" t="s">
        <v>1432</v>
      </c>
      <c r="E982" s="3"/>
      <c r="F982" s="3"/>
      <c r="I982" s="195" t="str">
        <f>IF(ISBLANK(H982),"",VLOOKUP(H982,tegevusalad!$A$7:$B$188,2,FALSE))</f>
        <v/>
      </c>
      <c r="K982" s="429" t="str">
        <f t="shared" si="92"/>
        <v>2270000000</v>
      </c>
      <c r="L982" s="1" t="str">
        <f t="shared" si="93"/>
        <v>NOORSOOTÖÖ</v>
      </c>
    </row>
    <row r="983" spans="1:13" x14ac:dyDescent="0.2">
      <c r="I983" s="195" t="str">
        <f>IF(ISBLANK(H983),"",VLOOKUP(H983,tegevusalad!$A$7:$B$188,2,FALSE))</f>
        <v/>
      </c>
      <c r="K983" s="429" t="str">
        <f t="shared" si="92"/>
        <v/>
      </c>
      <c r="L983" s="1" t="str">
        <f t="shared" si="93"/>
        <v/>
      </c>
    </row>
    <row r="984" spans="1:13" x14ac:dyDescent="0.2">
      <c r="A984" s="4" t="s">
        <v>1433</v>
      </c>
      <c r="D984" s="4" t="s">
        <v>1434</v>
      </c>
      <c r="H984" s="51" t="s">
        <v>7557</v>
      </c>
      <c r="I984" s="195" t="str">
        <f>IF(ISBLANK(H984),"",VLOOKUP(H984,tegevusalad!$A$7:$B$188,2,FALSE))</f>
        <v>Noorsootöö ja noortekeskused</v>
      </c>
      <c r="K984" s="429" t="str">
        <f t="shared" si="92"/>
        <v>2271100000</v>
      </c>
      <c r="L984" s="1" t="str">
        <f t="shared" si="93"/>
        <v>Noorsootöö</v>
      </c>
      <c r="M984" s="6" t="str">
        <f t="shared" si="94"/>
        <v>08107</v>
      </c>
    </row>
    <row r="985" spans="1:13" x14ac:dyDescent="0.2">
      <c r="B985" s="4" t="s">
        <v>1435</v>
      </c>
      <c r="E985" s="4" t="s">
        <v>1436</v>
      </c>
      <c r="I985" s="195" t="str">
        <f>IF(ISBLANK(H985),"",VLOOKUP(H985,tegevusalad!$A$7:$B$188,2,FALSE))</f>
        <v/>
      </c>
      <c r="K985" s="429" t="str">
        <f t="shared" si="92"/>
        <v>2271110000</v>
      </c>
      <c r="L985" s="1" t="str">
        <f t="shared" si="93"/>
        <v>noortekeskus</v>
      </c>
      <c r="M985" s="6" t="str">
        <f t="shared" si="94"/>
        <v>08107</v>
      </c>
    </row>
    <row r="986" spans="1:13" x14ac:dyDescent="0.2">
      <c r="B986" s="4" t="s">
        <v>1437</v>
      </c>
      <c r="E986" s="4" t="s">
        <v>1438</v>
      </c>
      <c r="I986" s="195" t="str">
        <f>IF(ISBLANK(H986),"",VLOOKUP(H986,tegevusalad!$A$7:$B$188,2,FALSE))</f>
        <v/>
      </c>
      <c r="K986" s="429" t="str">
        <f t="shared" si="92"/>
        <v>2271111000</v>
      </c>
      <c r="L986" s="1" t="str">
        <f t="shared" si="93"/>
        <v>noorte info ja nõustamine</v>
      </c>
      <c r="M986" s="6" t="str">
        <f t="shared" si="94"/>
        <v>08107</v>
      </c>
    </row>
    <row r="987" spans="1:13" x14ac:dyDescent="0.2">
      <c r="B987" s="220" t="s">
        <v>1437</v>
      </c>
      <c r="C987" s="220"/>
      <c r="D987" s="220"/>
      <c r="E987" s="220" t="s">
        <v>7540</v>
      </c>
      <c r="F987" s="220"/>
      <c r="G987" s="220"/>
      <c r="I987" s="195" t="str">
        <f>IF(ISBLANK(H987),"",VLOOKUP(H987,tegevusalad!$A$7:$B$188,2,FALSE))</f>
        <v/>
      </c>
      <c r="K987" s="429" t="str">
        <f t="shared" si="92"/>
        <v>2271111000</v>
      </c>
      <c r="L987" s="1" t="str">
        <f t="shared" si="93"/>
        <v>noorte info- ja nõustamiskeskus</v>
      </c>
      <c r="M987" s="6" t="str">
        <f t="shared" si="94"/>
        <v>08107</v>
      </c>
    </row>
    <row r="988" spans="1:13" x14ac:dyDescent="0.2">
      <c r="B988" s="220"/>
      <c r="C988" s="220" t="s">
        <v>7542</v>
      </c>
      <c r="D988" s="220"/>
      <c r="E988" s="220"/>
      <c r="F988" s="220" t="s">
        <v>7543</v>
      </c>
      <c r="G988" s="220"/>
      <c r="I988" s="195" t="str">
        <f>IF(ISBLANK(H988),"",VLOOKUP(H988,tegevusalad!$A$7:$B$188,2,FALSE))</f>
        <v/>
      </c>
      <c r="K988" s="429" t="str">
        <f t="shared" si="92"/>
        <v>2271111010</v>
      </c>
      <c r="L988" s="1" t="str">
        <f t="shared" si="93"/>
        <v>info ja nõustamine</v>
      </c>
      <c r="M988" s="6" t="str">
        <f t="shared" si="94"/>
        <v>08107</v>
      </c>
    </row>
    <row r="989" spans="1:13" x14ac:dyDescent="0.2">
      <c r="B989" s="220"/>
      <c r="C989" s="220" t="s">
        <v>7541</v>
      </c>
      <c r="D989" s="220"/>
      <c r="E989" s="220"/>
      <c r="F989" s="220" t="s">
        <v>7544</v>
      </c>
      <c r="G989" s="220"/>
      <c r="I989" s="195" t="str">
        <f>IF(ISBLANK(H989),"",VLOOKUP(H989,tegevusalad!$A$7:$B$188,2,FALSE))</f>
        <v/>
      </c>
      <c r="K989" s="429" t="str">
        <f t="shared" si="92"/>
        <v>2271111020</v>
      </c>
      <c r="L989" s="1" t="str">
        <f t="shared" si="93"/>
        <v>mobiilne noorsootöö</v>
      </c>
      <c r="M989" s="6" t="str">
        <f t="shared" si="94"/>
        <v>08107</v>
      </c>
    </row>
    <row r="990" spans="1:13" x14ac:dyDescent="0.2">
      <c r="B990" s="4" t="s">
        <v>216</v>
      </c>
      <c r="E990" s="4" t="s">
        <v>217</v>
      </c>
      <c r="I990" s="195" t="str">
        <f>IF(ISBLANK(H990),"",VLOOKUP(H990,tegevusalad!$A$7:$B$188,2,FALSE))</f>
        <v/>
      </c>
      <c r="K990" s="429" t="str">
        <f t="shared" si="92"/>
        <v>2271112000</v>
      </c>
      <c r="L990" s="1" t="str">
        <f t="shared" si="93"/>
        <v>noorteüritused</v>
      </c>
      <c r="M990" s="6" t="str">
        <f t="shared" si="94"/>
        <v>08107</v>
      </c>
    </row>
    <row r="991" spans="1:13" x14ac:dyDescent="0.2">
      <c r="B991" s="4" t="s">
        <v>4006</v>
      </c>
      <c r="E991" s="4" t="s">
        <v>441</v>
      </c>
      <c r="I991" s="195" t="str">
        <f>IF(ISBLANK(H991),"",VLOOKUP(H991,tegevusalad!$A$7:$B$188,2,FALSE))</f>
        <v/>
      </c>
      <c r="K991" s="429" t="str">
        <f t="shared" si="92"/>
        <v>2271113000</v>
      </c>
      <c r="L991" s="1" t="str">
        <f t="shared" si="93"/>
        <v>noorsootöötajate koolitus</v>
      </c>
      <c r="M991" s="6" t="str">
        <f t="shared" si="94"/>
        <v>08107</v>
      </c>
    </row>
    <row r="992" spans="1:13" x14ac:dyDescent="0.2">
      <c r="B992" s="6" t="s">
        <v>2758</v>
      </c>
      <c r="C992" s="6"/>
      <c r="D992" s="6"/>
      <c r="E992" s="6" t="s">
        <v>867</v>
      </c>
      <c r="I992" s="195" t="str">
        <f>IF(ISBLANK(H992),"",VLOOKUP(H992,tegevusalad!$A$7:$B$188,2,FALSE))</f>
        <v/>
      </c>
      <c r="K992" s="429" t="str">
        <f t="shared" si="92"/>
        <v>2271199000</v>
      </c>
      <c r="L992" s="1" t="str">
        <f t="shared" si="93"/>
        <v>tg noorsootöö - jaotamata</v>
      </c>
      <c r="M992" s="6" t="str">
        <f t="shared" si="94"/>
        <v>08107</v>
      </c>
    </row>
    <row r="993" spans="1:13" x14ac:dyDescent="0.2">
      <c r="B993" s="6"/>
      <c r="C993" s="6"/>
      <c r="D993" s="6"/>
      <c r="E993" s="6"/>
      <c r="I993" s="195" t="str">
        <f>IF(ISBLANK(H993),"",VLOOKUP(H993,tegevusalad!$A$7:$B$188,2,FALSE))</f>
        <v/>
      </c>
      <c r="K993" s="429" t="str">
        <f t="shared" si="92"/>
        <v/>
      </c>
      <c r="L993" s="1" t="str">
        <f t="shared" si="93"/>
        <v/>
      </c>
    </row>
    <row r="994" spans="1:13" x14ac:dyDescent="0.2">
      <c r="B994" s="6"/>
      <c r="C994" s="6"/>
      <c r="D994" s="6"/>
      <c r="E994" s="6"/>
      <c r="I994" s="195" t="str">
        <f>IF(ISBLANK(H994),"",VLOOKUP(H994,tegevusalad!$A$7:$B$188,2,FALSE))</f>
        <v/>
      </c>
      <c r="K994" s="429" t="str">
        <f t="shared" si="92"/>
        <v/>
      </c>
      <c r="L994" s="1" t="str">
        <f t="shared" si="93"/>
        <v/>
      </c>
    </row>
    <row r="995" spans="1:13" x14ac:dyDescent="0.2">
      <c r="I995" s="195" t="str">
        <f>IF(ISBLANK(H995),"",VLOOKUP(H995,tegevusalad!$A$7:$B$188,2,FALSE))</f>
        <v/>
      </c>
      <c r="K995" s="429" t="str">
        <f t="shared" si="92"/>
        <v/>
      </c>
      <c r="L995" s="1" t="str">
        <f t="shared" si="93"/>
        <v/>
      </c>
    </row>
    <row r="996" spans="1:13" x14ac:dyDescent="0.2">
      <c r="A996" s="4" t="s">
        <v>3516</v>
      </c>
      <c r="D996" s="4" t="s">
        <v>3517</v>
      </c>
      <c r="H996" s="51" t="s">
        <v>7557</v>
      </c>
      <c r="I996" s="195" t="str">
        <f>IF(ISBLANK(H996),"",VLOOKUP(H996,tegevusalad!$A$7:$B$188,2,FALSE))</f>
        <v>Noorsootöö ja noortekeskused</v>
      </c>
      <c r="K996" s="429" t="str">
        <f t="shared" si="92"/>
        <v>2272100000</v>
      </c>
      <c r="L996" s="1" t="str">
        <f t="shared" si="93"/>
        <v>Noorsootöö programmid ja -projektid</v>
      </c>
      <c r="M996" s="6" t="str">
        <f t="shared" si="94"/>
        <v>08107</v>
      </c>
    </row>
    <row r="997" spans="1:13" x14ac:dyDescent="0.2">
      <c r="B997" s="4" t="s">
        <v>10132</v>
      </c>
      <c r="E997" s="4" t="s">
        <v>10133</v>
      </c>
      <c r="H997" s="51"/>
      <c r="K997" s="429" t="str">
        <f t="shared" si="92"/>
        <v>2272101000</v>
      </c>
      <c r="L997" s="1" t="s">
        <v>10133</v>
      </c>
      <c r="M997" s="6" t="str">
        <f t="shared" si="94"/>
        <v>08107</v>
      </c>
    </row>
    <row r="998" spans="1:13" x14ac:dyDescent="0.2">
      <c r="B998" s="4" t="s">
        <v>5528</v>
      </c>
      <c r="E998" s="4" t="s">
        <v>7399</v>
      </c>
      <c r="I998" s="195" t="str">
        <f>IF(ISBLANK(H998),"",VLOOKUP(H998,tegevusalad!$A$7:$B$188,2,FALSE))</f>
        <v/>
      </c>
      <c r="K998" s="429" t="str">
        <f t="shared" si="92"/>
        <v>2272110000</v>
      </c>
      <c r="L998" s="1" t="str">
        <f t="shared" si="93"/>
        <v>laagriprojektid</v>
      </c>
      <c r="M998" s="6" t="str">
        <f>IF(ISBLANK(H998),M996,H998)</f>
        <v>08107</v>
      </c>
    </row>
    <row r="999" spans="1:13" x14ac:dyDescent="0.2">
      <c r="B999" s="4" t="s">
        <v>6371</v>
      </c>
      <c r="E999" s="4" t="s">
        <v>6372</v>
      </c>
      <c r="I999" s="195" t="str">
        <f>IF(ISBLANK(H999),"",VLOOKUP(H999,tegevusalad!$A$7:$B$188,2,FALSE))</f>
        <v/>
      </c>
      <c r="K999" s="429" t="str">
        <f t="shared" si="92"/>
        <v>2272111000</v>
      </c>
      <c r="L999" s="1" t="str">
        <f t="shared" si="93"/>
        <v>õpilasmalevad</v>
      </c>
      <c r="M999" s="6" t="str">
        <f t="shared" si="94"/>
        <v>08107</v>
      </c>
    </row>
    <row r="1000" spans="1:13" x14ac:dyDescent="0.2">
      <c r="B1000" s="4" t="s">
        <v>6373</v>
      </c>
      <c r="E1000" s="4" t="s">
        <v>6374</v>
      </c>
      <c r="I1000" s="195" t="str">
        <f>IF(ISBLANK(H1000),"",VLOOKUP(H1000,tegevusalad!$A$7:$B$188,2,FALSE))</f>
        <v/>
      </c>
      <c r="K1000" s="429" t="str">
        <f t="shared" si="92"/>
        <v>2272112000</v>
      </c>
      <c r="L1000" s="1" t="str">
        <f t="shared" si="93"/>
        <v>noorsooprojektid</v>
      </c>
      <c r="M1000" s="6" t="str">
        <f t="shared" si="94"/>
        <v>08107</v>
      </c>
    </row>
    <row r="1001" spans="1:13" x14ac:dyDescent="0.2">
      <c r="B1001" s="4" t="s">
        <v>6375</v>
      </c>
      <c r="E1001" s="4" t="s">
        <v>310</v>
      </c>
      <c r="I1001" s="195" t="str">
        <f>IF(ISBLANK(H1001),"",VLOOKUP(H1001,tegevusalad!$A$7:$B$188,2,FALSE))</f>
        <v/>
      </c>
      <c r="K1001" s="429" t="str">
        <f t="shared" si="92"/>
        <v>2272113000</v>
      </c>
      <c r="L1001" s="1" t="str">
        <f t="shared" si="93"/>
        <v>noorteühingud</v>
      </c>
      <c r="M1001" s="6" t="str">
        <f t="shared" si="94"/>
        <v>08107</v>
      </c>
    </row>
    <row r="1002" spans="1:13" x14ac:dyDescent="0.2">
      <c r="B1002" s="4" t="s">
        <v>184</v>
      </c>
      <c r="E1002" s="4" t="s">
        <v>4450</v>
      </c>
      <c r="I1002" s="195" t="str">
        <f>IF(ISBLANK(H1002),"",VLOOKUP(H1002,tegevusalad!$A$7:$B$188,2,FALSE))</f>
        <v/>
      </c>
      <c r="K1002" s="429" t="str">
        <f t="shared" si="92"/>
        <v>2272114000</v>
      </c>
      <c r="L1002" s="1" t="str">
        <f t="shared" si="93"/>
        <v>noorsootöö arendustegevus</v>
      </c>
      <c r="M1002" s="6" t="str">
        <f t="shared" si="94"/>
        <v>08107</v>
      </c>
    </row>
    <row r="1003" spans="1:13" x14ac:dyDescent="0.2">
      <c r="B1003" s="4" t="s">
        <v>4451</v>
      </c>
      <c r="E1003" s="4" t="s">
        <v>4452</v>
      </c>
      <c r="I1003" s="195" t="str">
        <f>IF(ISBLANK(H1003),"",VLOOKUP(H1003,tegevusalad!$A$7:$B$188,2,FALSE))</f>
        <v/>
      </c>
      <c r="K1003" s="429" t="str">
        <f t="shared" si="92"/>
        <v>2272115000</v>
      </c>
      <c r="L1003" s="1" t="str">
        <f t="shared" si="93"/>
        <v>parima noorsootöötaja preemia</v>
      </c>
      <c r="M1003" s="6" t="str">
        <f t="shared" si="94"/>
        <v>08107</v>
      </c>
    </row>
    <row r="1004" spans="1:13" x14ac:dyDescent="0.2">
      <c r="B1004" s="4" t="s">
        <v>2092</v>
      </c>
      <c r="E1004" s="4" t="s">
        <v>2093</v>
      </c>
      <c r="I1004" s="195" t="str">
        <f>IF(ISBLANK(H1004),"",VLOOKUP(H1004,tegevusalad!$A$7:$B$188,2,FALSE))</f>
        <v/>
      </c>
      <c r="K1004" s="429" t="str">
        <f t="shared" si="92"/>
        <v>2272116000</v>
      </c>
      <c r="L1004" s="1" t="str">
        <f t="shared" si="93"/>
        <v>noorteaasta</v>
      </c>
      <c r="M1004" s="6" t="str">
        <f t="shared" si="94"/>
        <v>08107</v>
      </c>
    </row>
    <row r="1005" spans="1:13" x14ac:dyDescent="0.2">
      <c r="B1005" s="4" t="s">
        <v>2094</v>
      </c>
      <c r="E1005" s="4" t="s">
        <v>4790</v>
      </c>
      <c r="I1005" s="195" t="str">
        <f>IF(ISBLANK(H1005),"",VLOOKUP(H1005,tegevusalad!$A$7:$B$188,2,FALSE))</f>
        <v/>
      </c>
      <c r="K1005" s="429" t="str">
        <f t="shared" si="92"/>
        <v>2272117000</v>
      </c>
      <c r="L1005" s="1" t="str">
        <f t="shared" si="93"/>
        <v>Tegusad Eesti Noored</v>
      </c>
      <c r="M1005" s="6" t="str">
        <f t="shared" si="94"/>
        <v>08107</v>
      </c>
    </row>
    <row r="1006" spans="1:13" x14ac:dyDescent="0.2">
      <c r="B1006" s="4" t="s">
        <v>6799</v>
      </c>
      <c r="E1006" s="4" t="s">
        <v>6800</v>
      </c>
      <c r="I1006" s="195" t="str">
        <f>IF(ISBLANK(H1006),"",VLOOKUP(H1006,tegevusalad!$A$7:$B$188,2,FALSE))</f>
        <v/>
      </c>
      <c r="K1006" s="429" t="str">
        <f t="shared" si="92"/>
        <v>2272118000</v>
      </c>
      <c r="L1006" s="1" t="str">
        <f t="shared" si="93"/>
        <v>noortelaagrid linnaosades</v>
      </c>
      <c r="M1006" s="6" t="str">
        <f t="shared" si="94"/>
        <v>08107</v>
      </c>
    </row>
    <row r="1007" spans="1:13" x14ac:dyDescent="0.2">
      <c r="B1007" s="4" t="s">
        <v>551</v>
      </c>
      <c r="E1007" s="4" t="s">
        <v>552</v>
      </c>
      <c r="I1007" s="195" t="str">
        <f>IF(ISBLANK(H1007),"",VLOOKUP(H1007,tegevusalad!$A$7:$B$188,2,FALSE))</f>
        <v/>
      </c>
      <c r="K1007" s="429" t="str">
        <f t="shared" si="92"/>
        <v>2272121000</v>
      </c>
      <c r="L1007" s="1" t="str">
        <f t="shared" si="93"/>
        <v>UCEU noortelaagri korraldamine</v>
      </c>
      <c r="M1007" s="6" t="str">
        <f t="shared" si="94"/>
        <v>08107</v>
      </c>
    </row>
    <row r="1008" spans="1:13" x14ac:dyDescent="0.2">
      <c r="B1008" s="4" t="s">
        <v>4306</v>
      </c>
      <c r="E1008" s="4" t="s">
        <v>4307</v>
      </c>
      <c r="I1008" s="195" t="str">
        <f>IF(ISBLANK(H1008),"",VLOOKUP(H1008,tegevusalad!$A$7:$B$188,2,FALSE))</f>
        <v/>
      </c>
      <c r="K1008" s="429" t="str">
        <f t="shared" si="92"/>
        <v>2272122000</v>
      </c>
      <c r="L1008" s="1" t="str">
        <f t="shared" si="93"/>
        <v>toetus SA-le Ahhaa</v>
      </c>
      <c r="M1008" s="6" t="str">
        <f t="shared" si="94"/>
        <v>08107</v>
      </c>
    </row>
    <row r="1009" spans="1:13" x14ac:dyDescent="0.2">
      <c r="B1009" s="4" t="s">
        <v>9004</v>
      </c>
      <c r="E1009" s="4" t="s">
        <v>9005</v>
      </c>
      <c r="K1009" s="429" t="str">
        <f t="shared" si="92"/>
        <v>2272124000</v>
      </c>
      <c r="L1009" s="1" t="str">
        <f t="shared" ref="L1009" si="97">D1009&amp;E1009&amp;F1009&amp;G1009</f>
        <v>Tänavaspordi Liit</v>
      </c>
      <c r="M1009" s="6" t="str">
        <f t="shared" ref="M1009" si="98">IF(ISBLANK(H1009),M1008,H1009)</f>
        <v>08107</v>
      </c>
    </row>
    <row r="1010" spans="1:13" x14ac:dyDescent="0.2">
      <c r="B1010" s="4" t="s">
        <v>8433</v>
      </c>
      <c r="E1010" s="4" t="s">
        <v>8438</v>
      </c>
      <c r="I1010" s="195" t="str">
        <f>IF(ISBLANK(H1010),"",VLOOKUP(H1010,tegevusalad!$A$7:$B$188,2,FALSE))</f>
        <v/>
      </c>
      <c r="K1010" s="429" t="str">
        <f t="shared" si="92"/>
        <v>2272125000</v>
      </c>
      <c r="L1010" s="1" t="str">
        <f t="shared" si="93"/>
        <v>üritus "Vaba aja mess 2013"</v>
      </c>
      <c r="M1010" s="6" t="str">
        <f>IF(ISBLANK(H1010),M1008,H1010)</f>
        <v>08107</v>
      </c>
    </row>
    <row r="1011" spans="1:13" x14ac:dyDescent="0.2">
      <c r="B1011" s="4" t="s">
        <v>8434</v>
      </c>
      <c r="E1011" s="4" t="s">
        <v>8435</v>
      </c>
      <c r="I1011" s="195" t="str">
        <f>IF(ISBLANK(H1011),"",VLOOKUP(H1011,tegevusalad!$A$7:$B$188,2,FALSE))</f>
        <v/>
      </c>
      <c r="K1011" s="429" t="str">
        <f t="shared" si="92"/>
        <v>2272126000</v>
      </c>
      <c r="L1011" s="1" t="str">
        <f t="shared" si="93"/>
        <v>Noortevolikogu</v>
      </c>
      <c r="M1011" s="6" t="str">
        <f t="shared" si="94"/>
        <v>08107</v>
      </c>
    </row>
    <row r="1012" spans="1:13" ht="25.5" customHeight="1" x14ac:dyDescent="0.2">
      <c r="B1012" s="4" t="s">
        <v>7788</v>
      </c>
      <c r="E1012" s="869" t="s">
        <v>7787</v>
      </c>
      <c r="F1012" s="870"/>
      <c r="G1012" s="870"/>
      <c r="I1012" s="195" t="str">
        <f>IF(ISBLANK(H1012),"",VLOOKUP(H1012,tegevusalad!$A$7:$B$188,2,FALSE))</f>
        <v/>
      </c>
      <c r="K1012" s="429" t="str">
        <f t="shared" si="92"/>
        <v>2272130000</v>
      </c>
      <c r="L1012" s="1" t="str">
        <f t="shared" si="93"/>
        <v>projekt "Noorte konkurentsivõime suurendamiseks ja sotsiaalse tõrjutuse vähendamiseks ühiskonnale pakutava noorsootöö teenuste osutamine"</v>
      </c>
      <c r="M1012" s="6" t="str">
        <f t="shared" si="94"/>
        <v>08107</v>
      </c>
    </row>
    <row r="1013" spans="1:13" x14ac:dyDescent="0.2">
      <c r="B1013" s="4" t="s">
        <v>639</v>
      </c>
      <c r="E1013" s="4" t="s">
        <v>2091</v>
      </c>
      <c r="I1013" s="195" t="str">
        <f>IF(ISBLANK(H1013),"",VLOOKUP(H1013,tegevusalad!$A$7:$B$188,2,FALSE))</f>
        <v/>
      </c>
      <c r="K1013" s="429" t="str">
        <f t="shared" si="92"/>
        <v>2272199000</v>
      </c>
      <c r="L1013" s="1" t="str">
        <f t="shared" si="93"/>
        <v>noorsootöö programmid - jaotamata</v>
      </c>
      <c r="M1013" s="6" t="str">
        <f t="shared" si="94"/>
        <v>08107</v>
      </c>
    </row>
    <row r="1014" spans="1:13" x14ac:dyDescent="0.2">
      <c r="I1014" s="195" t="str">
        <f>IF(ISBLANK(H1014),"",VLOOKUP(H1014,tegevusalad!$A$7:$B$188,2,FALSE))</f>
        <v/>
      </c>
      <c r="K1014" s="429" t="str">
        <f t="shared" si="92"/>
        <v/>
      </c>
      <c r="L1014" s="1" t="str">
        <f t="shared" si="93"/>
        <v/>
      </c>
    </row>
    <row r="1015" spans="1:13" x14ac:dyDescent="0.2">
      <c r="A1015" s="4" t="s">
        <v>553</v>
      </c>
      <c r="D1015" s="4" t="s">
        <v>6469</v>
      </c>
      <c r="H1015" s="46" t="s">
        <v>7557</v>
      </c>
      <c r="I1015" s="195" t="str">
        <f>IF(ISBLANK(H1015),"",VLOOKUP(H1015,tegevusalad!$A$7:$B$188,2,FALSE))</f>
        <v>Noorsootöö ja noortekeskused</v>
      </c>
      <c r="K1015" s="429" t="str">
        <f t="shared" si="92"/>
        <v>2272200000</v>
      </c>
      <c r="L1015" s="1" t="str">
        <f t="shared" si="93"/>
        <v>Noorsootöö projektid (RE)</v>
      </c>
      <c r="M1015" s="6" t="str">
        <f t="shared" si="94"/>
        <v>08107</v>
      </c>
    </row>
    <row r="1016" spans="1:13" x14ac:dyDescent="0.2">
      <c r="B1016" s="4" t="s">
        <v>104</v>
      </c>
      <c r="E1016" s="4" t="s">
        <v>103</v>
      </c>
      <c r="I1016" s="195" t="str">
        <f>IF(ISBLANK(H1016),"",VLOOKUP(H1016,tegevusalad!$A$7:$B$188,2,FALSE))</f>
        <v/>
      </c>
      <c r="K1016" s="429" t="str">
        <f t="shared" si="92"/>
        <v>2272201000</v>
      </c>
      <c r="L1016" s="1" t="str">
        <f t="shared" si="93"/>
        <v>Karjääriteenuste süsteemi arendamine Tallinnas</v>
      </c>
      <c r="M1016" s="6" t="str">
        <f t="shared" si="94"/>
        <v>08107</v>
      </c>
    </row>
    <row r="1017" spans="1:13" x14ac:dyDescent="0.2">
      <c r="C1017" s="4" t="s">
        <v>139</v>
      </c>
      <c r="F1017" s="4" t="s">
        <v>126</v>
      </c>
      <c r="I1017" s="195" t="str">
        <f>IF(ISBLANK(H1017),"",VLOOKUP(H1017,tegevusalad!$A$7:$B$188,2,FALSE))</f>
        <v/>
      </c>
      <c r="K1017" s="429" t="str">
        <f t="shared" si="92"/>
        <v>2272201010</v>
      </c>
      <c r="L1017" s="1" t="str">
        <f t="shared" si="93"/>
        <v>Karjääriteenuste süsteem (kodum.sf)</v>
      </c>
      <c r="M1017" s="6" t="str">
        <f t="shared" si="94"/>
        <v>08107</v>
      </c>
    </row>
    <row r="1018" spans="1:13" x14ac:dyDescent="0.2">
      <c r="C1018" s="4" t="s">
        <v>140</v>
      </c>
      <c r="F1018" s="4" t="s">
        <v>1401</v>
      </c>
      <c r="I1018" s="195" t="str">
        <f>IF(ISBLANK(H1018),"",VLOOKUP(H1018,tegevusalad!$A$7:$B$188,2,FALSE))</f>
        <v/>
      </c>
      <c r="K1018" s="429" t="str">
        <f t="shared" si="92"/>
        <v>2272201020</v>
      </c>
      <c r="L1018" s="1" t="str">
        <f t="shared" si="93"/>
        <v>Karjääriteenuste süsteem (väism.sf)</v>
      </c>
      <c r="M1018" s="6" t="str">
        <f t="shared" si="94"/>
        <v>08107</v>
      </c>
    </row>
    <row r="1019" spans="1:13" x14ac:dyDescent="0.2">
      <c r="B1019" s="4" t="s">
        <v>3563</v>
      </c>
      <c r="E1019" s="4" t="s">
        <v>3564</v>
      </c>
      <c r="I1019" s="195" t="str">
        <f>IF(ISBLANK(H1019),"",VLOOKUP(H1019,tegevusalad!$A$7:$B$188,2,FALSE))</f>
        <v/>
      </c>
      <c r="K1019" s="429" t="str">
        <f t="shared" si="92"/>
        <v>2272202000</v>
      </c>
      <c r="L1019" s="1" t="str">
        <f t="shared" si="93"/>
        <v>"Noorsootöö kvaliteedi arendamine"</v>
      </c>
      <c r="M1019" s="6" t="str">
        <f t="shared" si="94"/>
        <v>08107</v>
      </c>
    </row>
    <row r="1020" spans="1:13" x14ac:dyDescent="0.2">
      <c r="B1020" s="4" t="s">
        <v>3565</v>
      </c>
      <c r="E1020" s="4" t="s">
        <v>2858</v>
      </c>
      <c r="I1020" s="195" t="str">
        <f>IF(ISBLANK(H1020),"",VLOOKUP(H1020,tegevusalad!$A$7:$B$188,2,FALSE))</f>
        <v/>
      </c>
      <c r="K1020" s="429" t="str">
        <f t="shared" si="92"/>
        <v>2272203000</v>
      </c>
      <c r="L1020" s="1" t="str">
        <f t="shared" si="93"/>
        <v>"Noorte ruum" INRERREG IV A</v>
      </c>
      <c r="M1020" s="6" t="str">
        <f t="shared" si="94"/>
        <v>08107</v>
      </c>
    </row>
    <row r="1021" spans="1:13" x14ac:dyDescent="0.2">
      <c r="B1021" s="6" t="s">
        <v>3975</v>
      </c>
      <c r="C1021" s="6"/>
      <c r="D1021" s="6"/>
      <c r="E1021" s="6" t="s">
        <v>3976</v>
      </c>
      <c r="F1021" s="6"/>
      <c r="I1021" s="195" t="str">
        <f>IF(ISBLANK(H1021),"",VLOOKUP(H1021,tegevusalad!$A$7:$B$188,2,FALSE))</f>
        <v/>
      </c>
      <c r="K1021" s="429" t="str">
        <f t="shared" si="92"/>
        <v>2272204000</v>
      </c>
      <c r="L1021" s="1" t="str">
        <f t="shared" si="93"/>
        <v>"Kudumisgrafit"</v>
      </c>
      <c r="M1021" s="6" t="str">
        <f t="shared" si="94"/>
        <v>08107</v>
      </c>
    </row>
    <row r="1022" spans="1:13" x14ac:dyDescent="0.2">
      <c r="B1022" s="6" t="s">
        <v>3977</v>
      </c>
      <c r="C1022" s="6"/>
      <c r="D1022" s="6"/>
      <c r="E1022" s="6" t="s">
        <v>4630</v>
      </c>
      <c r="F1022" s="6"/>
      <c r="I1022" s="195" t="str">
        <f>IF(ISBLANK(H1022),"",VLOOKUP(H1022,tegevusalad!$A$7:$B$188,2,FALSE))</f>
        <v/>
      </c>
      <c r="K1022" s="429" t="str">
        <f t="shared" si="92"/>
        <v>2272205000</v>
      </c>
      <c r="L1022" s="1" t="str">
        <f t="shared" si="93"/>
        <v>SNA ametnike stažeerimine</v>
      </c>
      <c r="M1022" s="6" t="str">
        <f t="shared" si="94"/>
        <v>08107</v>
      </c>
    </row>
    <row r="1023" spans="1:13" x14ac:dyDescent="0.2">
      <c r="B1023" s="6" t="s">
        <v>3978</v>
      </c>
      <c r="C1023" s="6"/>
      <c r="D1023" s="6"/>
      <c r="E1023" s="6" t="s">
        <v>3277</v>
      </c>
      <c r="F1023" s="6"/>
      <c r="I1023" s="195" t="str">
        <f>IF(ISBLANK(H1023),"",VLOOKUP(H1023,tegevusalad!$A$7:$B$188,2,FALSE))</f>
        <v/>
      </c>
      <c r="K1023" s="429" t="str">
        <f t="shared" si="92"/>
        <v>2272206000</v>
      </c>
      <c r="L1023" s="1" t="str">
        <f t="shared" si="93"/>
        <v>"Noorte infokeskuste Tegevuskava 2011"</v>
      </c>
      <c r="M1023" s="6" t="str">
        <f t="shared" si="94"/>
        <v>08107</v>
      </c>
    </row>
    <row r="1024" spans="1:13" x14ac:dyDescent="0.2">
      <c r="B1024" s="6" t="s">
        <v>2556</v>
      </c>
      <c r="C1024" s="6"/>
      <c r="D1024" s="6"/>
      <c r="E1024" s="172" t="s">
        <v>3080</v>
      </c>
      <c r="F1024" s="6"/>
      <c r="I1024" s="195" t="str">
        <f>IF(ISBLANK(H1024),"",VLOOKUP(H1024,tegevusalad!$A$7:$B$188,2,FALSE))</f>
        <v/>
      </c>
      <c r="K1024" s="429" t="str">
        <f t="shared" si="92"/>
        <v>2272207000</v>
      </c>
      <c r="L1024" s="1" t="str">
        <f t="shared" si="93"/>
        <v>"Citizenship Education through Media, Enterainment and Art"</v>
      </c>
      <c r="M1024" s="6" t="str">
        <f t="shared" si="94"/>
        <v>08107</v>
      </c>
    </row>
    <row r="1025" spans="2:13" x14ac:dyDescent="0.2">
      <c r="B1025" s="6" t="s">
        <v>24</v>
      </c>
      <c r="C1025" s="6"/>
      <c r="D1025" s="6"/>
      <c r="E1025" s="172" t="s">
        <v>3082</v>
      </c>
      <c r="F1025" s="6"/>
      <c r="I1025" s="195" t="str">
        <f>IF(ISBLANK(H1025),"",VLOOKUP(H1025,tegevusalad!$A$7:$B$188,2,FALSE))</f>
        <v/>
      </c>
      <c r="K1025" s="429" t="str">
        <f t="shared" si="92"/>
        <v>2272208000</v>
      </c>
      <c r="L1025" s="1" t="str">
        <f t="shared" si="93"/>
        <v>"Patchwork of cultures"</v>
      </c>
      <c r="M1025" s="6" t="str">
        <f t="shared" si="94"/>
        <v>08107</v>
      </c>
    </row>
    <row r="1026" spans="2:13" ht="24" customHeight="1" x14ac:dyDescent="0.2">
      <c r="B1026" s="6" t="s">
        <v>5512</v>
      </c>
      <c r="C1026" s="6"/>
      <c r="D1026" s="6"/>
      <c r="E1026" s="869" t="s">
        <v>5514</v>
      </c>
      <c r="F1026" s="870"/>
      <c r="G1026" s="870"/>
      <c r="I1026" s="195" t="str">
        <f>IF(ISBLANK(H1026),"",VLOOKUP(H1026,tegevusalad!$A$7:$B$188,2,FALSE))</f>
        <v/>
      </c>
      <c r="K1026" s="429" t="str">
        <f t="shared" si="92"/>
        <v>2272209000</v>
      </c>
      <c r="L1026" s="1" t="str">
        <f t="shared" si="93"/>
        <v>"Noorte konkurentsivõime suurendamiseks ja sotsiaalse tõrjutuse vähendamiseks ühiskonnale pakutava noorsootöö teenuste osutamine"</v>
      </c>
      <c r="M1026" s="6" t="str">
        <f t="shared" si="94"/>
        <v>08107</v>
      </c>
    </row>
    <row r="1027" spans="2:13" x14ac:dyDescent="0.2">
      <c r="B1027" s="6" t="s">
        <v>5513</v>
      </c>
      <c r="C1027" s="6"/>
      <c r="D1027" s="6"/>
      <c r="E1027" s="172" t="s">
        <v>5515</v>
      </c>
      <c r="F1027" s="6"/>
      <c r="I1027" s="195" t="str">
        <f>IF(ISBLANK(H1027),"",VLOOKUP(H1027,tegevusalad!$A$7:$B$188,2,FALSE))</f>
        <v/>
      </c>
      <c r="K1027" s="429" t="str">
        <f t="shared" si="92"/>
        <v>2272210000</v>
      </c>
      <c r="L1027" s="1" t="str">
        <f t="shared" si="93"/>
        <v>"Noorsootöötajate koostöövõrgustiku suurendamine"</v>
      </c>
      <c r="M1027" s="6" t="str">
        <f t="shared" si="94"/>
        <v>08107</v>
      </c>
    </row>
    <row r="1028" spans="2:13" x14ac:dyDescent="0.2">
      <c r="B1028" s="6" t="s">
        <v>3477</v>
      </c>
      <c r="C1028" s="6"/>
      <c r="D1028" s="6"/>
      <c r="E1028" s="172" t="s">
        <v>3476</v>
      </c>
      <c r="F1028" s="6"/>
      <c r="I1028" s="195" t="str">
        <f>IF(ISBLANK(H1028),"",VLOOKUP(H1028,tegevusalad!$A$7:$B$188,2,FALSE))</f>
        <v/>
      </c>
      <c r="K1028" s="429" t="str">
        <f t="shared" si="92"/>
        <v>2272211000</v>
      </c>
      <c r="L1028" s="1" t="str">
        <f t="shared" si="93"/>
        <v>" Elustiilid,meedia, ja osavõtt - noored Läänemere regioonis"</v>
      </c>
      <c r="M1028" s="6" t="str">
        <f t="shared" si="94"/>
        <v>08107</v>
      </c>
    </row>
    <row r="1029" spans="2:13" x14ac:dyDescent="0.2">
      <c r="B1029" s="6" t="s">
        <v>558</v>
      </c>
      <c r="C1029" s="6"/>
      <c r="D1029" s="6"/>
      <c r="E1029" s="172" t="s">
        <v>6811</v>
      </c>
      <c r="F1029" s="6"/>
      <c r="G1029" s="172"/>
      <c r="I1029" s="195" t="str">
        <f>IF(ISBLANK(H1029),"",VLOOKUP(H1029,tegevusalad!$A$7:$B$188,2,FALSE))</f>
        <v/>
      </c>
      <c r="K1029" s="429" t="str">
        <f t="shared" si="92"/>
        <v>2272212000</v>
      </c>
      <c r="L1029" s="1" t="str">
        <f t="shared" si="93"/>
        <v>„Õppimine läbi mängu“</v>
      </c>
      <c r="M1029" s="6" t="str">
        <f t="shared" si="94"/>
        <v>08107</v>
      </c>
    </row>
    <row r="1030" spans="2:13" x14ac:dyDescent="0.2">
      <c r="B1030" s="6" t="s">
        <v>1114</v>
      </c>
      <c r="C1030" s="6"/>
      <c r="D1030" s="6"/>
      <c r="E1030" s="172" t="s">
        <v>1115</v>
      </c>
      <c r="F1030" s="172"/>
      <c r="G1030" s="172"/>
      <c r="I1030" s="195" t="str">
        <f>IF(ISBLANK(H1030),"",VLOOKUP(H1030,tegevusalad!$A$7:$B$188,2,FALSE))</f>
        <v/>
      </c>
      <c r="K1030" s="429" t="str">
        <f t="shared" si="92"/>
        <v>2272213000</v>
      </c>
      <c r="L1030" s="1" t="str">
        <f t="shared" si="93"/>
        <v>„Multicultural Meeting Point“</v>
      </c>
      <c r="M1030" s="6" t="str">
        <f t="shared" si="94"/>
        <v>08107</v>
      </c>
    </row>
    <row r="1031" spans="2:13" ht="27.75" customHeight="1" x14ac:dyDescent="0.2">
      <c r="B1031" s="6" t="s">
        <v>7768</v>
      </c>
      <c r="C1031" s="6"/>
      <c r="D1031" s="6"/>
      <c r="E1031" s="869" t="s">
        <v>5514</v>
      </c>
      <c r="F1031" s="870"/>
      <c r="G1031" s="870"/>
      <c r="I1031" s="195" t="str">
        <f>IF(ISBLANK(H1031),"",VLOOKUP(H1031,tegevusalad!$A$7:$B$188,2,FALSE))</f>
        <v/>
      </c>
      <c r="K1031" s="429" t="str">
        <f t="shared" ref="K1031:K1131" si="99">SUBSTITUTE(A1031," ","")&amp;SUBSTITUTE(B1031," ","")&amp;SUBSTITUTE(C1031," ","")</f>
        <v>2272214000</v>
      </c>
      <c r="L1031" s="1" t="str">
        <f t="shared" ref="L1031:L1131" si="100">D1031&amp;E1031&amp;F1031&amp;G1031</f>
        <v>"Noorte konkurentsivõime suurendamiseks ja sotsiaalse tõrjutuse vähendamiseks ühiskonnale pakutava noorsootöö teenuste osutamine"</v>
      </c>
      <c r="M1031" s="6" t="str">
        <f t="shared" si="94"/>
        <v>08107</v>
      </c>
    </row>
    <row r="1032" spans="2:13" ht="27.75" customHeight="1" x14ac:dyDescent="0.2">
      <c r="B1032" s="250" t="s">
        <v>7793</v>
      </c>
      <c r="C1032" s="6"/>
      <c r="D1032" s="6"/>
      <c r="E1032" s="869" t="s">
        <v>7787</v>
      </c>
      <c r="F1032" s="870"/>
      <c r="G1032" s="870"/>
      <c r="I1032" s="195" t="str">
        <f>IF(ISBLANK(H1032),"",VLOOKUP(H1032,tegevusalad!$A$7:$B$188,2,FALSE))</f>
        <v/>
      </c>
      <c r="K1032" s="429" t="str">
        <f t="shared" si="99"/>
        <v>2272215000</v>
      </c>
      <c r="L1032" s="1" t="str">
        <f t="shared" si="100"/>
        <v>projekt "Noorte konkurentsivõime suurendamiseks ja sotsiaalse tõrjutuse vähendamiseks ühiskonnale pakutava noorsootöö teenuste osutamine"</v>
      </c>
      <c r="M1032" s="6" t="str">
        <f t="shared" si="94"/>
        <v>08107</v>
      </c>
    </row>
    <row r="1033" spans="2:13" x14ac:dyDescent="0.2">
      <c r="B1033" s="250" t="s">
        <v>7859</v>
      </c>
      <c r="C1033" s="6"/>
      <c r="D1033" s="6"/>
      <c r="E1033" s="869" t="s">
        <v>7860</v>
      </c>
      <c r="F1033" s="870"/>
      <c r="G1033" s="870"/>
      <c r="I1033" s="195" t="str">
        <f>IF(ISBLANK(H1033),"",VLOOKUP(H1033,tegevusalad!$A$7:$B$188,2,FALSE))</f>
        <v/>
      </c>
      <c r="K1033" s="429" t="str">
        <f t="shared" si="99"/>
        <v>2272216000</v>
      </c>
      <c r="L1033" s="1" t="str">
        <f t="shared" si="100"/>
        <v>projekt „Future City Jobs“</v>
      </c>
      <c r="M1033" s="6" t="str">
        <f t="shared" si="94"/>
        <v>08107</v>
      </c>
    </row>
    <row r="1034" spans="2:13" x14ac:dyDescent="0.2">
      <c r="B1034" s="250" t="s">
        <v>8282</v>
      </c>
      <c r="C1034" s="6"/>
      <c r="D1034" s="6"/>
      <c r="E1034" s="869" t="s">
        <v>8283</v>
      </c>
      <c r="F1034" s="870"/>
      <c r="G1034" s="870"/>
      <c r="I1034" s="195" t="str">
        <f>IF(ISBLANK(H1034),"",VLOOKUP(H1034,tegevusalad!$A$7:$B$188,2,FALSE))</f>
        <v/>
      </c>
      <c r="K1034" s="429" t="str">
        <f t="shared" si="99"/>
        <v>2272217000</v>
      </c>
      <c r="L1034" s="1" t="str">
        <f t="shared" si="100"/>
        <v>Noorteinfo tegevuskava 2013 (HMV)</v>
      </c>
      <c r="M1034" s="6" t="str">
        <f t="shared" ref="M1034:M1134" si="101">IF(ISBLANK(H1034),M1033,H1034)</f>
        <v>08107</v>
      </c>
    </row>
    <row r="1035" spans="2:13" x14ac:dyDescent="0.2">
      <c r="B1035" s="250" t="s">
        <v>8284</v>
      </c>
      <c r="C1035" s="6"/>
      <c r="D1035" s="6"/>
      <c r="E1035" s="869" t="s">
        <v>8285</v>
      </c>
      <c r="F1035" s="870"/>
      <c r="G1035" s="870"/>
      <c r="I1035" s="195" t="str">
        <f>IF(ISBLANK(H1035),"",VLOOKUP(H1035,tegevusalad!$A$7:$B$188,2,FALSE))</f>
        <v/>
      </c>
      <c r="K1035" s="429" t="str">
        <f t="shared" si="99"/>
        <v>2272218000</v>
      </c>
      <c r="L1035" s="1" t="str">
        <f t="shared" si="100"/>
        <v>MoNo leping</v>
      </c>
      <c r="M1035" s="6" t="str">
        <f t="shared" si="101"/>
        <v>08107</v>
      </c>
    </row>
    <row r="1036" spans="2:13" x14ac:dyDescent="0.2">
      <c r="B1036" s="250" t="s">
        <v>9015</v>
      </c>
      <c r="C1036" s="6"/>
      <c r="D1036" s="6"/>
      <c r="E1036" s="869" t="s">
        <v>9016</v>
      </c>
      <c r="F1036" s="870"/>
      <c r="G1036" s="870"/>
      <c r="K1036" s="429" t="str">
        <f t="shared" si="99"/>
        <v>2272219000</v>
      </c>
      <c r="L1036" s="1" t="str">
        <f t="shared" ref="L1036" si="102">D1036&amp;E1036&amp;F1036&amp;G1036</f>
        <v>Noortelaagri juhtide koolitus</v>
      </c>
      <c r="M1036" s="6" t="str">
        <f t="shared" ref="M1036" si="103">IF(ISBLANK(H1036),M1035,H1036)</f>
        <v>08107</v>
      </c>
    </row>
    <row r="1037" spans="2:13" x14ac:dyDescent="0.2">
      <c r="B1037" s="250" t="s">
        <v>8423</v>
      </c>
      <c r="C1037" s="6"/>
      <c r="D1037" s="6"/>
      <c r="E1037" s="895" t="s">
        <v>8424</v>
      </c>
      <c r="F1037" s="895"/>
      <c r="G1037" s="895"/>
      <c r="I1037" s="195" t="str">
        <f>IF(ISBLANK(H1037),"",VLOOKUP(H1037,tegevusalad!$A$7:$B$188,2,FALSE))</f>
        <v/>
      </c>
      <c r="K1037" s="429" t="str">
        <f t="shared" si="99"/>
        <v>2272220000</v>
      </c>
      <c r="L1037" s="1" t="str">
        <f t="shared" si="100"/>
        <v>"Noorte konkurentsivõime suurendamiseks ja sotsiaalse tõrjutuse vähendamiseks ühiskonnale pakutava noorsootöö teenuse osutamine" (VR)</v>
      </c>
      <c r="M1037" s="6" t="str">
        <f>IF(ISBLANK(H1037),M1035,H1037)</f>
        <v>08107</v>
      </c>
    </row>
    <row r="1038" spans="2:13" x14ac:dyDescent="0.2">
      <c r="B1038" s="250" t="s">
        <v>8492</v>
      </c>
      <c r="C1038" s="6"/>
      <c r="D1038" s="6"/>
      <c r="E1038" s="883" t="s">
        <v>8488</v>
      </c>
      <c r="F1038" s="883"/>
      <c r="G1038" s="883"/>
      <c r="I1038" s="195" t="str">
        <f>IF(ISBLANK(H1038),"",VLOOKUP(H1038,tegevusalad!$A$7:$B$188,2,FALSE))</f>
        <v/>
      </c>
      <c r="K1038" s="429" t="str">
        <f t="shared" si="99"/>
        <v>2272221000</v>
      </c>
      <c r="L1038" s="1" t="str">
        <f t="shared" si="100"/>
        <v>"Jalgrattaklubi"</v>
      </c>
      <c r="M1038" s="6" t="str">
        <f t="shared" si="101"/>
        <v>08107</v>
      </c>
    </row>
    <row r="1039" spans="2:13" x14ac:dyDescent="0.2">
      <c r="B1039" s="256" t="s">
        <v>8494</v>
      </c>
      <c r="C1039" s="6"/>
      <c r="D1039" s="6"/>
      <c r="E1039" s="883" t="s">
        <v>8489</v>
      </c>
      <c r="F1039" s="883"/>
      <c r="G1039" s="883"/>
      <c r="I1039" s="195" t="str">
        <f>IF(ISBLANK(H1039),"",VLOOKUP(H1039,tegevusalad!$A$7:$B$188,2,FALSE))</f>
        <v/>
      </c>
      <c r="K1039" s="429" t="str">
        <f t="shared" si="99"/>
        <v>2272222000</v>
      </c>
      <c r="L1039" s="1" t="str">
        <f t="shared" si="100"/>
        <v>"Tuuritamine DJ-maailmas"</v>
      </c>
      <c r="M1039" s="6" t="str">
        <f t="shared" si="101"/>
        <v>08107</v>
      </c>
    </row>
    <row r="1040" spans="2:13" x14ac:dyDescent="0.2">
      <c r="B1040" s="250" t="s">
        <v>8493</v>
      </c>
      <c r="C1040" s="6"/>
      <c r="D1040" s="6"/>
      <c r="E1040" s="883" t="s">
        <v>8490</v>
      </c>
      <c r="F1040" s="883"/>
      <c r="G1040" s="883"/>
      <c r="I1040" s="195" t="str">
        <f>IF(ISBLANK(H1040),"",VLOOKUP(H1040,tegevusalad!$A$7:$B$188,2,FALSE))</f>
        <v/>
      </c>
      <c r="K1040" s="429" t="str">
        <f t="shared" si="99"/>
        <v>2272223000</v>
      </c>
      <c r="L1040" s="1" t="str">
        <f t="shared" si="100"/>
        <v>"Kuidas elad soomäger"</v>
      </c>
      <c r="M1040" s="6" t="str">
        <f t="shared" si="101"/>
        <v>08107</v>
      </c>
    </row>
    <row r="1041" spans="2:14" x14ac:dyDescent="0.2">
      <c r="B1041" s="250" t="s">
        <v>8495</v>
      </c>
      <c r="C1041" s="6"/>
      <c r="D1041" s="6"/>
      <c r="E1041" s="883" t="s">
        <v>8491</v>
      </c>
      <c r="F1041" s="883"/>
      <c r="G1041" s="883"/>
      <c r="I1041" s="195" t="str">
        <f>IF(ISBLANK(H1041),"",VLOOKUP(H1041,tegevusalad!$A$7:$B$188,2,FALSE))</f>
        <v/>
      </c>
      <c r="K1041" s="429" t="str">
        <f t="shared" si="99"/>
        <v>2272224000</v>
      </c>
      <c r="L1041" s="1" t="str">
        <f t="shared" si="100"/>
        <v>"Tervislik toitumine-see on imelihtne"</v>
      </c>
      <c r="M1041" s="6" t="str">
        <f t="shared" si="101"/>
        <v>08107</v>
      </c>
    </row>
    <row r="1042" spans="2:14" x14ac:dyDescent="0.2">
      <c r="B1042" s="250" t="s">
        <v>8496</v>
      </c>
      <c r="C1042" s="6"/>
      <c r="D1042" s="6"/>
      <c r="E1042" s="883" t="s">
        <v>8500</v>
      </c>
      <c r="F1042" s="883"/>
      <c r="G1042" s="883"/>
      <c r="I1042" s="195" t="str">
        <f>IF(ISBLANK(H1042),"",VLOOKUP(H1042,tegevusalad!$A$7:$B$188,2,FALSE))</f>
        <v/>
      </c>
      <c r="K1042" s="429" t="str">
        <f t="shared" si="99"/>
        <v>2272225000</v>
      </c>
      <c r="L1042" s="1" t="str">
        <f t="shared" si="100"/>
        <v>"Ranna noortekeskus"</v>
      </c>
      <c r="M1042" s="6" t="str">
        <f t="shared" si="101"/>
        <v>08107</v>
      </c>
    </row>
    <row r="1043" spans="2:14" x14ac:dyDescent="0.2">
      <c r="B1043" s="250" t="s">
        <v>8497</v>
      </c>
      <c r="C1043" s="6"/>
      <c r="D1043" s="6"/>
      <c r="E1043" s="883" t="s">
        <v>8483</v>
      </c>
      <c r="F1043" s="883"/>
      <c r="G1043" s="883"/>
      <c r="I1043" s="195" t="str">
        <f>IF(ISBLANK(H1043),"",VLOOKUP(H1043,tegevusalad!$A$7:$B$188,2,FALSE))</f>
        <v/>
      </c>
      <c r="K1043" s="429" t="str">
        <f t="shared" si="99"/>
        <v>2272226000</v>
      </c>
      <c r="L1043" s="1" t="str">
        <f t="shared" si="100"/>
        <v>"Võimaluste rand"</v>
      </c>
      <c r="M1043" s="6" t="str">
        <f t="shared" si="101"/>
        <v>08107</v>
      </c>
    </row>
    <row r="1044" spans="2:14" x14ac:dyDescent="0.2">
      <c r="B1044" s="250" t="s">
        <v>8498</v>
      </c>
      <c r="C1044" s="6"/>
      <c r="D1044" s="6"/>
      <c r="E1044" s="883" t="s">
        <v>8501</v>
      </c>
      <c r="F1044" s="883"/>
      <c r="G1044" s="883"/>
      <c r="I1044" s="195" t="str">
        <f>IF(ISBLANK(H1044),"",VLOOKUP(H1044,tegevusalad!$A$7:$B$188,2,FALSE))</f>
        <v/>
      </c>
      <c r="K1044" s="429" t="str">
        <f t="shared" si="99"/>
        <v>2272227000</v>
      </c>
      <c r="L1044" s="1" t="str">
        <f t="shared" si="100"/>
        <v>"Darwin ütles-me oleme loomad"</v>
      </c>
      <c r="M1044" s="6" t="str">
        <f t="shared" si="101"/>
        <v>08107</v>
      </c>
    </row>
    <row r="1045" spans="2:14" x14ac:dyDescent="0.2">
      <c r="B1045" s="250" t="s">
        <v>8499</v>
      </c>
      <c r="C1045" s="6"/>
      <c r="D1045" s="6"/>
      <c r="E1045" s="883" t="s">
        <v>8481</v>
      </c>
      <c r="F1045" s="883"/>
      <c r="G1045" s="883"/>
      <c r="I1045" s="195" t="str">
        <f>IF(ISBLANK(H1045),"",VLOOKUP(H1045,tegevusalad!$A$7:$B$188,2,FALSE))</f>
        <v/>
      </c>
      <c r="K1045" s="429" t="str">
        <f t="shared" si="99"/>
        <v>2272228000</v>
      </c>
      <c r="L1045" s="1" t="str">
        <f t="shared" si="100"/>
        <v>"Kutse ja erialase väljaõppeta täiskasvanutele suunatud metoodikapakett"</v>
      </c>
      <c r="M1045" s="6" t="str">
        <f t="shared" si="101"/>
        <v>08107</v>
      </c>
    </row>
    <row r="1046" spans="2:14" x14ac:dyDescent="0.2">
      <c r="B1046" s="256" t="s">
        <v>8673</v>
      </c>
      <c r="C1046" s="6"/>
      <c r="D1046" s="6"/>
      <c r="E1046" s="883" t="s">
        <v>8672</v>
      </c>
      <c r="F1046" s="883"/>
      <c r="G1046" s="883"/>
      <c r="I1046" s="195" t="str">
        <f>IF(ISBLANK(H1046),"",VLOOKUP(H1046,tegevusalad!$A$7:$B$188,2,FALSE))</f>
        <v/>
      </c>
      <c r="K1046" s="429" t="str">
        <f t="shared" si="99"/>
        <v>2272229000</v>
      </c>
      <c r="L1046" s="1" t="str">
        <f t="shared" si="100"/>
        <v>"Haara võimalusest"</v>
      </c>
      <c r="M1046" s="6" t="str">
        <f t="shared" si="101"/>
        <v>08107</v>
      </c>
    </row>
    <row r="1047" spans="2:14" x14ac:dyDescent="0.2">
      <c r="B1047" s="256" t="s">
        <v>9013</v>
      </c>
      <c r="C1047" s="6"/>
      <c r="D1047" s="6"/>
      <c r="E1047" s="883" t="s">
        <v>8520</v>
      </c>
      <c r="F1047" s="883"/>
      <c r="G1047" s="883"/>
      <c r="K1047" s="429" t="str">
        <f t="shared" si="99"/>
        <v>2272230000</v>
      </c>
      <c r="L1047" s="1" t="str">
        <f t="shared" si="100"/>
        <v>"Puzzle kokku"</v>
      </c>
      <c r="M1047" s="6" t="str">
        <f t="shared" ref="M1047:M1075" si="104">IF(ISBLANK(H1047),M1046,H1047)</f>
        <v>08107</v>
      </c>
    </row>
    <row r="1048" spans="2:14" x14ac:dyDescent="0.2">
      <c r="B1048" s="256" t="s">
        <v>9754</v>
      </c>
      <c r="C1048" s="6"/>
      <c r="D1048" s="6"/>
      <c r="E1048" s="883" t="s">
        <v>9755</v>
      </c>
      <c r="F1048" s="883"/>
      <c r="G1048" s="883"/>
      <c r="K1048" s="429" t="str">
        <f t="shared" si="99"/>
        <v>2272231000</v>
      </c>
      <c r="L1048" s="1" t="str">
        <f t="shared" si="100"/>
        <v>Haabersti Noortekeskuse tegevussaalide renoveerimine</v>
      </c>
      <c r="M1048" s="6" t="str">
        <f t="shared" si="104"/>
        <v>08107</v>
      </c>
    </row>
    <row r="1049" spans="2:14" x14ac:dyDescent="0.2">
      <c r="B1049" s="256" t="s">
        <v>9756</v>
      </c>
      <c r="C1049" s="6"/>
      <c r="D1049" s="6"/>
      <c r="E1049" s="883" t="s">
        <v>9757</v>
      </c>
      <c r="F1049" s="883"/>
      <c r="G1049" s="883"/>
      <c r="K1049" s="429" t="str">
        <f t="shared" si="99"/>
        <v>2272232000</v>
      </c>
      <c r="L1049" s="1" t="str">
        <f t="shared" si="100"/>
        <v>Haabersti Vaba Aja Keskuse võitluskunstide saali renoveerimine</v>
      </c>
      <c r="M1049" s="6" t="str">
        <f t="shared" si="104"/>
        <v>08107</v>
      </c>
    </row>
    <row r="1050" spans="2:14" x14ac:dyDescent="0.2">
      <c r="B1050" s="256" t="s">
        <v>9786</v>
      </c>
      <c r="C1050" s="6"/>
      <c r="D1050" s="6"/>
      <c r="E1050" s="869" t="s">
        <v>9789</v>
      </c>
      <c r="F1050" s="870"/>
      <c r="G1050" s="870"/>
      <c r="K1050" s="429" t="str">
        <f t="shared" si="99"/>
        <v>2272233000</v>
      </c>
      <c r="L1050" s="1" t="str">
        <f t="shared" si="100"/>
        <v>Noorteinfo tegevuskava 2014 (HMV)</v>
      </c>
      <c r="M1050" s="6" t="str">
        <f t="shared" si="104"/>
        <v>08107</v>
      </c>
      <c r="N1050" s="626"/>
    </row>
    <row r="1051" spans="2:14" x14ac:dyDescent="0.2">
      <c r="B1051" s="256" t="s">
        <v>9787</v>
      </c>
      <c r="C1051" s="6"/>
      <c r="D1051" s="6"/>
      <c r="E1051" s="887" t="s">
        <v>9784</v>
      </c>
      <c r="F1051" s="887"/>
      <c r="G1051" s="887"/>
      <c r="K1051" s="429" t="str">
        <f t="shared" si="99"/>
        <v>2272234000</v>
      </c>
      <c r="L1051" s="1" t="str">
        <f t="shared" si="100"/>
        <v>"Niidirulliga labürindis" ANKÜ</v>
      </c>
      <c r="M1051" s="6" t="str">
        <f t="shared" si="104"/>
        <v>08107</v>
      </c>
      <c r="N1051" s="628"/>
    </row>
    <row r="1052" spans="2:14" x14ac:dyDescent="0.2">
      <c r="B1052" s="256" t="s">
        <v>9788</v>
      </c>
      <c r="C1052" s="6"/>
      <c r="D1052" s="6"/>
      <c r="E1052" s="887" t="s">
        <v>9785</v>
      </c>
      <c r="F1052" s="887"/>
      <c r="G1052" s="887"/>
      <c r="K1052" s="429" t="str">
        <f t="shared" si="99"/>
        <v>2272235000</v>
      </c>
      <c r="L1052" s="1" t="str">
        <f t="shared" si="100"/>
        <v>IT-ÖÖ ITKL</v>
      </c>
      <c r="M1052" s="6" t="str">
        <f t="shared" si="104"/>
        <v>08107</v>
      </c>
      <c r="N1052" s="628"/>
    </row>
    <row r="1053" spans="2:14" ht="12.75" customHeight="1" x14ac:dyDescent="0.2">
      <c r="B1053" s="256" t="s">
        <v>9858</v>
      </c>
      <c r="C1053" s="6"/>
      <c r="D1053" s="6"/>
      <c r="E1053" s="887" t="s">
        <v>9859</v>
      </c>
      <c r="F1053" s="887"/>
      <c r="G1053" s="887"/>
      <c r="K1053" s="429" t="str">
        <f t="shared" si="99"/>
        <v>2272236000</v>
      </c>
      <c r="L1053" s="1" t="str">
        <f t="shared" si="100"/>
        <v>"Riskilaste toetusprogrammi rakendamine läbi noortekeskuste"</v>
      </c>
      <c r="M1053" s="6" t="str">
        <f t="shared" si="104"/>
        <v>08107</v>
      </c>
      <c r="N1053" s="644"/>
    </row>
    <row r="1054" spans="2:14" ht="12.75" customHeight="1" x14ac:dyDescent="0.2">
      <c r="B1054" s="256" t="s">
        <v>9879</v>
      </c>
      <c r="C1054" s="6"/>
      <c r="D1054" s="6"/>
      <c r="E1054" s="887" t="s">
        <v>9880</v>
      </c>
      <c r="F1054" s="887"/>
      <c r="G1054" s="887"/>
      <c r="K1054" s="429" t="str">
        <f t="shared" si="99"/>
        <v>2272237000</v>
      </c>
      <c r="L1054" s="1" t="str">
        <f t="shared" si="100"/>
        <v>"Haabersti Liiklusäss 2014"</v>
      </c>
      <c r="M1054" s="6" t="str">
        <f t="shared" si="104"/>
        <v>08107</v>
      </c>
      <c r="N1054" s="650"/>
    </row>
    <row r="1055" spans="2:14" ht="12.75" customHeight="1" x14ac:dyDescent="0.25">
      <c r="B1055" s="668" t="s">
        <v>10018</v>
      </c>
      <c r="C1055" s="256"/>
      <c r="D1055" s="256"/>
      <c r="E1055" s="671" t="s">
        <v>10027</v>
      </c>
      <c r="F1055" s="668"/>
      <c r="G1055" s="668"/>
      <c r="K1055" s="429" t="str">
        <f t="shared" si="99"/>
        <v>2272238000</v>
      </c>
      <c r="L1055" s="1" t="str">
        <f t="shared" si="100"/>
        <v>Projekt „Moeetendus Männikul“  (Harju MV)</v>
      </c>
      <c r="M1055" s="6" t="str">
        <f t="shared" si="104"/>
        <v>08107</v>
      </c>
      <c r="N1055" s="667"/>
    </row>
    <row r="1056" spans="2:14" ht="12.75" customHeight="1" x14ac:dyDescent="0.25">
      <c r="B1056" s="668" t="s">
        <v>10019</v>
      </c>
      <c r="C1056" s="256"/>
      <c r="D1056" s="256"/>
      <c r="E1056" s="671" t="s">
        <v>10028</v>
      </c>
      <c r="F1056" s="668"/>
      <c r="G1056" s="668"/>
      <c r="K1056" s="429" t="str">
        <f t="shared" si="99"/>
        <v>2272239000</v>
      </c>
      <c r="L1056" s="1" t="str">
        <f t="shared" si="100"/>
        <v>Projekt „Tsirkust! Kõigile!“ (Harju MV)</v>
      </c>
      <c r="M1056" s="6" t="str">
        <f t="shared" si="104"/>
        <v>08107</v>
      </c>
      <c r="N1056" s="667"/>
    </row>
    <row r="1057" spans="2:14" ht="12.75" customHeight="1" x14ac:dyDescent="0.25">
      <c r="B1057" s="668" t="s">
        <v>10020</v>
      </c>
      <c r="C1057" s="256"/>
      <c r="D1057" s="256"/>
      <c r="E1057" s="671" t="s">
        <v>10029</v>
      </c>
      <c r="F1057" s="668"/>
      <c r="G1057" s="668"/>
      <c r="K1057" s="429" t="str">
        <f t="shared" si="99"/>
        <v>2272240000</v>
      </c>
      <c r="L1057" s="1" t="str">
        <f t="shared" si="100"/>
        <v>Projekt "Ökosüsteem? Jäätmekäitlus? Ökoloogiline jalajälg? – See on kui hiina keel!" (Harju MV)</v>
      </c>
      <c r="M1057" s="6" t="str">
        <f t="shared" si="104"/>
        <v>08107</v>
      </c>
      <c r="N1057" s="667"/>
    </row>
    <row r="1058" spans="2:14" ht="12.75" customHeight="1" x14ac:dyDescent="0.25">
      <c r="B1058" s="668" t="s">
        <v>10021</v>
      </c>
      <c r="C1058" s="256"/>
      <c r="D1058" s="256"/>
      <c r="E1058" s="671" t="s">
        <v>10030</v>
      </c>
      <c r="F1058" s="668"/>
      <c r="G1058" s="668"/>
      <c r="K1058" s="429" t="str">
        <f t="shared" si="99"/>
        <v>2272241000</v>
      </c>
      <c r="L1058" s="1" t="str">
        <f t="shared" si="100"/>
        <v>Projekt "Noorsootöötajad keset linna" (Harju MV)</v>
      </c>
      <c r="M1058" s="6" t="str">
        <f t="shared" si="104"/>
        <v>08107</v>
      </c>
      <c r="N1058" s="667"/>
    </row>
    <row r="1059" spans="2:14" ht="12.75" customHeight="1" x14ac:dyDescent="0.25">
      <c r="B1059" s="668" t="s">
        <v>10022</v>
      </c>
      <c r="C1059" s="256"/>
      <c r="D1059" s="256"/>
      <c r="E1059" s="671" t="s">
        <v>10035</v>
      </c>
      <c r="F1059" s="668"/>
      <c r="G1059" s="668"/>
      <c r="K1059" s="429" t="str">
        <f t="shared" si="99"/>
        <v>2272242000</v>
      </c>
      <c r="L1059" s="1" t="str">
        <f t="shared" si="100"/>
        <v>Projekt „TõRuK ekstremistid“ (Harju MV)</v>
      </c>
      <c r="M1059" s="6" t="str">
        <f t="shared" si="104"/>
        <v>08107</v>
      </c>
      <c r="N1059" s="667"/>
    </row>
    <row r="1060" spans="2:14" ht="12.75" customHeight="1" x14ac:dyDescent="0.25">
      <c r="B1060" s="668" t="s">
        <v>10023</v>
      </c>
      <c r="C1060" s="6"/>
      <c r="D1060" s="6"/>
      <c r="E1060" s="671" t="s">
        <v>10036</v>
      </c>
      <c r="F1060" s="668"/>
      <c r="G1060" s="668"/>
      <c r="K1060" s="429" t="str">
        <f t="shared" si="99"/>
        <v>2272243000</v>
      </c>
      <c r="L1060" s="1" t="str">
        <f t="shared" si="100"/>
        <v>projekt „Tallinna noortenädal 2014 „Raamist/ruumist välja““ (HTM)</v>
      </c>
      <c r="M1060" s="6" t="str">
        <f t="shared" si="104"/>
        <v>08107</v>
      </c>
      <c r="N1060" s="667"/>
    </row>
    <row r="1061" spans="2:14" ht="12.75" customHeight="1" x14ac:dyDescent="0.25">
      <c r="B1061" s="682" t="s">
        <v>10191</v>
      </c>
      <c r="C1061" s="6"/>
      <c r="D1061" s="6"/>
      <c r="E1061" s="671" t="s">
        <v>10190</v>
      </c>
      <c r="F1061" s="682"/>
      <c r="G1061" s="682"/>
      <c r="K1061" s="429" t="str">
        <f t="shared" si="99"/>
        <v>2272244000</v>
      </c>
      <c r="L1061" s="1" t="str">
        <f t="shared" si="100"/>
        <v>"Kultuuride risttee"</v>
      </c>
      <c r="M1061" s="6" t="str">
        <f t="shared" si="104"/>
        <v>08107</v>
      </c>
      <c r="N1061" s="681"/>
    </row>
    <row r="1062" spans="2:14" ht="12.75" customHeight="1" x14ac:dyDescent="0.25">
      <c r="B1062" s="696" t="s">
        <v>10282</v>
      </c>
      <c r="C1062" s="6"/>
      <c r="D1062" s="6"/>
      <c r="E1062" s="671" t="s">
        <v>10283</v>
      </c>
      <c r="F1062" s="696"/>
      <c r="G1062" s="696"/>
      <c r="K1062" s="429" t="str">
        <f t="shared" si="99"/>
        <v>2272245000</v>
      </c>
      <c r="L1062" s="1" t="str">
        <f t="shared" si="100"/>
        <v>projekt "Riskilaste toetusprogrammi rakendamine läbi noortekeskuste"</v>
      </c>
      <c r="M1062" s="6" t="str">
        <f t="shared" si="104"/>
        <v>08107</v>
      </c>
      <c r="N1062" s="695"/>
    </row>
    <row r="1063" spans="2:14" ht="12.75" customHeight="1" x14ac:dyDescent="0.25">
      <c r="B1063" s="753" t="s">
        <v>10832</v>
      </c>
      <c r="C1063" s="6"/>
      <c r="D1063" s="6"/>
      <c r="E1063" s="671" t="s">
        <v>10833</v>
      </c>
      <c r="F1063" s="753"/>
      <c r="G1063" s="753"/>
      <c r="K1063" s="429" t="str">
        <f t="shared" si="99"/>
        <v>2272246000</v>
      </c>
      <c r="L1063" s="1" t="str">
        <f t="shared" si="100"/>
        <v>projekt "Ühise mure meetodi juurutamine kiusamisjuhtumite lahendamiseks Nõmme linnaosa haridusasutustes"</v>
      </c>
      <c r="M1063" s="6" t="str">
        <f t="shared" si="104"/>
        <v>08107</v>
      </c>
      <c r="N1063" s="752"/>
    </row>
    <row r="1064" spans="2:14" ht="12.75" customHeight="1" x14ac:dyDescent="0.25">
      <c r="B1064" s="793" t="s">
        <v>11158</v>
      </c>
      <c r="C1064" s="6"/>
      <c r="D1064" s="6"/>
      <c r="E1064" s="671" t="s">
        <v>11159</v>
      </c>
      <c r="F1064" s="793"/>
      <c r="G1064" s="793"/>
      <c r="K1064" s="429" t="str">
        <f t="shared" si="99"/>
        <v>2272247000</v>
      </c>
      <c r="L1064" s="1" t="str">
        <f t="shared" si="100"/>
        <v>projekt "A 1000 mile yourney begins with a single step"</v>
      </c>
      <c r="M1064" s="6" t="str">
        <f t="shared" si="104"/>
        <v>08107</v>
      </c>
      <c r="N1064" s="792"/>
    </row>
    <row r="1065" spans="2:14" ht="12.75" customHeight="1" x14ac:dyDescent="0.25">
      <c r="B1065" s="804" t="s">
        <v>11211</v>
      </c>
      <c r="C1065" s="6"/>
      <c r="D1065" s="6"/>
      <c r="E1065" s="671" t="s">
        <v>11212</v>
      </c>
      <c r="F1065" s="804"/>
      <c r="G1065" s="804"/>
      <c r="K1065" s="429" t="str">
        <f t="shared" si="99"/>
        <v>2272248000</v>
      </c>
      <c r="L1065" s="1" t="str">
        <f t="shared" si="100"/>
        <v>projekt Murdepunkt"</v>
      </c>
      <c r="M1065" s="6" t="str">
        <f t="shared" si="104"/>
        <v>08107</v>
      </c>
      <c r="N1065" s="802"/>
    </row>
    <row r="1066" spans="2:14" ht="12.75" customHeight="1" x14ac:dyDescent="0.25">
      <c r="B1066" s="804" t="s">
        <v>11214</v>
      </c>
      <c r="C1066" s="6"/>
      <c r="D1066" s="6"/>
      <c r="E1066" s="671" t="s">
        <v>11213</v>
      </c>
      <c r="F1066" s="804"/>
      <c r="G1066" s="804"/>
      <c r="K1066" s="429" t="str">
        <f t="shared" si="99"/>
        <v>2272249000</v>
      </c>
      <c r="L1066" s="1" t="str">
        <f t="shared" si="100"/>
        <v>"Noorteinfo tegevuskava 2015"</v>
      </c>
      <c r="M1066" s="6" t="str">
        <f t="shared" si="104"/>
        <v>08107</v>
      </c>
      <c r="N1066" s="802"/>
    </row>
    <row r="1067" spans="2:14" ht="12.75" customHeight="1" x14ac:dyDescent="0.25">
      <c r="B1067" s="832" t="s">
        <v>11353</v>
      </c>
      <c r="C1067" s="6"/>
      <c r="D1067" s="6"/>
      <c r="E1067" s="671" t="s">
        <v>11356</v>
      </c>
      <c r="F1067" s="832"/>
      <c r="G1067" s="832"/>
      <c r="K1067" s="429" t="str">
        <f t="shared" si="99"/>
        <v>2272250000</v>
      </c>
      <c r="L1067" s="1" t="str">
        <f t="shared" si="100"/>
        <v>Tallinna noortenädal 2015 vabatahtlike programm</v>
      </c>
      <c r="M1067" s="6" t="str">
        <f t="shared" si="104"/>
        <v>08107</v>
      </c>
      <c r="N1067" s="831"/>
    </row>
    <row r="1068" spans="2:14" ht="12.75" customHeight="1" x14ac:dyDescent="0.25">
      <c r="B1068" s="832" t="s">
        <v>11354</v>
      </c>
      <c r="C1068" s="6"/>
      <c r="D1068" s="6"/>
      <c r="E1068" s="671" t="s">
        <v>11355</v>
      </c>
      <c r="F1068" s="832"/>
      <c r="G1068" s="832"/>
      <c r="K1068" s="429" t="str">
        <f t="shared" si="99"/>
        <v>2272251000</v>
      </c>
      <c r="L1068" s="1" t="str">
        <f t="shared" si="100"/>
        <v xml:space="preserve">EVS in Motion </v>
      </c>
      <c r="M1068" s="6" t="str">
        <f t="shared" si="104"/>
        <v>08107</v>
      </c>
      <c r="N1068" s="831"/>
    </row>
    <row r="1069" spans="2:14" ht="12.75" customHeight="1" x14ac:dyDescent="0.25">
      <c r="B1069" s="835" t="s">
        <v>11361</v>
      </c>
      <c r="C1069" s="6"/>
      <c r="D1069" s="6"/>
      <c r="E1069" s="671" t="s">
        <v>11360</v>
      </c>
      <c r="F1069" s="835"/>
      <c r="G1069" s="835"/>
      <c r="K1069" s="429" t="str">
        <f t="shared" si="99"/>
        <v>2272252000</v>
      </c>
      <c r="L1069" s="1" t="str">
        <f t="shared" si="100"/>
        <v>Projekt "ART sõidud 2"</v>
      </c>
      <c r="M1069" s="6" t="str">
        <f t="shared" si="104"/>
        <v>08107</v>
      </c>
      <c r="N1069" s="834"/>
    </row>
    <row r="1070" spans="2:14" ht="12.75" customHeight="1" x14ac:dyDescent="0.25">
      <c r="B1070" s="835" t="s">
        <v>11362</v>
      </c>
      <c r="C1070" s="6"/>
      <c r="D1070" s="6"/>
      <c r="E1070" s="671" t="s">
        <v>11363</v>
      </c>
      <c r="F1070" s="835"/>
      <c r="G1070" s="835"/>
      <c r="K1070" s="429" t="str">
        <f t="shared" si="99"/>
        <v>2272253000</v>
      </c>
      <c r="L1070" s="1" t="str">
        <f t="shared" si="100"/>
        <v>Projekt "Kaasaegne varjude teater"</v>
      </c>
      <c r="M1070" s="6" t="str">
        <f t="shared" si="104"/>
        <v>08107</v>
      </c>
      <c r="N1070" s="834"/>
    </row>
    <row r="1071" spans="2:14" ht="12.75" customHeight="1" x14ac:dyDescent="0.25">
      <c r="B1071" s="839" t="s">
        <v>11384</v>
      </c>
      <c r="C1071" s="6"/>
      <c r="D1071" s="6"/>
      <c r="E1071" s="671" t="s">
        <v>11382</v>
      </c>
      <c r="F1071" s="839"/>
      <c r="G1071" s="839"/>
      <c r="K1071" s="429" t="str">
        <f t="shared" si="99"/>
        <v>2272254000</v>
      </c>
      <c r="L1071" s="1" t="str">
        <f t="shared" si="100"/>
        <v>Projekt "Tänavakultuuri ilu ja võlu"</v>
      </c>
      <c r="M1071" s="6" t="str">
        <f t="shared" si="104"/>
        <v>08107</v>
      </c>
      <c r="N1071" s="837"/>
    </row>
    <row r="1072" spans="2:14" ht="12.75" customHeight="1" x14ac:dyDescent="0.25">
      <c r="B1072" s="845" t="s">
        <v>11405</v>
      </c>
      <c r="C1072" s="6"/>
      <c r="D1072" s="6"/>
      <c r="E1072" s="671" t="s">
        <v>11406</v>
      </c>
      <c r="F1072" s="845"/>
      <c r="G1072" s="845"/>
      <c r="K1072" s="429" t="str">
        <f t="shared" si="99"/>
        <v>2272255000</v>
      </c>
      <c r="L1072" s="1" t="str">
        <f t="shared" si="100"/>
        <v>Projekt "Slide 2015"</v>
      </c>
      <c r="M1072" s="6" t="str">
        <f t="shared" si="104"/>
        <v>08107</v>
      </c>
      <c r="N1072" s="843"/>
    </row>
    <row r="1073" spans="1:14" ht="12.75" customHeight="1" x14ac:dyDescent="0.25">
      <c r="B1073" s="851" t="s">
        <v>11440</v>
      </c>
      <c r="C1073" s="6"/>
      <c r="D1073" s="6"/>
      <c r="E1073" s="671" t="s">
        <v>11441</v>
      </c>
      <c r="F1073" s="851"/>
      <c r="G1073" s="851"/>
      <c r="K1073" s="429" t="str">
        <f t="shared" si="99"/>
        <v>2272256000</v>
      </c>
      <c r="L1073" s="1" t="str">
        <f t="shared" si="100"/>
        <v>Projekti "Suvi Hopneri hoovis"</v>
      </c>
      <c r="M1073" s="6" t="str">
        <f t="shared" si="104"/>
        <v>08107</v>
      </c>
      <c r="N1073" s="850"/>
    </row>
    <row r="1074" spans="1:14" ht="12.75" customHeight="1" x14ac:dyDescent="0.25">
      <c r="B1074" s="859" t="s">
        <v>11480</v>
      </c>
      <c r="C1074" s="6"/>
      <c r="D1074" s="6"/>
      <c r="E1074" s="671" t="s">
        <v>11477</v>
      </c>
      <c r="F1074" s="859"/>
      <c r="G1074" s="859"/>
      <c r="K1074" s="429" t="str">
        <f t="shared" si="99"/>
        <v>2272257000</v>
      </c>
      <c r="L1074" s="1" t="str">
        <f t="shared" si="100"/>
        <v>Itaalia noortevahetus</v>
      </c>
      <c r="M1074" s="6" t="str">
        <f t="shared" si="104"/>
        <v>08107</v>
      </c>
      <c r="N1074" s="858"/>
    </row>
    <row r="1075" spans="1:14" ht="12.75" customHeight="1" x14ac:dyDescent="0.25">
      <c r="B1075" s="859" t="s">
        <v>11481</v>
      </c>
      <c r="C1075" s="6"/>
      <c r="D1075" s="6"/>
      <c r="E1075" s="671" t="s">
        <v>11479</v>
      </c>
      <c r="F1075" s="859"/>
      <c r="G1075" s="859"/>
      <c r="K1075" s="429" t="str">
        <f t="shared" si="99"/>
        <v>2272258000</v>
      </c>
      <c r="L1075" s="1" t="str">
        <f t="shared" si="100"/>
        <v>Bosnia noortevahetus</v>
      </c>
      <c r="M1075" s="6" t="str">
        <f t="shared" si="104"/>
        <v>08107</v>
      </c>
      <c r="N1075" s="858"/>
    </row>
    <row r="1076" spans="1:14" x14ac:dyDescent="0.2">
      <c r="B1076" s="4" t="s">
        <v>2770</v>
      </c>
      <c r="E1076" s="4" t="s">
        <v>6468</v>
      </c>
      <c r="G1076" s="832"/>
      <c r="I1076" s="195" t="str">
        <f>IF(ISBLANK(H1076),"",VLOOKUP(H1076,tegevusalad!$A$7:$B$188,2,FALSE))</f>
        <v/>
      </c>
      <c r="K1076" s="429" t="str">
        <f t="shared" si="99"/>
        <v>2272299000</v>
      </c>
      <c r="L1076" s="1" t="str">
        <f t="shared" si="100"/>
        <v>noorsootöö projektid (RE) - jaotamata</v>
      </c>
      <c r="M1076" s="6" t="str">
        <f>IF(ISBLANK(H1076),M1054,H1076)</f>
        <v>08107</v>
      </c>
    </row>
    <row r="1077" spans="1:14" x14ac:dyDescent="0.2">
      <c r="C1077" s="4" t="s">
        <v>2554</v>
      </c>
      <c r="F1077" s="4" t="s">
        <v>6680</v>
      </c>
      <c r="I1077" s="195" t="str">
        <f>IF(ISBLANK(H1077),"",VLOOKUP(H1077,tegevusalad!$A$7:$B$188,2,FALSE))</f>
        <v/>
      </c>
      <c r="K1077" s="429" t="str">
        <f t="shared" si="99"/>
        <v>2272299010</v>
      </c>
      <c r="L1077" s="1" t="str">
        <f t="shared" si="100"/>
        <v>noorsootöö projektid  -kodumaine</v>
      </c>
      <c r="M1077" s="6" t="str">
        <f t="shared" si="101"/>
        <v>08107</v>
      </c>
    </row>
    <row r="1078" spans="1:14" x14ac:dyDescent="0.2">
      <c r="C1078" s="4" t="s">
        <v>2555</v>
      </c>
      <c r="F1078" s="4" t="s">
        <v>6681</v>
      </c>
      <c r="I1078" s="195" t="str">
        <f>IF(ISBLANK(H1078),"",VLOOKUP(H1078,tegevusalad!$A$7:$B$188,2,FALSE))</f>
        <v/>
      </c>
      <c r="K1078" s="429" t="str">
        <f t="shared" si="99"/>
        <v>2272299020</v>
      </c>
      <c r="L1078" s="1" t="str">
        <f t="shared" si="100"/>
        <v>noorsootöö projektid  -välismaine</v>
      </c>
      <c r="M1078" s="6" t="str">
        <f t="shared" si="101"/>
        <v>08107</v>
      </c>
    </row>
    <row r="1079" spans="1:14" ht="14.25" customHeight="1" x14ac:dyDescent="0.2">
      <c r="I1079" s="195" t="str">
        <f>IF(ISBLANK(H1079),"",VLOOKUP(H1079,tegevusalad!$A$7:$B$188,2,FALSE))</f>
        <v/>
      </c>
      <c r="K1079" s="429" t="str">
        <f t="shared" si="99"/>
        <v/>
      </c>
      <c r="L1079" s="1" t="str">
        <f t="shared" si="100"/>
        <v/>
      </c>
    </row>
    <row r="1080" spans="1:14" x14ac:dyDescent="0.2">
      <c r="A1080" s="4" t="s">
        <v>7371</v>
      </c>
      <c r="D1080" s="4" t="s">
        <v>7372</v>
      </c>
      <c r="H1080" s="51" t="s">
        <v>7557</v>
      </c>
      <c r="I1080" s="195" t="str">
        <f>IF(ISBLANK(H1080),"",VLOOKUP(H1080,tegevusalad!$A$7:$B$188,2,FALSE))</f>
        <v>Noorsootöö ja noortekeskused</v>
      </c>
      <c r="K1080" s="429" t="str">
        <f t="shared" si="99"/>
        <v>2273800000</v>
      </c>
      <c r="L1080" s="1" t="str">
        <f t="shared" si="100"/>
        <v>Piirkondlikud noorsookeskused</v>
      </c>
      <c r="M1080" s="6" t="str">
        <f t="shared" si="101"/>
        <v>08107</v>
      </c>
    </row>
    <row r="1081" spans="1:14" x14ac:dyDescent="0.2">
      <c r="B1081" s="4" t="s">
        <v>7373</v>
      </c>
      <c r="E1081" s="4" t="s">
        <v>4490</v>
      </c>
      <c r="I1081" s="195" t="str">
        <f>IF(ISBLANK(H1081),"",VLOOKUP(H1081,tegevusalad!$A$7:$B$188,2,FALSE))</f>
        <v/>
      </c>
      <c r="K1081" s="429" t="str">
        <f t="shared" si="99"/>
        <v>2273820000</v>
      </c>
      <c r="L1081" s="1" t="str">
        <f t="shared" si="100"/>
        <v>Haabersti avatud noortekeskus</v>
      </c>
      <c r="M1081" s="6" t="str">
        <f t="shared" si="101"/>
        <v>08107</v>
      </c>
    </row>
    <row r="1082" spans="1:14" x14ac:dyDescent="0.2">
      <c r="B1082" s="4" t="s">
        <v>10152</v>
      </c>
      <c r="E1082" s="4" t="s">
        <v>10154</v>
      </c>
      <c r="K1082" s="429" t="str">
        <f t="shared" ref="K1082:K1085" si="105">SUBSTITUTE(A1082," ","")&amp;SUBSTITUTE(B1082," ","")&amp;SUBSTITUTE(C1082," ","")</f>
        <v>2273831000</v>
      </c>
      <c r="L1082" s="1" t="str">
        <f t="shared" ref="L1082:L1085" si="106">D1082&amp;E1082&amp;F1082&amp;G1082</f>
        <v>Kesklinna noortekeskus</v>
      </c>
      <c r="M1082" s="6" t="str">
        <f t="shared" si="101"/>
        <v>08107</v>
      </c>
    </row>
    <row r="1083" spans="1:14" x14ac:dyDescent="0.2">
      <c r="B1083" s="4" t="s">
        <v>6494</v>
      </c>
      <c r="E1083" s="4" t="s">
        <v>11453</v>
      </c>
      <c r="K1083" s="429" t="str">
        <f t="shared" si="105"/>
        <v>2273881000</v>
      </c>
      <c r="L1083" s="1" t="str">
        <f t="shared" si="106"/>
        <v>Kesklinna noortekeskuse projektid</v>
      </c>
      <c r="M1083" s="6" t="str">
        <f t="shared" si="101"/>
        <v>08107</v>
      </c>
    </row>
    <row r="1084" spans="1:14" s="206" customFormat="1" x14ac:dyDescent="0.2">
      <c r="A1084" s="4"/>
      <c r="B1084" s="4"/>
      <c r="C1084" s="4" t="s">
        <v>11454</v>
      </c>
      <c r="D1084" s="4"/>
      <c r="E1084" s="4"/>
      <c r="F1084" s="4" t="s">
        <v>3487</v>
      </c>
      <c r="G1084" s="4"/>
      <c r="H1084" s="50"/>
      <c r="I1084" s="29"/>
      <c r="J1084" s="9"/>
      <c r="K1084" s="856" t="str">
        <f t="shared" ref="K1084" si="107">SUBSTITUTE(A1084," ","")&amp;SUBSTITUTE(B1084," ","")&amp;SUBSTITUTE(C1084," ","")</f>
        <v>2273881500</v>
      </c>
      <c r="L1084" s="857" t="str">
        <f t="shared" ref="L1084" si="108">D1084&amp;E1084&amp;F1084&amp;G1084</f>
        <v>SA Archimedes rahastatavad projektid</v>
      </c>
      <c r="M1084" s="9" t="str">
        <f t="shared" si="101"/>
        <v>08107</v>
      </c>
    </row>
    <row r="1085" spans="1:14" x14ac:dyDescent="0.2">
      <c r="B1085" s="4" t="s">
        <v>10153</v>
      </c>
      <c r="E1085" s="4" t="s">
        <v>10155</v>
      </c>
      <c r="K1085" s="429" t="str">
        <f t="shared" si="105"/>
        <v>2273841000</v>
      </c>
      <c r="L1085" s="1" t="str">
        <f t="shared" si="106"/>
        <v>Kristiine noortekeskus</v>
      </c>
      <c r="M1085" s="6" t="str">
        <f>IF(ISBLANK(H1085),M1082,H1085)</f>
        <v>08107</v>
      </c>
    </row>
    <row r="1086" spans="1:14" x14ac:dyDescent="0.2">
      <c r="B1086" s="4" t="s">
        <v>8270</v>
      </c>
      <c r="E1086" s="4" t="s">
        <v>8271</v>
      </c>
      <c r="I1086" s="195" t="str">
        <f>IF(ISBLANK(H1086),"",VLOOKUP(H1086,tegevusalad!$A$7:$B$188,2,FALSE))</f>
        <v/>
      </c>
      <c r="K1086" s="429" t="str">
        <f t="shared" si="99"/>
        <v>2273850000</v>
      </c>
      <c r="L1086" s="1" t="str">
        <f t="shared" si="100"/>
        <v>Lasnamäe Noortekeskus</v>
      </c>
      <c r="M1086" s="6" t="str">
        <f t="shared" si="101"/>
        <v>08107</v>
      </c>
    </row>
    <row r="1087" spans="1:14" x14ac:dyDescent="0.2">
      <c r="B1087" s="4" t="s">
        <v>4491</v>
      </c>
      <c r="E1087" s="4" t="s">
        <v>4492</v>
      </c>
      <c r="I1087" s="195" t="str">
        <f>IF(ISBLANK(H1087),"",VLOOKUP(H1087,tegevusalad!$A$7:$B$188,2,FALSE))</f>
        <v/>
      </c>
      <c r="K1087" s="429" t="str">
        <f t="shared" si="99"/>
        <v>2273860000</v>
      </c>
      <c r="L1087" s="1" t="str">
        <f t="shared" si="100"/>
        <v>Mustamäe avatud noortekeskus</v>
      </c>
      <c r="M1087" s="6" t="str">
        <f t="shared" si="101"/>
        <v>08107</v>
      </c>
    </row>
    <row r="1088" spans="1:14" x14ac:dyDescent="0.2">
      <c r="B1088" s="4" t="s">
        <v>10156</v>
      </c>
      <c r="E1088" s="4" t="s">
        <v>10712</v>
      </c>
      <c r="K1088" s="429" t="str">
        <f t="shared" si="99"/>
        <v>2273871000</v>
      </c>
      <c r="L1088" s="1" t="str">
        <f t="shared" si="100"/>
        <v>Nõmme noortekeskus</v>
      </c>
      <c r="M1088" s="6" t="str">
        <f t="shared" si="101"/>
        <v>08107</v>
      </c>
    </row>
    <row r="1089" spans="1:13" x14ac:dyDescent="0.2">
      <c r="B1089" s="4" t="s">
        <v>10157</v>
      </c>
      <c r="E1089" s="4" t="s">
        <v>10158</v>
      </c>
      <c r="K1089" s="429" t="str">
        <f t="shared" si="99"/>
        <v>2273872000</v>
      </c>
      <c r="L1089" s="1" t="str">
        <f t="shared" si="100"/>
        <v>Männiku noortekeskus</v>
      </c>
      <c r="M1089" s="6" t="str">
        <f t="shared" si="101"/>
        <v>08107</v>
      </c>
    </row>
    <row r="1090" spans="1:13" x14ac:dyDescent="0.2">
      <c r="B1090" s="4" t="s">
        <v>4493</v>
      </c>
      <c r="E1090" s="4" t="s">
        <v>6493</v>
      </c>
      <c r="I1090" s="195" t="str">
        <f>IF(ISBLANK(H1090),"",VLOOKUP(H1090,tegevusalad!$A$7:$B$188,2,FALSE))</f>
        <v/>
      </c>
      <c r="K1090" s="429" t="str">
        <f t="shared" si="99"/>
        <v>2273880000</v>
      </c>
      <c r="L1090" s="1" t="str">
        <f t="shared" si="100"/>
        <v>Mähe noortekeskus</v>
      </c>
      <c r="M1090" s="6" t="str">
        <f t="shared" si="101"/>
        <v>08107</v>
      </c>
    </row>
    <row r="1091" spans="1:13" x14ac:dyDescent="0.2">
      <c r="B1091" s="4" t="s">
        <v>6494</v>
      </c>
      <c r="E1091" s="4" t="s">
        <v>6495</v>
      </c>
      <c r="I1091" s="195" t="str">
        <f>IF(ISBLANK(H1091),"",VLOOKUP(H1091,tegevusalad!$A$7:$B$188,2,FALSE))</f>
        <v/>
      </c>
      <c r="K1091" s="429" t="str">
        <f t="shared" si="99"/>
        <v>2273881000</v>
      </c>
      <c r="L1091" s="1" t="str">
        <f t="shared" si="100"/>
        <v>Kose noortekeskus</v>
      </c>
      <c r="M1091" s="6" t="str">
        <f t="shared" si="101"/>
        <v>08107</v>
      </c>
    </row>
    <row r="1092" spans="1:13" x14ac:dyDescent="0.2">
      <c r="B1092" s="4" t="s">
        <v>10159</v>
      </c>
      <c r="E1092" s="4" t="s">
        <v>10160</v>
      </c>
      <c r="K1092" s="429" t="str">
        <f t="shared" si="99"/>
        <v>2273890000</v>
      </c>
      <c r="L1092" s="1" t="str">
        <f t="shared" si="100"/>
        <v>Põhja-Tallinna Noortekeskus</v>
      </c>
      <c r="M1092" s="6" t="str">
        <f t="shared" si="101"/>
        <v>08107</v>
      </c>
    </row>
    <row r="1093" spans="1:13" x14ac:dyDescent="0.2">
      <c r="I1093" s="195" t="str">
        <f>IF(ISBLANK(H1093),"",VLOOKUP(H1093,tegevusalad!$A$7:$B$188,2,FALSE))</f>
        <v/>
      </c>
      <c r="K1093" s="429" t="str">
        <f t="shared" si="99"/>
        <v/>
      </c>
      <c r="L1093" s="1" t="str">
        <f t="shared" si="100"/>
        <v/>
      </c>
    </row>
    <row r="1094" spans="1:13" x14ac:dyDescent="0.2">
      <c r="A1094" s="4" t="s">
        <v>5416</v>
      </c>
      <c r="D1094" s="4" t="s">
        <v>5908</v>
      </c>
      <c r="H1094" s="51" t="s">
        <v>7557</v>
      </c>
      <c r="I1094" s="195" t="str">
        <f>IF(ISBLANK(H1094),"",VLOOKUP(H1094,tegevusalad!$A$7:$B$188,2,FALSE))</f>
        <v>Noorsootöö ja noortekeskused</v>
      </c>
      <c r="K1094" s="429" t="str">
        <f t="shared" si="99"/>
        <v>2273900000</v>
      </c>
      <c r="L1094" s="1" t="str">
        <f t="shared" si="100"/>
        <v>Piirkondlikud noorsooüritused</v>
      </c>
      <c r="M1094" s="6" t="str">
        <f t="shared" si="101"/>
        <v>08107</v>
      </c>
    </row>
    <row r="1095" spans="1:13" x14ac:dyDescent="0.2">
      <c r="B1095" s="4" t="s">
        <v>5151</v>
      </c>
      <c r="E1095" s="4" t="s">
        <v>1467</v>
      </c>
      <c r="I1095" s="195" t="str">
        <f>IF(ISBLANK(H1095),"",VLOOKUP(H1095,tegevusalad!$A$7:$B$188,2,FALSE))</f>
        <v/>
      </c>
      <c r="K1095" s="429" t="str">
        <f t="shared" si="99"/>
        <v>2273920000</v>
      </c>
      <c r="L1095" s="1" t="str">
        <f t="shared" si="100"/>
        <v>piirkondlikud noorsooüritused (Haabersti linnaosa)</v>
      </c>
      <c r="M1095" s="6" t="str">
        <f t="shared" si="101"/>
        <v>08107</v>
      </c>
    </row>
    <row r="1096" spans="1:13" x14ac:dyDescent="0.2">
      <c r="C1096" s="4" t="s">
        <v>7711</v>
      </c>
      <c r="F1096" s="4" t="s">
        <v>7717</v>
      </c>
      <c r="I1096" s="195" t="str">
        <f>IF(ISBLANK(H1096),"",VLOOKUP(H1096,tegevusalad!$A$7:$B$188,2,FALSE))</f>
        <v/>
      </c>
      <c r="K1096" s="429" t="str">
        <f t="shared" si="99"/>
        <v>2273920990</v>
      </c>
      <c r="L1096" s="1" t="str">
        <f t="shared" si="100"/>
        <v>noorsooüritused - jaotamata (Haabersti linnaosa)</v>
      </c>
      <c r="M1096" s="6" t="str">
        <f t="shared" si="101"/>
        <v>08107</v>
      </c>
    </row>
    <row r="1097" spans="1:13" x14ac:dyDescent="0.2">
      <c r="B1097" s="4" t="s">
        <v>2523</v>
      </c>
      <c r="E1097" s="4" t="s">
        <v>7144</v>
      </c>
      <c r="I1097" s="195" t="str">
        <f>IF(ISBLANK(H1097),"",VLOOKUP(H1097,tegevusalad!$A$7:$B$188,2,FALSE))</f>
        <v/>
      </c>
      <c r="K1097" s="429" t="str">
        <f t="shared" si="99"/>
        <v>2273930000</v>
      </c>
      <c r="L1097" s="1" t="str">
        <f t="shared" si="100"/>
        <v>piirkondlikud noorsooüritused (Kesklinn)</v>
      </c>
      <c r="M1097" s="6" t="str">
        <f t="shared" si="101"/>
        <v>08107</v>
      </c>
    </row>
    <row r="1098" spans="1:13" x14ac:dyDescent="0.2">
      <c r="C1098" s="4" t="s">
        <v>7712</v>
      </c>
      <c r="F1098" s="4" t="s">
        <v>7718</v>
      </c>
      <c r="I1098" s="195" t="str">
        <f>IF(ISBLANK(H1098),"",VLOOKUP(H1098,tegevusalad!$A$7:$B$188,2,FALSE))</f>
        <v/>
      </c>
      <c r="K1098" s="429" t="str">
        <f t="shared" si="99"/>
        <v>2273930990</v>
      </c>
      <c r="L1098" s="1" t="str">
        <f t="shared" si="100"/>
        <v>noorsooüritused - jaotamata (Kesklinn)</v>
      </c>
      <c r="M1098" s="6" t="str">
        <f t="shared" si="101"/>
        <v>08107</v>
      </c>
    </row>
    <row r="1099" spans="1:13" x14ac:dyDescent="0.2">
      <c r="B1099" s="4" t="s">
        <v>3088</v>
      </c>
      <c r="E1099" s="4" t="s">
        <v>4021</v>
      </c>
      <c r="I1099" s="195" t="str">
        <f>IF(ISBLANK(H1099),"",VLOOKUP(H1099,tegevusalad!$A$7:$B$188,2,FALSE))</f>
        <v/>
      </c>
      <c r="K1099" s="429" t="str">
        <f t="shared" si="99"/>
        <v>2273940000</v>
      </c>
      <c r="L1099" s="1" t="str">
        <f t="shared" si="100"/>
        <v>piirkondlikud noorsooüritused (Kristiine linnaosa)</v>
      </c>
      <c r="M1099" s="6" t="str">
        <f t="shared" si="101"/>
        <v>08107</v>
      </c>
    </row>
    <row r="1100" spans="1:13" x14ac:dyDescent="0.2">
      <c r="C1100" s="4" t="s">
        <v>7713</v>
      </c>
      <c r="F1100" s="4" t="s">
        <v>7719</v>
      </c>
      <c r="I1100" s="195" t="str">
        <f>IF(ISBLANK(H1100),"",VLOOKUP(H1100,tegevusalad!$A$7:$B$188,2,FALSE))</f>
        <v/>
      </c>
      <c r="K1100" s="429" t="str">
        <f t="shared" si="99"/>
        <v>2273940990</v>
      </c>
      <c r="L1100" s="1" t="str">
        <f t="shared" si="100"/>
        <v>noorsooüritused - jaotamata (Kristiine linnaosa)</v>
      </c>
      <c r="M1100" s="6" t="str">
        <f t="shared" si="101"/>
        <v>08107</v>
      </c>
    </row>
    <row r="1101" spans="1:13" x14ac:dyDescent="0.2">
      <c r="B1101" s="4" t="s">
        <v>5049</v>
      </c>
      <c r="E1101" s="4" t="s">
        <v>4314</v>
      </c>
      <c r="I1101" s="195" t="str">
        <f>IF(ISBLANK(H1101),"",VLOOKUP(H1101,tegevusalad!$A$7:$B$188,2,FALSE))</f>
        <v/>
      </c>
      <c r="K1101" s="429" t="str">
        <f t="shared" si="99"/>
        <v>2273950000</v>
      </c>
      <c r="L1101" s="1" t="str">
        <f t="shared" si="100"/>
        <v>piirkondlikud noorsooüritused (Lasnamäe linnaosa)</v>
      </c>
      <c r="M1101" s="6" t="str">
        <f t="shared" si="101"/>
        <v>08107</v>
      </c>
    </row>
    <row r="1102" spans="1:13" x14ac:dyDescent="0.2">
      <c r="C1102" s="4" t="s">
        <v>7714</v>
      </c>
      <c r="F1102" s="4" t="s">
        <v>7720</v>
      </c>
      <c r="I1102" s="195" t="str">
        <f>IF(ISBLANK(H1102),"",VLOOKUP(H1102,tegevusalad!$A$7:$B$188,2,FALSE))</f>
        <v/>
      </c>
      <c r="K1102" s="429" t="str">
        <f t="shared" si="99"/>
        <v>2273950990</v>
      </c>
      <c r="L1102" s="1" t="str">
        <f t="shared" si="100"/>
        <v>noorsooüritused - jaotamata  (Lasnamäe linnaosa)</v>
      </c>
      <c r="M1102" s="6" t="str">
        <f t="shared" si="101"/>
        <v>08107</v>
      </c>
    </row>
    <row r="1103" spans="1:13" x14ac:dyDescent="0.2">
      <c r="B1103" s="4" t="s">
        <v>4315</v>
      </c>
      <c r="E1103" s="4" t="s">
        <v>7077</v>
      </c>
      <c r="I1103" s="195" t="str">
        <f>IF(ISBLANK(H1103),"",VLOOKUP(H1103,tegevusalad!$A$7:$B$188,2,FALSE))</f>
        <v/>
      </c>
      <c r="K1103" s="429" t="str">
        <f t="shared" si="99"/>
        <v>2273960000</v>
      </c>
      <c r="L1103" s="1" t="str">
        <f t="shared" si="100"/>
        <v>piirkondlikud noorsooüritused (Mustamäe linnaosa)</v>
      </c>
      <c r="M1103" s="6" t="str">
        <f t="shared" si="101"/>
        <v>08107</v>
      </c>
    </row>
    <row r="1104" spans="1:13" x14ac:dyDescent="0.2">
      <c r="C1104" s="4" t="s">
        <v>7715</v>
      </c>
      <c r="F1104" s="4" t="s">
        <v>7721</v>
      </c>
      <c r="I1104" s="195" t="str">
        <f>IF(ISBLANK(H1104),"",VLOOKUP(H1104,tegevusalad!$A$7:$B$188,2,FALSE))</f>
        <v/>
      </c>
      <c r="K1104" s="429" t="str">
        <f t="shared" si="99"/>
        <v>2273960990</v>
      </c>
      <c r="L1104" s="1" t="str">
        <f t="shared" si="100"/>
        <v>noorsooüritused - jaotamata  (Mustamäe linnaosa)</v>
      </c>
      <c r="M1104" s="6" t="str">
        <f t="shared" si="101"/>
        <v>08107</v>
      </c>
    </row>
    <row r="1105" spans="1:13" x14ac:dyDescent="0.2">
      <c r="B1105" s="4" t="s">
        <v>6065</v>
      </c>
      <c r="E1105" s="4" t="s">
        <v>6066</v>
      </c>
      <c r="I1105" s="195" t="str">
        <f>IF(ISBLANK(H1105),"",VLOOKUP(H1105,tegevusalad!$A$7:$B$188,2,FALSE))</f>
        <v/>
      </c>
      <c r="K1105" s="429" t="str">
        <f t="shared" si="99"/>
        <v>2273970000</v>
      </c>
      <c r="L1105" s="1" t="str">
        <f t="shared" si="100"/>
        <v>piirkondlikud noorsooüritused (Nõmme linnaosa)</v>
      </c>
      <c r="M1105" s="6" t="str">
        <f t="shared" si="101"/>
        <v>08107</v>
      </c>
    </row>
    <row r="1106" spans="1:13" x14ac:dyDescent="0.2">
      <c r="C1106" s="4" t="s">
        <v>7693</v>
      </c>
      <c r="F1106" s="4" t="s">
        <v>7726</v>
      </c>
      <c r="I1106" s="195" t="str">
        <f>IF(ISBLANK(H1106),"",VLOOKUP(H1106,tegevusalad!$A$7:$B$188,2,FALSE))</f>
        <v/>
      </c>
      <c r="K1106" s="429" t="str">
        <f t="shared" si="99"/>
        <v>2273970810</v>
      </c>
      <c r="L1106" s="1" t="str">
        <f t="shared" si="100"/>
        <v>Projekt "Mobiilne noorsootöö kui kompleksne lähenemine"</v>
      </c>
      <c r="M1106" s="6" t="str">
        <f t="shared" si="101"/>
        <v>08107</v>
      </c>
    </row>
    <row r="1107" spans="1:13" x14ac:dyDescent="0.2">
      <c r="C1107" s="4" t="s">
        <v>7694</v>
      </c>
      <c r="F1107" s="4" t="s">
        <v>7723</v>
      </c>
      <c r="I1107" s="195" t="str">
        <f>IF(ISBLANK(H1107),"",VLOOKUP(H1107,tegevusalad!$A$7:$B$188,2,FALSE))</f>
        <v/>
      </c>
      <c r="K1107" s="429" t="str">
        <f t="shared" si="99"/>
        <v>2273970990</v>
      </c>
      <c r="L1107" s="1" t="str">
        <f t="shared" si="100"/>
        <v>noorsooüritused - jaotamata (Nõmme linnaosa)</v>
      </c>
      <c r="M1107" s="6" t="str">
        <f t="shared" si="101"/>
        <v>08107</v>
      </c>
    </row>
    <row r="1108" spans="1:13" x14ac:dyDescent="0.2">
      <c r="B1108" s="4" t="s">
        <v>6067</v>
      </c>
      <c r="E1108" s="4" t="s">
        <v>7211</v>
      </c>
      <c r="I1108" s="195" t="str">
        <f>IF(ISBLANK(H1108),"",VLOOKUP(H1108,tegevusalad!$A$7:$B$188,2,FALSE))</f>
        <v/>
      </c>
      <c r="K1108" s="429" t="str">
        <f t="shared" si="99"/>
        <v>2273980000</v>
      </c>
      <c r="L1108" s="1" t="str">
        <f t="shared" si="100"/>
        <v>piirkondlikud noorsooüritused (Pirita linnaosa)</v>
      </c>
      <c r="M1108" s="6" t="str">
        <f t="shared" si="101"/>
        <v>08107</v>
      </c>
    </row>
    <row r="1109" spans="1:13" x14ac:dyDescent="0.2">
      <c r="C1109" s="4" t="s">
        <v>7716</v>
      </c>
      <c r="F1109" s="4" t="s">
        <v>7722</v>
      </c>
      <c r="I1109" s="195" t="str">
        <f>IF(ISBLANK(H1109),"",VLOOKUP(H1109,tegevusalad!$A$7:$B$188,2,FALSE))</f>
        <v/>
      </c>
      <c r="K1109" s="429" t="str">
        <f t="shared" si="99"/>
        <v>2273980990</v>
      </c>
      <c r="L1109" s="1" t="str">
        <f t="shared" si="100"/>
        <v>noorsooüritused - jaotamata (Pirita linnaosa)</v>
      </c>
      <c r="M1109" s="6" t="str">
        <f t="shared" si="101"/>
        <v>08107</v>
      </c>
    </row>
    <row r="1110" spans="1:13" x14ac:dyDescent="0.2">
      <c r="B1110" s="4" t="s">
        <v>4242</v>
      </c>
      <c r="E1110" s="4" t="s">
        <v>4243</v>
      </c>
      <c r="I1110" s="195" t="str">
        <f>IF(ISBLANK(H1110),"",VLOOKUP(H1110,tegevusalad!$A$7:$B$188,2,FALSE))</f>
        <v/>
      </c>
      <c r="K1110" s="429" t="str">
        <f t="shared" si="99"/>
        <v>2273990000</v>
      </c>
      <c r="L1110" s="1" t="str">
        <f t="shared" si="100"/>
        <v>piirkondlikud noorsooüritused (Põhja-Tallinn)</v>
      </c>
      <c r="M1110" s="6" t="str">
        <f t="shared" si="101"/>
        <v>08107</v>
      </c>
    </row>
    <row r="1111" spans="1:13" x14ac:dyDescent="0.2">
      <c r="C1111" s="4" t="s">
        <v>6322</v>
      </c>
      <c r="F1111" s="4" t="s">
        <v>5369</v>
      </c>
      <c r="I1111" s="195" t="str">
        <f>IF(ISBLANK(H1111),"",VLOOKUP(H1111,tegevusalad!$A$7:$B$188,2,FALSE))</f>
        <v/>
      </c>
      <c r="K1111" s="429" t="str">
        <f t="shared" si="99"/>
        <v>2273990100</v>
      </c>
      <c r="L1111" s="1" t="str">
        <f t="shared" si="100"/>
        <v>linnalaagrid (Põhja-Tallinn)</v>
      </c>
      <c r="M1111" s="6" t="str">
        <f t="shared" si="101"/>
        <v>08107</v>
      </c>
    </row>
    <row r="1112" spans="1:13" x14ac:dyDescent="0.2">
      <c r="C1112" s="4" t="s">
        <v>7695</v>
      </c>
      <c r="F1112" s="4" t="s">
        <v>7726</v>
      </c>
      <c r="I1112" s="195" t="str">
        <f>IF(ISBLANK(H1112),"",VLOOKUP(H1112,tegevusalad!$A$7:$B$188,2,FALSE))</f>
        <v/>
      </c>
      <c r="K1112" s="429" t="str">
        <f t="shared" si="99"/>
        <v>2273990810</v>
      </c>
      <c r="L1112" s="1" t="str">
        <f t="shared" si="100"/>
        <v>Projekt "Mobiilne noorsootöö kui kompleksne lähenemine"</v>
      </c>
      <c r="M1112" s="6" t="str">
        <f t="shared" si="101"/>
        <v>08107</v>
      </c>
    </row>
    <row r="1113" spans="1:13" x14ac:dyDescent="0.2">
      <c r="C1113" s="4" t="s">
        <v>6323</v>
      </c>
      <c r="F1113" s="4" t="s">
        <v>5368</v>
      </c>
      <c r="I1113" s="195" t="str">
        <f>IF(ISBLANK(H1113),"",VLOOKUP(H1113,tegevusalad!$A$7:$B$188,2,FALSE))</f>
        <v/>
      </c>
      <c r="K1113" s="429" t="str">
        <f t="shared" si="99"/>
        <v>2273990990</v>
      </c>
      <c r="L1113" s="1" t="str">
        <f t="shared" si="100"/>
        <v>noorsooüritused - jaotamata (Põhja-Tallinn)</v>
      </c>
      <c r="M1113" s="6" t="str">
        <f t="shared" si="101"/>
        <v>08107</v>
      </c>
    </row>
    <row r="1114" spans="1:13" x14ac:dyDescent="0.2">
      <c r="I1114" s="195" t="str">
        <f>IF(ISBLANK(H1114),"",VLOOKUP(H1114,tegevusalad!$A$7:$B$188,2,FALSE))</f>
        <v/>
      </c>
      <c r="K1114" s="429" t="str">
        <f t="shared" si="99"/>
        <v/>
      </c>
      <c r="L1114" s="1" t="str">
        <f t="shared" si="100"/>
        <v/>
      </c>
    </row>
    <row r="1115" spans="1:13" x14ac:dyDescent="0.2">
      <c r="A1115" s="4" t="s">
        <v>7363</v>
      </c>
      <c r="D1115" s="4" t="s">
        <v>7214</v>
      </c>
      <c r="H1115" s="51" t="s">
        <v>7557</v>
      </c>
      <c r="I1115" s="195" t="str">
        <f>IF(ISBLANK(H1115),"",VLOOKUP(H1115,tegevusalad!$A$7:$B$188,2,FALSE))</f>
        <v>Noorsootöö ja noortekeskused</v>
      </c>
      <c r="K1115" s="429" t="str">
        <f t="shared" si="99"/>
        <v>2274000000</v>
      </c>
      <c r="L1115" s="1" t="str">
        <f t="shared" si="100"/>
        <v>Välisosalusega projektid</v>
      </c>
      <c r="M1115" s="6" t="str">
        <f t="shared" si="101"/>
        <v>08107</v>
      </c>
    </row>
    <row r="1116" spans="1:13" x14ac:dyDescent="0.2">
      <c r="B1116" s="4" t="s">
        <v>7476</v>
      </c>
      <c r="E1116" s="4" t="s">
        <v>5292</v>
      </c>
      <c r="I1116" s="195" t="str">
        <f>IF(ISBLANK(H1116),"",VLOOKUP(H1116,tegevusalad!$A$7:$B$188,2,FALSE))</f>
        <v/>
      </c>
      <c r="K1116" s="429" t="str">
        <f t="shared" si="99"/>
        <v>2274001000</v>
      </c>
      <c r="L1116" s="1" t="str">
        <f t="shared" si="100"/>
        <v xml:space="preserve"> projekt "United 2"</v>
      </c>
      <c r="M1116" s="6" t="str">
        <f t="shared" si="101"/>
        <v>08107</v>
      </c>
    </row>
    <row r="1117" spans="1:13" x14ac:dyDescent="0.2">
      <c r="I1117" s="195" t="str">
        <f>IF(ISBLANK(H1117),"",VLOOKUP(H1117,tegevusalad!$A$7:$B$188,2,FALSE))</f>
        <v/>
      </c>
      <c r="K1117" s="429" t="str">
        <f t="shared" si="99"/>
        <v/>
      </c>
      <c r="L1117" s="1" t="str">
        <f t="shared" si="100"/>
        <v/>
      </c>
    </row>
    <row r="1118" spans="1:13" x14ac:dyDescent="0.2">
      <c r="I1118" s="195" t="str">
        <f>IF(ISBLANK(H1118),"",VLOOKUP(H1118,tegevusalad!$A$7:$B$188,2,FALSE))</f>
        <v/>
      </c>
      <c r="K1118" s="429" t="str">
        <f t="shared" si="99"/>
        <v/>
      </c>
      <c r="L1118" s="1" t="str">
        <f t="shared" si="100"/>
        <v/>
      </c>
    </row>
    <row r="1119" spans="1:13" x14ac:dyDescent="0.2">
      <c r="A1119" s="3" t="s">
        <v>2223</v>
      </c>
      <c r="B1119" s="3"/>
      <c r="C1119" s="3"/>
      <c r="D1119" s="3" t="s">
        <v>2224</v>
      </c>
      <c r="E1119" s="3"/>
      <c r="F1119" s="3"/>
      <c r="G1119" s="3"/>
      <c r="I1119" s="195" t="str">
        <f>IF(ISBLANK(H1119),"",VLOOKUP(H1119,tegevusalad!$A$7:$B$188,2,FALSE))</f>
        <v/>
      </c>
      <c r="K1119" s="429" t="str">
        <f t="shared" si="99"/>
        <v>2280000000</v>
      </c>
      <c r="L1119" s="1" t="str">
        <f t="shared" si="100"/>
        <v>SOTSIAALHOOLEKANNE</v>
      </c>
    </row>
    <row r="1120" spans="1:13" x14ac:dyDescent="0.2">
      <c r="D1120" s="3"/>
      <c r="E1120" s="3"/>
      <c r="I1120" s="195" t="str">
        <f>IF(ISBLANK(H1120),"",VLOOKUP(H1120,tegevusalad!$A$7:$B$188,2,FALSE))</f>
        <v/>
      </c>
      <c r="K1120" s="429" t="str">
        <f t="shared" si="99"/>
        <v/>
      </c>
      <c r="L1120" s="1" t="str">
        <f t="shared" si="100"/>
        <v/>
      </c>
    </row>
    <row r="1121" spans="1:13" x14ac:dyDescent="0.2">
      <c r="A1121" s="4" t="s">
        <v>2225</v>
      </c>
      <c r="D1121" s="4" t="s">
        <v>2226</v>
      </c>
      <c r="H1121" s="51" t="s">
        <v>9031</v>
      </c>
      <c r="I1121" s="195" t="str">
        <f>IF(ISBLANK(H1121),"",VLOOKUP(H1121,tegevusalad!$A$7:$B$188,2,FALSE))</f>
        <v>Muu sotsiaalne kaitse, sh sotsiaalse kaitse haldus</v>
      </c>
      <c r="K1121" s="429" t="str">
        <f t="shared" si="99"/>
        <v>2280100000</v>
      </c>
      <c r="L1121" s="1" t="str">
        <f t="shared" si="100"/>
        <v>Sotsiaal- ja Tervishoiuamet</v>
      </c>
      <c r="M1121" s="6" t="str">
        <f t="shared" si="101"/>
        <v>10900</v>
      </c>
    </row>
    <row r="1122" spans="1:13" x14ac:dyDescent="0.2">
      <c r="B1122" s="4" t="s">
        <v>2879</v>
      </c>
      <c r="E1122" s="4" t="s">
        <v>2226</v>
      </c>
      <c r="I1122" s="195" t="str">
        <f>IF(ISBLANK(H1122),"",VLOOKUP(H1122,tegevusalad!$A$7:$B$188,2,FALSE))</f>
        <v/>
      </c>
      <c r="K1122" s="429" t="str">
        <f t="shared" si="99"/>
        <v>2280101000</v>
      </c>
      <c r="L1122" s="1" t="str">
        <f t="shared" si="100"/>
        <v>Sotsiaal- ja Tervishoiuamet</v>
      </c>
      <c r="M1122" s="6" t="str">
        <f t="shared" si="101"/>
        <v>10900</v>
      </c>
    </row>
    <row r="1123" spans="1:13" x14ac:dyDescent="0.2">
      <c r="I1123" s="195" t="str">
        <f>IF(ISBLANK(H1123),"",VLOOKUP(H1123,tegevusalad!$A$7:$B$188,2,FALSE))</f>
        <v/>
      </c>
      <c r="K1123" s="429" t="str">
        <f t="shared" si="99"/>
        <v/>
      </c>
      <c r="L1123" s="1" t="str">
        <f t="shared" si="100"/>
        <v/>
      </c>
    </row>
    <row r="1124" spans="1:13" x14ac:dyDescent="0.2">
      <c r="A1124" s="4" t="s">
        <v>3036</v>
      </c>
      <c r="D1124" s="4" t="s">
        <v>2236</v>
      </c>
      <c r="I1124" s="195" t="str">
        <f>IF(ISBLANK(H1124),"",VLOOKUP(H1124,tegevusalad!$A$7:$B$188,2,FALSE))</f>
        <v/>
      </c>
      <c r="K1124" s="429" t="str">
        <f t="shared" si="99"/>
        <v>2280900000</v>
      </c>
      <c r="L1124" s="1" t="str">
        <f t="shared" si="100"/>
        <v>Muud sotsiaalhoolekande kulud</v>
      </c>
    </row>
    <row r="1125" spans="1:13" x14ac:dyDescent="0.2">
      <c r="B1125" s="4" t="s">
        <v>2237</v>
      </c>
      <c r="E1125" s="4" t="s">
        <v>1307</v>
      </c>
      <c r="H1125" s="46" t="s">
        <v>3748</v>
      </c>
      <c r="K1125" s="429" t="str">
        <f t="shared" si="99"/>
        <v>2280901000</v>
      </c>
      <c r="L1125" s="1" t="str">
        <f t="shared" si="100"/>
        <v>sotsiaalhoolekande töötajate palkade ühtlustamine</v>
      </c>
      <c r="M1125" s="6" t="str">
        <f t="shared" si="101"/>
        <v>xxxxx</v>
      </c>
    </row>
    <row r="1126" spans="1:13" x14ac:dyDescent="0.2">
      <c r="B1126" s="4" t="s">
        <v>6470</v>
      </c>
      <c r="E1126" s="4" t="s">
        <v>1616</v>
      </c>
      <c r="H1126" s="51" t="s">
        <v>9031</v>
      </c>
      <c r="I1126" s="195" t="str">
        <f>IF(ISBLANK(H1126),"",VLOOKUP(H1126,tegevusalad!$A$7:$B$188,2,FALSE))</f>
        <v>Muu sotsiaalne kaitse, sh sotsiaalse kaitse haldus</v>
      </c>
      <c r="K1126" s="429" t="str">
        <f t="shared" si="99"/>
        <v>2280902000</v>
      </c>
      <c r="L1126" s="1" t="str">
        <f t="shared" si="100"/>
        <v>Nõmme Sotsiaalkeskus</v>
      </c>
      <c r="M1126" s="6" t="str">
        <f t="shared" si="101"/>
        <v>10900</v>
      </c>
    </row>
    <row r="1127" spans="1:13" x14ac:dyDescent="0.2">
      <c r="B1127" s="4" t="s">
        <v>2962</v>
      </c>
      <c r="E1127" s="4" t="s">
        <v>6924</v>
      </c>
      <c r="H1127" s="51" t="s">
        <v>9031</v>
      </c>
      <c r="I1127" s="195" t="str">
        <f>IF(ISBLANK(H1127),"",VLOOKUP(H1127,tegevusalad!$A$7:$B$188,2,FALSE))</f>
        <v>Muu sotsiaalne kaitse, sh sotsiaalse kaitse haldus</v>
      </c>
      <c r="K1127" s="429" t="str">
        <f t="shared" si="99"/>
        <v>2280999000</v>
      </c>
      <c r="L1127" s="1" t="str">
        <f t="shared" si="100"/>
        <v>muud sotsiaalhoolekande kulud</v>
      </c>
      <c r="M1127" s="6" t="str">
        <f t="shared" si="101"/>
        <v>10900</v>
      </c>
    </row>
    <row r="1128" spans="1:13" x14ac:dyDescent="0.2">
      <c r="I1128" s="195" t="str">
        <f>IF(ISBLANK(H1128),"",VLOOKUP(H1128,tegevusalad!$A$7:$B$188,2,FALSE))</f>
        <v/>
      </c>
      <c r="K1128" s="429" t="str">
        <f t="shared" si="99"/>
        <v/>
      </c>
      <c r="L1128" s="1" t="str">
        <f t="shared" si="100"/>
        <v/>
      </c>
    </row>
    <row r="1129" spans="1:13" x14ac:dyDescent="0.2">
      <c r="A1129" s="4" t="s">
        <v>6925</v>
      </c>
      <c r="D1129" s="4" t="s">
        <v>2860</v>
      </c>
      <c r="I1129" s="195" t="str">
        <f>IF(ISBLANK(H1129),"",VLOOKUP(H1129,tegevusalad!$A$7:$B$188,2,FALSE))</f>
        <v/>
      </c>
      <c r="K1129" s="429" t="str">
        <f t="shared" si="99"/>
        <v>2281100000</v>
      </c>
      <c r="L1129" s="1" t="str">
        <f t="shared" si="100"/>
        <v>Puuetega inimeste hoolekanne</v>
      </c>
    </row>
    <row r="1130" spans="1:13" x14ac:dyDescent="0.2">
      <c r="B1130" s="4" t="s">
        <v>2861</v>
      </c>
      <c r="E1130" s="4" t="s">
        <v>2862</v>
      </c>
      <c r="H1130" s="46" t="s">
        <v>2245</v>
      </c>
      <c r="I1130" s="195" t="str">
        <f>IF(ISBLANK(H1130),"",VLOOKUP(H1130,tegevusalad!$A$7:$B$188,2,FALSE))</f>
        <v>Muu puuetega inimeste sotsiaalne kaitse</v>
      </c>
      <c r="K1130" s="429" t="str">
        <f t="shared" si="99"/>
        <v>2281101000</v>
      </c>
      <c r="L1130" s="1" t="str">
        <f t="shared" si="100"/>
        <v>transporditeenused</v>
      </c>
      <c r="M1130" s="6" t="str">
        <f t="shared" si="101"/>
        <v>10121</v>
      </c>
    </row>
    <row r="1131" spans="1:13" x14ac:dyDescent="0.2">
      <c r="B1131" s="4" t="s">
        <v>2863</v>
      </c>
      <c r="E1131" s="4" t="s">
        <v>9529</v>
      </c>
      <c r="H1131" s="46" t="s">
        <v>2245</v>
      </c>
      <c r="I1131" s="195" t="str">
        <f>IF(ISBLANK(H1131),"",VLOOKUP(H1131,tegevusalad!$A$7:$B$188,2,FALSE))</f>
        <v>Muu puuetega inimeste sotsiaalne kaitse</v>
      </c>
      <c r="K1131" s="429" t="str">
        <f t="shared" si="99"/>
        <v>2281102000</v>
      </c>
      <c r="L1131" s="1" t="str">
        <f t="shared" si="100"/>
        <v>viipekeeleteenus</v>
      </c>
      <c r="M1131" s="6" t="str">
        <f t="shared" si="101"/>
        <v>10121</v>
      </c>
    </row>
    <row r="1132" spans="1:13" x14ac:dyDescent="0.2">
      <c r="B1132" s="4" t="s">
        <v>793</v>
      </c>
      <c r="E1132" s="4" t="s">
        <v>794</v>
      </c>
      <c r="H1132" s="46" t="s">
        <v>2245</v>
      </c>
      <c r="I1132" s="195" t="str">
        <f>IF(ISBLANK(H1132),"",VLOOKUP(H1132,tegevusalad!$A$7:$B$188,2,FALSE))</f>
        <v>Muu puuetega inimeste sotsiaalne kaitse</v>
      </c>
      <c r="K1132" s="429" t="str">
        <f t="shared" ref="K1132:K1212" si="109">SUBSTITUTE(A1132," ","")&amp;SUBSTITUTE(B1132," ","")&amp;SUBSTITUTE(C1132," ","")</f>
        <v>2281103000</v>
      </c>
      <c r="L1132" s="1" t="str">
        <f t="shared" ref="L1132:L1235" si="110">D1132&amp;E1132&amp;F1132&amp;G1132</f>
        <v>isikliku abistaja teenused</v>
      </c>
      <c r="M1132" s="6" t="str">
        <f t="shared" si="101"/>
        <v>10121</v>
      </c>
    </row>
    <row r="1133" spans="1:13" x14ac:dyDescent="0.2">
      <c r="B1133" s="4" t="s">
        <v>2018</v>
      </c>
      <c r="E1133" s="4" t="s">
        <v>2019</v>
      </c>
      <c r="H1133" s="46" t="s">
        <v>2245</v>
      </c>
      <c r="I1133" s="195" t="str">
        <f>IF(ISBLANK(H1133),"",VLOOKUP(H1133,tegevusalad!$A$7:$B$188,2,FALSE))</f>
        <v>Muu puuetega inimeste sotsiaalne kaitse</v>
      </c>
      <c r="K1133" s="429" t="str">
        <f t="shared" si="109"/>
        <v>2281104000</v>
      </c>
      <c r="L1133" s="1" t="str">
        <f t="shared" si="110"/>
        <v>töö- ja rakenduskeskuse teenused</v>
      </c>
      <c r="M1133" s="6" t="str">
        <f t="shared" si="101"/>
        <v>10121</v>
      </c>
    </row>
    <row r="1134" spans="1:13" x14ac:dyDescent="0.2">
      <c r="C1134" s="4" t="s">
        <v>2020</v>
      </c>
      <c r="F1134" s="873" t="s">
        <v>1014</v>
      </c>
      <c r="G1134" s="873"/>
      <c r="H1134" s="148" t="s">
        <v>2245</v>
      </c>
      <c r="I1134" s="195" t="str">
        <f>IF(ISBLANK(H1134),"",VLOOKUP(H1134,tegevusalad!$A$7:$B$188,2,FALSE))</f>
        <v>Muu puuetega inimeste sotsiaalne kaitse</v>
      </c>
      <c r="K1134" s="429" t="str">
        <f t="shared" si="109"/>
        <v>2281104010</v>
      </c>
      <c r="L1134" s="1" t="str">
        <f t="shared" si="110"/>
        <v xml:space="preserve">puuetega inimeste kaitstud töö- ja rakenduskeskuse teenus  </v>
      </c>
      <c r="M1134" s="6" t="str">
        <f t="shared" si="101"/>
        <v>10121</v>
      </c>
    </row>
    <row r="1135" spans="1:13" x14ac:dyDescent="0.2">
      <c r="C1135" s="4" t="s">
        <v>1015</v>
      </c>
      <c r="F1135" s="4" t="s">
        <v>4038</v>
      </c>
      <c r="H1135" s="148" t="s">
        <v>2245</v>
      </c>
      <c r="I1135" s="195" t="str">
        <f>IF(ISBLANK(H1135),"",VLOOKUP(H1135,tegevusalad!$A$7:$B$188,2,FALSE))</f>
        <v>Muu puuetega inimeste sotsiaalne kaitse</v>
      </c>
      <c r="K1135" s="429" t="str">
        <f t="shared" si="109"/>
        <v>2281104020</v>
      </c>
      <c r="L1135" s="1" t="str">
        <f t="shared" si="110"/>
        <v>puuetega inimeste tegevuskeskuse teenus</v>
      </c>
      <c r="M1135" s="6" t="str">
        <f t="shared" ref="M1135:M1193" si="111">IF(ISBLANK(H1135),M1134,H1135)</f>
        <v>10121</v>
      </c>
    </row>
    <row r="1136" spans="1:13" x14ac:dyDescent="0.2">
      <c r="B1136" s="4" t="s">
        <v>4039</v>
      </c>
      <c r="E1136" s="4" t="s">
        <v>4040</v>
      </c>
      <c r="H1136" s="46" t="s">
        <v>2245</v>
      </c>
      <c r="I1136" s="195" t="str">
        <f>IF(ISBLANK(H1136),"",VLOOKUP(H1136,tegevusalad!$A$7:$B$188,2,FALSE))</f>
        <v>Muu puuetega inimeste sotsiaalne kaitse</v>
      </c>
      <c r="K1136" s="429" t="str">
        <f t="shared" si="109"/>
        <v>2281105000</v>
      </c>
      <c r="L1136" s="1" t="str">
        <f t="shared" si="110"/>
        <v>nõustamisteenused</v>
      </c>
      <c r="M1136" s="6" t="str">
        <f t="shared" si="111"/>
        <v>10121</v>
      </c>
    </row>
    <row r="1137" spans="2:13" x14ac:dyDescent="0.2">
      <c r="B1137" s="4" t="s">
        <v>4951</v>
      </c>
      <c r="E1137" s="4" t="s">
        <v>4952</v>
      </c>
      <c r="I1137" s="195" t="str">
        <f>IF(ISBLANK(H1137),"",VLOOKUP(H1137,tegevusalad!$A$7:$B$188,2,FALSE))</f>
        <v/>
      </c>
      <c r="K1137" s="429" t="str">
        <f t="shared" ref="K1137:K1144" si="112">SUBSTITUTE(A1137," ","")&amp;SUBSTITUTE(B1137," ","")&amp;SUBSTITUTE(C1137," ","")</f>
        <v>2281106000</v>
      </c>
      <c r="L1137" s="1" t="str">
        <f t="shared" ref="L1137:L1144" si="113">D1137&amp;E1137&amp;F1137&amp;G1137</f>
        <v>päevategevus ja -hoid</v>
      </c>
    </row>
    <row r="1138" spans="2:13" x14ac:dyDescent="0.2">
      <c r="C1138" s="4" t="s">
        <v>9559</v>
      </c>
      <c r="G1138" s="15" t="s">
        <v>8181</v>
      </c>
      <c r="H1138" s="476"/>
      <c r="I1138" s="195" t="str">
        <f>IF(ISBLANK(H1138),"",VLOOKUP(H1138,tegevusalad!$A$7:$B$188,2,FALSE))</f>
        <v/>
      </c>
      <c r="K1138" s="429" t="str">
        <f t="shared" si="112"/>
        <v>2281106100</v>
      </c>
      <c r="L1138" s="1" t="str">
        <f t="shared" si="113"/>
        <v>linn</v>
      </c>
    </row>
    <row r="1139" spans="2:13" x14ac:dyDescent="0.2">
      <c r="G1139" s="619" t="s">
        <v>4953</v>
      </c>
      <c r="H1139" s="408" t="s">
        <v>9022</v>
      </c>
      <c r="I1139" s="195" t="str">
        <f>IF(ISBLANK(H1139),"",VLOOKUP(H1139,tegevusalad!$A$7:$B$188,2,FALSE))</f>
        <v>Puuetega inimeste sotsiaalhoolekandeasutused</v>
      </c>
      <c r="K1139" s="429" t="str">
        <f t="shared" si="112"/>
        <v/>
      </c>
      <c r="L1139" s="1" t="str">
        <f t="shared" si="113"/>
        <v>linna hoolekandeasutus</v>
      </c>
    </row>
    <row r="1140" spans="2:13" x14ac:dyDescent="0.2">
      <c r="G1140" s="619" t="s">
        <v>4954</v>
      </c>
      <c r="H1140" s="408" t="s">
        <v>2245</v>
      </c>
      <c r="I1140" s="195" t="str">
        <f>IF(ISBLANK(H1140),"",VLOOKUP(H1140,tegevusalad!$A$7:$B$188,2,FALSE))</f>
        <v>Muu puuetega inimeste sotsiaalne kaitse</v>
      </c>
      <c r="K1140" s="429" t="str">
        <f t="shared" si="112"/>
        <v/>
      </c>
      <c r="L1140" s="1" t="str">
        <f t="shared" si="113"/>
        <v>muu</v>
      </c>
    </row>
    <row r="1141" spans="2:13" x14ac:dyDescent="0.2">
      <c r="C1141" s="4" t="s">
        <v>9560</v>
      </c>
      <c r="G1141" s="15" t="s">
        <v>8182</v>
      </c>
      <c r="I1141" s="195" t="str">
        <f>IF(ISBLANK(H1141),"",VLOOKUP(H1141,tegevusalad!$A$7:$B$188,2,FALSE))</f>
        <v/>
      </c>
      <c r="K1141" s="429" t="str">
        <f t="shared" si="112"/>
        <v>2281106200</v>
      </c>
      <c r="L1141" s="1" t="str">
        <f t="shared" si="113"/>
        <v>riik</v>
      </c>
    </row>
    <row r="1142" spans="2:13" x14ac:dyDescent="0.2">
      <c r="G1142" s="619" t="s">
        <v>4953</v>
      </c>
      <c r="H1142" s="408" t="s">
        <v>9022</v>
      </c>
      <c r="I1142" s="195" t="str">
        <f>IF(ISBLANK(H1142),"",VLOOKUP(H1142,tegevusalad!$A$7:$B$188,2,FALSE))</f>
        <v>Puuetega inimeste sotsiaalhoolekandeasutused</v>
      </c>
      <c r="K1142" s="429" t="str">
        <f t="shared" si="112"/>
        <v/>
      </c>
      <c r="L1142" s="1" t="str">
        <f t="shared" si="113"/>
        <v>linna hoolekandeasutus</v>
      </c>
    </row>
    <row r="1143" spans="2:13" x14ac:dyDescent="0.2">
      <c r="G1143" s="619" t="s">
        <v>4954</v>
      </c>
      <c r="H1143" s="408" t="s">
        <v>2245</v>
      </c>
      <c r="I1143" s="195" t="str">
        <f>IF(ISBLANK(H1143),"",VLOOKUP(H1143,tegevusalad!$A$7:$B$188,2,FALSE))</f>
        <v>Muu puuetega inimeste sotsiaalne kaitse</v>
      </c>
      <c r="K1143" s="429" t="str">
        <f t="shared" si="112"/>
        <v/>
      </c>
      <c r="L1143" s="1" t="str">
        <f t="shared" si="113"/>
        <v>muu</v>
      </c>
    </row>
    <row r="1144" spans="2:13" x14ac:dyDescent="0.2">
      <c r="B1144" s="4" t="s">
        <v>4955</v>
      </c>
      <c r="E1144" s="4" t="s">
        <v>6750</v>
      </c>
      <c r="H1144" s="46" t="s">
        <v>2245</v>
      </c>
      <c r="I1144" s="195" t="str">
        <f>IF(ISBLANK(H1144),"",VLOOKUP(H1144,tegevusalad!$A$7:$B$188,2,FALSE))</f>
        <v>Muu puuetega inimeste sotsiaalne kaitse</v>
      </c>
      <c r="K1144" s="429" t="str">
        <f t="shared" si="112"/>
        <v>2281107000</v>
      </c>
      <c r="L1144" s="1" t="str">
        <f t="shared" si="113"/>
        <v>puudega inimese perekonda toetavad teenused</v>
      </c>
      <c r="M1144" s="6" t="str">
        <f t="shared" ref="M1144" si="114">IF(ISBLANK(H1144),M1143,H1144)</f>
        <v>10121</v>
      </c>
    </row>
    <row r="1145" spans="2:13" x14ac:dyDescent="0.2">
      <c r="C1145" s="4" t="s">
        <v>3129</v>
      </c>
      <c r="F1145" s="4" t="s">
        <v>3891</v>
      </c>
      <c r="H1145" s="148" t="s">
        <v>2245</v>
      </c>
      <c r="I1145" s="195" t="str">
        <f>IF(ISBLANK(H1145),"",VLOOKUP(H1145,tegevusalad!$A$7:$B$188,2,FALSE))</f>
        <v>Muu puuetega inimeste sotsiaalne kaitse</v>
      </c>
      <c r="K1145" s="429" t="str">
        <f t="shared" ref="K1145:K1148" si="115">SUBSTITUTE(A1145," ","")&amp;SUBSTITUTE(B1145," ","")&amp;SUBSTITUTE(C1145," ","")</f>
        <v>2281107010</v>
      </c>
      <c r="L1145" s="1" t="str">
        <f t="shared" ref="L1145:L1147" si="116">D1145&amp;E1145&amp;F1145&amp;G1145</f>
        <v>puuetega laste päevahoid</v>
      </c>
      <c r="M1145" s="6" t="str">
        <f t="shared" ref="M1145:M1147" si="117">IF(ISBLANK(H1145),M1144,H1145)</f>
        <v>10121</v>
      </c>
    </row>
    <row r="1146" spans="2:13" x14ac:dyDescent="0.2">
      <c r="C1146" s="4" t="s">
        <v>9273</v>
      </c>
      <c r="F1146" s="4" t="s">
        <v>9271</v>
      </c>
      <c r="H1146" s="46" t="s">
        <v>2245</v>
      </c>
      <c r="I1146" s="195" t="s">
        <v>9272</v>
      </c>
      <c r="K1146" s="429" t="str">
        <f t="shared" si="115"/>
        <v>2281107110</v>
      </c>
      <c r="L1146" s="1" t="str">
        <f t="shared" si="116"/>
        <v xml:space="preserve">juhtkoerte toit </v>
      </c>
      <c r="M1146" s="6" t="str">
        <f t="shared" si="117"/>
        <v>10121</v>
      </c>
    </row>
    <row r="1147" spans="2:13" x14ac:dyDescent="0.2">
      <c r="C1147" s="4" t="s">
        <v>3892</v>
      </c>
      <c r="F1147" s="4" t="s">
        <v>4187</v>
      </c>
      <c r="H1147" s="148" t="s">
        <v>2245</v>
      </c>
      <c r="I1147" s="195" t="str">
        <f>IF(ISBLANK(H1147),"",VLOOKUP(H1147,tegevusalad!$A$7:$B$188,2,FALSE))</f>
        <v>Muu puuetega inimeste sotsiaalne kaitse</v>
      </c>
      <c r="K1147" s="429" t="str">
        <f t="shared" si="115"/>
        <v>2281107990</v>
      </c>
      <c r="L1147" s="1" t="str">
        <f t="shared" si="116"/>
        <v>muud hoolekandeteenused</v>
      </c>
      <c r="M1147" s="6" t="str">
        <f t="shared" si="117"/>
        <v>10121</v>
      </c>
    </row>
    <row r="1148" spans="2:13" x14ac:dyDescent="0.2">
      <c r="B1148" s="4" t="s">
        <v>1271</v>
      </c>
      <c r="E1148" s="4" t="s">
        <v>9561</v>
      </c>
      <c r="H1148" s="476" t="s">
        <v>9022</v>
      </c>
      <c r="I1148" s="195" t="str">
        <f>IF(ISBLANK(H1148),"",VLOOKUP(H1148,tegevusalad!$A$7:$B$188,2,FALSE))</f>
        <v>Puuetega inimeste sotsiaalhoolekandeasutused</v>
      </c>
      <c r="K1148" s="429" t="str">
        <f t="shared" si="115"/>
        <v>2281109000</v>
      </c>
      <c r="L1148" s="1" t="str">
        <f t="shared" ref="L1148:L1150" si="118">D1148&amp;E1148&amp;F1148&amp;G1148</f>
        <v>teenused psüühilise erivajadusega inimestele (Vaimse Tervise Keskus)</v>
      </c>
      <c r="M1148" s="6" t="str">
        <f t="shared" ref="M1148:M1150" si="119">IF(ISBLANK(H1148),M1147,H1148)</f>
        <v>10120</v>
      </c>
    </row>
    <row r="1149" spans="2:13" x14ac:dyDescent="0.2">
      <c r="C1149" s="4" t="s">
        <v>8183</v>
      </c>
      <c r="G1149" s="4" t="s">
        <v>8181</v>
      </c>
      <c r="H1149" s="476" t="s">
        <v>9022</v>
      </c>
      <c r="I1149" s="195" t="str">
        <f>IF(ISBLANK(H1149),"",VLOOKUP(H1149,tegevusalad!$A$7:$B$188,2,FALSE))</f>
        <v>Puuetega inimeste sotsiaalhoolekandeasutused</v>
      </c>
      <c r="K1149" s="429" t="str">
        <f t="shared" ref="K1149:K1151" si="120">SUBSTITUTE(A1149," ","")&amp;SUBSTITUTE(B1149," ","")&amp;SUBSTITUTE(C1149," ","")</f>
        <v>2281109100</v>
      </c>
      <c r="L1149" s="1" t="str">
        <f t="shared" si="118"/>
        <v>linn</v>
      </c>
      <c r="M1149" s="6" t="str">
        <f t="shared" si="119"/>
        <v>10120</v>
      </c>
    </row>
    <row r="1150" spans="2:13" x14ac:dyDescent="0.2">
      <c r="C1150" s="4" t="s">
        <v>8184</v>
      </c>
      <c r="G1150" s="4" t="s">
        <v>8182</v>
      </c>
      <c r="H1150" s="476" t="s">
        <v>9022</v>
      </c>
      <c r="I1150" s="195" t="str">
        <f>IF(ISBLANK(H1150),"",VLOOKUP(H1150,tegevusalad!$A$7:$B$188,2,FALSE))</f>
        <v>Puuetega inimeste sotsiaalhoolekandeasutused</v>
      </c>
      <c r="K1150" s="429" t="str">
        <f t="shared" si="120"/>
        <v>2281109200</v>
      </c>
      <c r="L1150" s="1" t="str">
        <f t="shared" si="118"/>
        <v>riik</v>
      </c>
      <c r="M1150" s="6" t="str">
        <f t="shared" si="119"/>
        <v>10120</v>
      </c>
    </row>
    <row r="1151" spans="2:13" x14ac:dyDescent="0.2">
      <c r="B1151" s="4" t="s">
        <v>9546</v>
      </c>
      <c r="E1151" s="4" t="s">
        <v>9547</v>
      </c>
      <c r="H1151" s="148" t="s">
        <v>9022</v>
      </c>
      <c r="I1151" s="195" t="str">
        <f>IF(ISBLANK(H1151),"",VLOOKUP(H1151,tegevusalad!$A$7:$B$188,2,FALSE))</f>
        <v>Puuetega inimeste sotsiaalhoolekandeasutused</v>
      </c>
      <c r="K1151" s="429" t="str">
        <f t="shared" si="120"/>
        <v>2281110000</v>
      </c>
      <c r="L1151" s="1" t="str">
        <f t="shared" ref="L1151" si="121">D1151&amp;E1151&amp;F1151&amp;G1151</f>
        <v>rehabilitatsiooniteenused (Vaimse Tervise Keskus)</v>
      </c>
      <c r="M1151" s="6" t="str">
        <f t="shared" ref="M1151" si="122">IF(ISBLANK(H1151),M1150,H1151)</f>
        <v>10120</v>
      </c>
    </row>
    <row r="1152" spans="2:13" x14ac:dyDescent="0.2">
      <c r="B1152" s="4" t="s">
        <v>3582</v>
      </c>
      <c r="E1152" s="4" t="s">
        <v>2853</v>
      </c>
      <c r="H1152" s="46" t="s">
        <v>2245</v>
      </c>
      <c r="I1152" s="195" t="str">
        <f>IF(ISBLANK(H1152),"",VLOOKUP(H1152,tegevusalad!$A$7:$B$188,2,FALSE))</f>
        <v>Muu puuetega inimeste sotsiaalne kaitse</v>
      </c>
      <c r="K1152" s="429" t="str">
        <f t="shared" si="109"/>
        <v>2281120000</v>
      </c>
      <c r="L1152" s="1" t="str">
        <f t="shared" si="110"/>
        <v>puudega inimese hooldajatoetus</v>
      </c>
      <c r="M1152" s="6" t="str">
        <f>IF(ISBLANK(H1152),#REF!,H1152)</f>
        <v>10121</v>
      </c>
    </row>
    <row r="1153" spans="1:13" x14ac:dyDescent="0.2">
      <c r="B1153" s="4" t="s">
        <v>2243</v>
      </c>
      <c r="E1153" s="4" t="s">
        <v>2244</v>
      </c>
      <c r="H1153" s="46" t="s">
        <v>2245</v>
      </c>
      <c r="I1153" s="195" t="str">
        <f>IF(ISBLANK(H1153),"",VLOOKUP(H1153,tegevusalad!$A$7:$B$188,2,FALSE))</f>
        <v>Muu puuetega inimeste sotsiaalne kaitse</v>
      </c>
      <c r="K1153" s="429" t="str">
        <f t="shared" si="109"/>
        <v>2281130000</v>
      </c>
      <c r="L1153" s="1" t="str">
        <f t="shared" si="110"/>
        <v>puudega lapse hooldajatoetus</v>
      </c>
      <c r="M1153" s="6" t="str">
        <f t="shared" si="111"/>
        <v>10121</v>
      </c>
    </row>
    <row r="1154" spans="1:13" x14ac:dyDescent="0.2">
      <c r="B1154" s="6" t="s">
        <v>7008</v>
      </c>
      <c r="C1154" s="6"/>
      <c r="D1154" s="6"/>
      <c r="E1154" s="6" t="s">
        <v>750</v>
      </c>
      <c r="I1154" s="195" t="str">
        <f>IF(ISBLANK(H1154),"",VLOOKUP(H1154,tegevusalad!$A$7:$B$188,2,FALSE))</f>
        <v/>
      </c>
      <c r="K1154" s="429" t="str">
        <f t="shared" si="109"/>
        <v>2281199000</v>
      </c>
      <c r="L1154" s="1" t="str">
        <f t="shared" si="110"/>
        <v>tg puuetega isikute hoolekanne - jaotamata</v>
      </c>
      <c r="M1154" s="6" t="str">
        <f t="shared" si="111"/>
        <v>10121</v>
      </c>
    </row>
    <row r="1155" spans="1:13" x14ac:dyDescent="0.2">
      <c r="I1155" s="195" t="str">
        <f>IF(ISBLANK(H1155),"",VLOOKUP(H1155,tegevusalad!$A$7:$B$188,2,FALSE))</f>
        <v/>
      </c>
      <c r="K1155" s="429" t="str">
        <f t="shared" si="109"/>
        <v/>
      </c>
      <c r="L1155" s="1" t="str">
        <f t="shared" si="110"/>
        <v/>
      </c>
    </row>
    <row r="1156" spans="1:13" x14ac:dyDescent="0.2">
      <c r="A1156" s="4" t="s">
        <v>2854</v>
      </c>
      <c r="D1156" s="4" t="s">
        <v>6977</v>
      </c>
      <c r="I1156" s="195" t="str">
        <f>IF(ISBLANK(H1156),"",VLOOKUP(H1156,tegevusalad!$A$7:$B$188,2,FALSE))</f>
        <v/>
      </c>
      <c r="K1156" s="429" t="str">
        <f t="shared" si="109"/>
        <v>2281200000</v>
      </c>
      <c r="L1156" s="1" t="str">
        <f t="shared" si="110"/>
        <v>Eakate hoolekanne</v>
      </c>
    </row>
    <row r="1157" spans="1:13" x14ac:dyDescent="0.2">
      <c r="B1157" s="4" t="s">
        <v>6978</v>
      </c>
      <c r="E1157" s="4" t="s">
        <v>6979</v>
      </c>
      <c r="I1157" s="195" t="str">
        <f>IF(ISBLANK(H1157),"",VLOOKUP(H1157,tegevusalad!$A$7:$B$188,2,FALSE))</f>
        <v/>
      </c>
      <c r="K1157" s="429" t="str">
        <f t="shared" si="109"/>
        <v>2281201000</v>
      </c>
      <c r="L1157" s="1" t="str">
        <f t="shared" si="110"/>
        <v>üldhooldekodu teenused</v>
      </c>
    </row>
    <row r="1158" spans="1:13" x14ac:dyDescent="0.2">
      <c r="G1158" s="5" t="s">
        <v>4953</v>
      </c>
      <c r="H1158" s="46" t="s">
        <v>9023</v>
      </c>
      <c r="I1158" s="195" t="str">
        <f>IF(ISBLANK(H1158),"",VLOOKUP(H1158,tegevusalad!$A$7:$B$188,2,FALSE))</f>
        <v>Eakate sotsiaalhoolekandeasutused</v>
      </c>
      <c r="K1158" s="429" t="str">
        <f t="shared" si="109"/>
        <v/>
      </c>
      <c r="L1158" s="1" t="str">
        <f t="shared" si="110"/>
        <v>linna hoolekandeasutus</v>
      </c>
    </row>
    <row r="1159" spans="1:13" x14ac:dyDescent="0.2">
      <c r="G1159" s="5" t="s">
        <v>4954</v>
      </c>
      <c r="H1159" s="46" t="s">
        <v>9026</v>
      </c>
      <c r="I1159" s="195" t="str">
        <f>IF(ISBLANK(H1159),"",VLOOKUP(H1159,tegevusalad!$A$7:$B$188,2,FALSE))</f>
        <v>Muu eakate sotsiaalne kaitse</v>
      </c>
      <c r="K1159" s="429" t="str">
        <f t="shared" si="109"/>
        <v/>
      </c>
      <c r="L1159" s="1" t="str">
        <f t="shared" si="110"/>
        <v>muu</v>
      </c>
    </row>
    <row r="1160" spans="1:13" x14ac:dyDescent="0.2">
      <c r="C1160" s="4" t="s">
        <v>5778</v>
      </c>
      <c r="F1160" s="4" t="s">
        <v>3793</v>
      </c>
      <c r="G1160" s="5"/>
      <c r="I1160" s="195" t="str">
        <f>IF(ISBLANK(H1160),"",VLOOKUP(H1160,tegevusalad!$A$7:$B$188,2,FALSE))</f>
        <v/>
      </c>
      <c r="K1160" s="429" t="str">
        <f t="shared" si="109"/>
        <v>2281201010</v>
      </c>
      <c r="L1160" s="1" t="str">
        <f t="shared" si="110"/>
        <v>üldhooldekodu teenused (Sotsiaal- ja Tervishoiuamet)</v>
      </c>
    </row>
    <row r="1161" spans="1:13" x14ac:dyDescent="0.2">
      <c r="G1161" s="5" t="s">
        <v>4953</v>
      </c>
      <c r="H1161" s="46" t="s">
        <v>9023</v>
      </c>
      <c r="I1161" s="195" t="str">
        <f>IF(ISBLANK(H1161),"",VLOOKUP(H1161,tegevusalad!$A$7:$B$188,2,FALSE))</f>
        <v>Eakate sotsiaalhoolekandeasutused</v>
      </c>
      <c r="K1161" s="429" t="str">
        <f t="shared" ref="K1161:K1162" si="123">SUBSTITUTE(A1161," ","")&amp;SUBSTITUTE(B1161," ","")&amp;SUBSTITUTE(C1161," ","")</f>
        <v/>
      </c>
      <c r="L1161" s="1" t="str">
        <f t="shared" ref="L1161:L1162" si="124">D1161&amp;E1161&amp;F1161&amp;G1161</f>
        <v>linna hoolekandeasutus</v>
      </c>
    </row>
    <row r="1162" spans="1:13" x14ac:dyDescent="0.2">
      <c r="G1162" s="5" t="s">
        <v>4954</v>
      </c>
      <c r="H1162" s="46" t="s">
        <v>9026</v>
      </c>
      <c r="I1162" s="195" t="str">
        <f>IF(ISBLANK(H1162),"",VLOOKUP(H1162,tegevusalad!$A$7:$B$188,2,FALSE))</f>
        <v>Muu eakate sotsiaalne kaitse</v>
      </c>
      <c r="K1162" s="429" t="str">
        <f t="shared" si="123"/>
        <v/>
      </c>
      <c r="L1162" s="1" t="str">
        <f t="shared" si="124"/>
        <v>muu</v>
      </c>
    </row>
    <row r="1163" spans="1:13" x14ac:dyDescent="0.2">
      <c r="C1163" s="4" t="s">
        <v>6677</v>
      </c>
      <c r="F1163" s="4" t="s">
        <v>3383</v>
      </c>
      <c r="G1163" s="5"/>
      <c r="I1163" s="195" t="str">
        <f>IF(ISBLANK(H1163),"",VLOOKUP(H1163,tegevusalad!$A$7:$B$188,2,FALSE))</f>
        <v/>
      </c>
      <c r="K1163" s="429" t="str">
        <f t="shared" si="109"/>
        <v>2281201700</v>
      </c>
      <c r="L1163" s="1" t="str">
        <f t="shared" si="110"/>
        <v>üldhooldekodu teenused (Nõmme linnaosa)</v>
      </c>
    </row>
    <row r="1164" spans="1:13" x14ac:dyDescent="0.2">
      <c r="G1164" s="5" t="s">
        <v>4953</v>
      </c>
      <c r="H1164" s="46" t="s">
        <v>9023</v>
      </c>
      <c r="I1164" s="195" t="str">
        <f>IF(ISBLANK(H1164),"",VLOOKUP(H1164,tegevusalad!$A$7:$B$188,2,FALSE))</f>
        <v>Eakate sotsiaalhoolekandeasutused</v>
      </c>
      <c r="K1164" s="429" t="str">
        <f t="shared" si="109"/>
        <v/>
      </c>
      <c r="L1164" s="1" t="str">
        <f t="shared" si="110"/>
        <v>linna hoolekandeasutus</v>
      </c>
    </row>
    <row r="1165" spans="1:13" x14ac:dyDescent="0.2">
      <c r="G1165" s="5" t="s">
        <v>4954</v>
      </c>
      <c r="H1165" s="46" t="s">
        <v>9026</v>
      </c>
      <c r="I1165" s="195" t="str">
        <f>IF(ISBLANK(H1165),"",VLOOKUP(H1165,tegevusalad!$A$7:$B$188,2,FALSE))</f>
        <v>Muu eakate sotsiaalne kaitse</v>
      </c>
      <c r="K1165" s="429" t="str">
        <f t="shared" si="109"/>
        <v/>
      </c>
      <c r="L1165" s="1" t="str">
        <f t="shared" si="110"/>
        <v>muu</v>
      </c>
    </row>
    <row r="1166" spans="1:13" x14ac:dyDescent="0.2">
      <c r="C1166" s="4" t="s">
        <v>7675</v>
      </c>
      <c r="F1166" s="4" t="s">
        <v>7676</v>
      </c>
      <c r="G1166" s="5"/>
      <c r="I1166" s="195" t="str">
        <f>IF(ISBLANK(H1166),"",VLOOKUP(H1166,tegevusalad!$A$7:$B$188,2,FALSE))</f>
        <v/>
      </c>
      <c r="K1166" s="429" t="str">
        <f t="shared" si="109"/>
        <v>2281201810</v>
      </c>
      <c r="L1166" s="1" t="str">
        <f t="shared" si="110"/>
        <v>omasteta isikute matmine (Sotsiaal- ja Tervishoiuamet)</v>
      </c>
    </row>
    <row r="1167" spans="1:13" x14ac:dyDescent="0.2">
      <c r="G1167" s="5" t="s">
        <v>4953</v>
      </c>
      <c r="H1167" s="46" t="s">
        <v>9023</v>
      </c>
      <c r="I1167" s="195" t="str">
        <f>IF(ISBLANK(H1167),"",VLOOKUP(H1167,tegevusalad!$A$7:$B$188,2,FALSE))</f>
        <v>Eakate sotsiaalhoolekandeasutused</v>
      </c>
      <c r="K1167" s="429" t="str">
        <f t="shared" si="109"/>
        <v/>
      </c>
      <c r="L1167" s="1" t="str">
        <f t="shared" si="110"/>
        <v>linna hoolekandeasutus</v>
      </c>
    </row>
    <row r="1168" spans="1:13" x14ac:dyDescent="0.2">
      <c r="G1168" s="5" t="s">
        <v>4954</v>
      </c>
      <c r="H1168" s="46" t="s">
        <v>9026</v>
      </c>
      <c r="I1168" s="195" t="str">
        <f>IF(ISBLANK(H1168),"",VLOOKUP(H1168,tegevusalad!$A$7:$B$188,2,FALSE))</f>
        <v>Muu eakate sotsiaalne kaitse</v>
      </c>
      <c r="K1168" s="429" t="str">
        <f t="shared" si="109"/>
        <v/>
      </c>
      <c r="L1168" s="1" t="str">
        <f t="shared" si="110"/>
        <v>muu</v>
      </c>
    </row>
    <row r="1169" spans="1:13" x14ac:dyDescent="0.2">
      <c r="B1169" s="4" t="s">
        <v>591</v>
      </c>
      <c r="E1169" s="4" t="s">
        <v>592</v>
      </c>
      <c r="I1169" s="195" t="str">
        <f>IF(ISBLANK(H1169),"",VLOOKUP(H1169,tegevusalad!$A$7:$B$188,2,FALSE))</f>
        <v/>
      </c>
      <c r="K1169" s="429" t="str">
        <f t="shared" si="109"/>
        <v>2281202000</v>
      </c>
      <c r="L1169" s="1" t="str">
        <f t="shared" si="110"/>
        <v>eaka inimese perekonda toetavad teenused</v>
      </c>
    </row>
    <row r="1170" spans="1:13" x14ac:dyDescent="0.2">
      <c r="G1170" s="5" t="s">
        <v>4953</v>
      </c>
      <c r="H1170" s="46" t="s">
        <v>9023</v>
      </c>
      <c r="I1170" s="195" t="str">
        <f>IF(ISBLANK(H1170),"",VLOOKUP(H1170,tegevusalad!$A$7:$B$188,2,FALSE))</f>
        <v>Eakate sotsiaalhoolekandeasutused</v>
      </c>
      <c r="K1170" s="429" t="str">
        <f t="shared" si="109"/>
        <v/>
      </c>
      <c r="L1170" s="1" t="str">
        <f t="shared" si="110"/>
        <v>linna hoolekandeasutus</v>
      </c>
    </row>
    <row r="1171" spans="1:13" x14ac:dyDescent="0.2">
      <c r="G1171" s="5" t="s">
        <v>4954</v>
      </c>
      <c r="H1171" s="46" t="s">
        <v>9026</v>
      </c>
      <c r="I1171" s="195" t="str">
        <f>IF(ISBLANK(H1171),"",VLOOKUP(H1171,tegevusalad!$A$7:$B$188,2,FALSE))</f>
        <v>Muu eakate sotsiaalne kaitse</v>
      </c>
      <c r="K1171" s="429" t="str">
        <f t="shared" si="109"/>
        <v/>
      </c>
      <c r="L1171" s="1" t="str">
        <f t="shared" si="110"/>
        <v>muu</v>
      </c>
    </row>
    <row r="1172" spans="1:13" x14ac:dyDescent="0.2">
      <c r="C1172" s="4" t="s">
        <v>593</v>
      </c>
      <c r="F1172" s="4" t="s">
        <v>2292</v>
      </c>
      <c r="I1172" s="195" t="str">
        <f>IF(ISBLANK(H1172),"",VLOOKUP(H1172,tegevusalad!$A$7:$B$188,2,FALSE))</f>
        <v/>
      </c>
      <c r="K1172" s="429" t="str">
        <f t="shared" si="109"/>
        <v>2281202010</v>
      </c>
      <c r="L1172" s="1" t="str">
        <f t="shared" si="110"/>
        <v>dementsete päevahoid</v>
      </c>
    </row>
    <row r="1173" spans="1:13" x14ac:dyDescent="0.2">
      <c r="G1173" s="5" t="s">
        <v>4953</v>
      </c>
      <c r="H1173" s="46" t="s">
        <v>9023</v>
      </c>
      <c r="I1173" s="195" t="str">
        <f>IF(ISBLANK(H1173),"",VLOOKUP(H1173,tegevusalad!$A$7:$B$188,2,FALSE))</f>
        <v>Eakate sotsiaalhoolekandeasutused</v>
      </c>
      <c r="K1173" s="429" t="str">
        <f t="shared" ref="K1173:K1174" si="125">SUBSTITUTE(A1173," ","")&amp;SUBSTITUTE(B1173," ","")&amp;SUBSTITUTE(C1173," ","")</f>
        <v/>
      </c>
      <c r="L1173" s="1" t="str">
        <f t="shared" ref="L1173:L1174" si="126">D1173&amp;E1173&amp;F1173&amp;G1173</f>
        <v>linna hoolekandeasutus</v>
      </c>
    </row>
    <row r="1174" spans="1:13" x14ac:dyDescent="0.2">
      <c r="G1174" s="5" t="s">
        <v>4954</v>
      </c>
      <c r="H1174" s="46" t="s">
        <v>9026</v>
      </c>
      <c r="I1174" s="195" t="str">
        <f>IF(ISBLANK(H1174),"",VLOOKUP(H1174,tegevusalad!$A$7:$B$188,2,FALSE))</f>
        <v>Muu eakate sotsiaalne kaitse</v>
      </c>
      <c r="K1174" s="429" t="str">
        <f t="shared" si="125"/>
        <v/>
      </c>
      <c r="L1174" s="1" t="str">
        <f t="shared" si="126"/>
        <v>muu</v>
      </c>
    </row>
    <row r="1175" spans="1:13" x14ac:dyDescent="0.2">
      <c r="C1175" s="4" t="s">
        <v>2764</v>
      </c>
      <c r="F1175" s="4" t="s">
        <v>2765</v>
      </c>
      <c r="I1175" s="195" t="str">
        <f>IF(ISBLANK(H1175),"",VLOOKUP(H1175,tegevusalad!$A$7:$B$188,2,FALSE))</f>
        <v/>
      </c>
      <c r="K1175" s="429" t="str">
        <f t="shared" si="109"/>
        <v>2281202990</v>
      </c>
      <c r="L1175" s="1" t="str">
        <f t="shared" si="110"/>
        <v>muud eaka inimese perekonda toetavad teenused</v>
      </c>
    </row>
    <row r="1176" spans="1:13" x14ac:dyDescent="0.2">
      <c r="G1176" s="5" t="s">
        <v>4953</v>
      </c>
      <c r="H1176" s="46" t="s">
        <v>9023</v>
      </c>
      <c r="I1176" s="195" t="str">
        <f>IF(ISBLANK(H1176),"",VLOOKUP(H1176,tegevusalad!$A$7:$B$188,2,FALSE))</f>
        <v>Eakate sotsiaalhoolekandeasutused</v>
      </c>
      <c r="K1176" s="429" t="str">
        <f t="shared" si="109"/>
        <v/>
      </c>
      <c r="L1176" s="1" t="str">
        <f t="shared" si="110"/>
        <v>linna hoolekandeasutus</v>
      </c>
    </row>
    <row r="1177" spans="1:13" x14ac:dyDescent="0.2">
      <c r="G1177" s="5" t="s">
        <v>4954</v>
      </c>
      <c r="H1177" s="46" t="s">
        <v>9026</v>
      </c>
      <c r="I1177" s="195" t="str">
        <f>IF(ISBLANK(H1177),"",VLOOKUP(H1177,tegevusalad!$A$7:$B$188,2,FALSE))</f>
        <v>Muu eakate sotsiaalne kaitse</v>
      </c>
      <c r="K1177" s="429" t="str">
        <f t="shared" si="109"/>
        <v/>
      </c>
      <c r="L1177" s="1" t="str">
        <f t="shared" si="110"/>
        <v>muu</v>
      </c>
    </row>
    <row r="1178" spans="1:13" x14ac:dyDescent="0.2">
      <c r="B1178" s="4" t="s">
        <v>491</v>
      </c>
      <c r="E1178" s="4" t="s">
        <v>492</v>
      </c>
      <c r="H1178" s="46" t="s">
        <v>9026</v>
      </c>
      <c r="I1178" s="195" t="str">
        <f>IF(ISBLANK(H1178),"",VLOOKUP(H1178,tegevusalad!$A$7:$B$188,2,FALSE))</f>
        <v>Muu eakate sotsiaalne kaitse</v>
      </c>
      <c r="K1178" s="429" t="str">
        <f t="shared" si="109"/>
        <v>2281211000</v>
      </c>
      <c r="L1178" s="1" t="str">
        <f t="shared" si="110"/>
        <v>üldhooldekodu teenused (R)</v>
      </c>
      <c r="M1178" s="6" t="str">
        <f>IF(ISBLANK(H1178),M1175,H1178)</f>
        <v>10201</v>
      </c>
    </row>
    <row r="1179" spans="1:13" x14ac:dyDescent="0.2">
      <c r="B1179" s="4" t="s">
        <v>8703</v>
      </c>
      <c r="E1179" s="4" t="s">
        <v>4902</v>
      </c>
      <c r="H1179" s="46" t="s">
        <v>9026</v>
      </c>
      <c r="I1179" s="195" t="str">
        <f>IF(ISBLANK(H1179),"",VLOOKUP(H1179,tegevusalad!$A$7:$B$188,2,FALSE))</f>
        <v>Muu eakate sotsiaalne kaitse</v>
      </c>
      <c r="K1179" s="429" t="str">
        <f t="shared" si="109"/>
        <v>2281221000</v>
      </c>
      <c r="L1179" s="1" t="str">
        <f t="shared" si="110"/>
        <v>sotsiaalvalve teenus</v>
      </c>
      <c r="M1179" s="6" t="str">
        <f t="shared" si="111"/>
        <v>10201</v>
      </c>
    </row>
    <row r="1180" spans="1:13" x14ac:dyDescent="0.2">
      <c r="B1180" s="4" t="s">
        <v>8654</v>
      </c>
      <c r="E1180" s="4" t="s">
        <v>9530</v>
      </c>
      <c r="H1180" s="46" t="s">
        <v>9026</v>
      </c>
      <c r="I1180" s="195" t="str">
        <f>IF(ISBLANK(H1180),"",VLOOKUP(H1180,tegevusalad!$A$7:$B$188,2,FALSE))</f>
        <v>Muu eakate sotsiaalne kaitse</v>
      </c>
      <c r="K1180" s="429" t="str">
        <f t="shared" si="109"/>
        <v>2281291000</v>
      </c>
      <c r="L1180" s="1" t="str">
        <f t="shared" si="110"/>
        <v>eakate päevakeskuste haldamine</v>
      </c>
      <c r="M1180" s="6" t="str">
        <f t="shared" si="111"/>
        <v>10201</v>
      </c>
    </row>
    <row r="1181" spans="1:13" x14ac:dyDescent="0.2">
      <c r="B1181" s="6" t="s">
        <v>751</v>
      </c>
      <c r="C1181" s="6"/>
      <c r="D1181" s="6"/>
      <c r="E1181" s="6" t="s">
        <v>1100</v>
      </c>
      <c r="H1181" s="46" t="s">
        <v>9026</v>
      </c>
      <c r="I1181" s="195" t="str">
        <f>IF(ISBLANK(H1181),"",VLOOKUP(H1181,tegevusalad!$A$7:$B$188,2,FALSE))</f>
        <v>Muu eakate sotsiaalne kaitse</v>
      </c>
      <c r="K1181" s="429" t="str">
        <f t="shared" si="109"/>
        <v>2281299000</v>
      </c>
      <c r="L1181" s="1" t="str">
        <f t="shared" si="110"/>
        <v>tg eakate hoolekanne - jaotamata</v>
      </c>
      <c r="M1181" s="6" t="str">
        <f t="shared" si="111"/>
        <v>10201</v>
      </c>
    </row>
    <row r="1182" spans="1:13" x14ac:dyDescent="0.2">
      <c r="I1182" s="195" t="str">
        <f>IF(ISBLANK(H1182),"",VLOOKUP(H1182,tegevusalad!$A$7:$B$188,2,FALSE))</f>
        <v/>
      </c>
      <c r="K1182" s="429" t="str">
        <f t="shared" si="109"/>
        <v/>
      </c>
      <c r="L1182" s="1" t="str">
        <f t="shared" si="110"/>
        <v/>
      </c>
    </row>
    <row r="1183" spans="1:13" x14ac:dyDescent="0.2">
      <c r="A1183" s="4" t="s">
        <v>4734</v>
      </c>
      <c r="D1183" s="4" t="s">
        <v>2472</v>
      </c>
      <c r="I1183" s="195" t="str">
        <f>IF(ISBLANK(H1183),"",VLOOKUP(H1183,tegevusalad!$A$7:$B$188,2,FALSE))</f>
        <v/>
      </c>
      <c r="K1183" s="429" t="str">
        <f t="shared" si="109"/>
        <v>2281300000</v>
      </c>
      <c r="L1183" s="1" t="str">
        <f t="shared" si="110"/>
        <v>Laste hoolekanne</v>
      </c>
    </row>
    <row r="1184" spans="1:13" x14ac:dyDescent="0.2">
      <c r="B1184" s="4" t="s">
        <v>1867</v>
      </c>
      <c r="E1184" s="4" t="s">
        <v>7622</v>
      </c>
      <c r="H1184" s="51" t="s">
        <v>4202</v>
      </c>
      <c r="I1184" s="195" t="str">
        <f>IF(ISBLANK(H1184),"",VLOOKUP(H1184,tegevusalad!$A$7:$B$188,2,FALSE))</f>
        <v>Muu perekondade ja laste sotsiaalne kaitse</v>
      </c>
      <c r="K1184" s="429" t="str">
        <f t="shared" si="109"/>
        <v>2281301000</v>
      </c>
      <c r="L1184" s="1" t="str">
        <f t="shared" si="110"/>
        <v>psühholoogiline nõustamine</v>
      </c>
      <c r="M1184" s="6" t="str">
        <f t="shared" si="111"/>
        <v>10402</v>
      </c>
    </row>
    <row r="1185" spans="2:13" x14ac:dyDescent="0.2">
      <c r="C1185" s="4" t="s">
        <v>7623</v>
      </c>
      <c r="F1185" s="4" t="s">
        <v>2429</v>
      </c>
      <c r="H1185" s="148" t="s">
        <v>4202</v>
      </c>
      <c r="I1185" s="195" t="str">
        <f>IF(ISBLANK(H1185),"",VLOOKUP(H1185,tegevusalad!$A$7:$B$188,2,FALSE))</f>
        <v>Muu perekondade ja laste sotsiaalne kaitse</v>
      </c>
      <c r="K1185" s="429" t="str">
        <f t="shared" si="109"/>
        <v>2281301010</v>
      </c>
      <c r="L1185" s="1" t="str">
        <f t="shared" si="110"/>
        <v>perede ja noorte nõustamiskeskuse teenus</v>
      </c>
      <c r="M1185" s="6" t="str">
        <f t="shared" si="111"/>
        <v>10402</v>
      </c>
    </row>
    <row r="1186" spans="2:13" x14ac:dyDescent="0.2">
      <c r="C1186" s="4" t="s">
        <v>2430</v>
      </c>
      <c r="F1186" s="4" t="s">
        <v>2214</v>
      </c>
      <c r="H1186" s="148" t="s">
        <v>4202</v>
      </c>
      <c r="I1186" s="195" t="str">
        <f>IF(ISBLANK(H1186),"",VLOOKUP(H1186,tegevusalad!$A$7:$B$188,2,FALSE))</f>
        <v>Muu perekondade ja laste sotsiaalne kaitse</v>
      </c>
      <c r="K1186" s="429" t="str">
        <f t="shared" si="109"/>
        <v>2281301990</v>
      </c>
      <c r="L1186" s="1" t="str">
        <f t="shared" si="110"/>
        <v>muu psühholoogiline nõustamine</v>
      </c>
      <c r="M1186" s="6" t="str">
        <f t="shared" si="111"/>
        <v>10402</v>
      </c>
    </row>
    <row r="1187" spans="2:13" x14ac:dyDescent="0.2">
      <c r="B1187" s="4" t="s">
        <v>7229</v>
      </c>
      <c r="E1187" s="4" t="s">
        <v>5657</v>
      </c>
      <c r="I1187" s="195" t="str">
        <f>IF(ISBLANK(H1187),"",VLOOKUP(H1187,tegevusalad!$A$7:$B$188,2,FALSE))</f>
        <v/>
      </c>
      <c r="K1187" s="429" t="str">
        <f t="shared" si="109"/>
        <v>2281302000</v>
      </c>
      <c r="L1187" s="1" t="str">
        <f t="shared" si="110"/>
        <v>perekeskuse teenused</v>
      </c>
      <c r="M1187" s="6" t="str">
        <f t="shared" si="111"/>
        <v>10402</v>
      </c>
    </row>
    <row r="1188" spans="2:13" x14ac:dyDescent="0.2">
      <c r="C1188" s="4" t="s">
        <v>5656</v>
      </c>
      <c r="F1188" s="4" t="s">
        <v>5657</v>
      </c>
      <c r="H1188" s="46" t="s">
        <v>6600</v>
      </c>
      <c r="I1188" s="195" t="str">
        <f>IF(ISBLANK(H1188),"",VLOOKUP(H1188,tegevusalad!$A$7:$B$188,2,FALSE))</f>
        <v>Laste ja noorte sotsiaalhoolekandeasutused</v>
      </c>
      <c r="K1188" s="429" t="str">
        <f t="shared" si="109"/>
        <v>2281302020</v>
      </c>
      <c r="L1188" s="1" t="str">
        <f t="shared" si="110"/>
        <v>perekeskuse teenused</v>
      </c>
      <c r="M1188" s="6" t="str">
        <f t="shared" si="111"/>
        <v>10400</v>
      </c>
    </row>
    <row r="1189" spans="2:13" x14ac:dyDescent="0.2">
      <c r="G1189" s="5" t="s">
        <v>4953</v>
      </c>
      <c r="H1189" s="46" t="s">
        <v>6600</v>
      </c>
      <c r="I1189" s="195" t="str">
        <f>IF(ISBLANK(H1189),"",VLOOKUP(H1189,tegevusalad!$A$7:$B$188,2,FALSE))</f>
        <v>Laste ja noorte sotsiaalhoolekandeasutused</v>
      </c>
      <c r="K1189" s="429" t="str">
        <f t="shared" si="109"/>
        <v/>
      </c>
      <c r="L1189" s="1" t="str">
        <f t="shared" si="110"/>
        <v>linna hoolekandeasutus</v>
      </c>
      <c r="M1189" s="282">
        <v>10400</v>
      </c>
    </row>
    <row r="1190" spans="2:13" x14ac:dyDescent="0.2">
      <c r="C1190" s="4" t="s">
        <v>7230</v>
      </c>
      <c r="F1190" s="4" t="s">
        <v>4941</v>
      </c>
      <c r="H1190" s="46" t="s">
        <v>6600</v>
      </c>
      <c r="I1190" s="195" t="str">
        <f>IF(ISBLANK(H1190),"",VLOOKUP(H1190,tegevusalad!$A$7:$B$188,2,FALSE))</f>
        <v>Laste ja noorte sotsiaalhoolekandeasutused</v>
      </c>
      <c r="K1190" s="447" t="str">
        <f t="shared" si="109"/>
        <v>2281302990</v>
      </c>
      <c r="L1190" s="14" t="str">
        <f t="shared" si="110"/>
        <v>muud perekeskuse teenused</v>
      </c>
      <c r="M1190" s="6" t="str">
        <f t="shared" si="111"/>
        <v>10400</v>
      </c>
    </row>
    <row r="1191" spans="2:13" x14ac:dyDescent="0.2">
      <c r="B1191" s="4" t="s">
        <v>7011</v>
      </c>
      <c r="E1191" s="4" t="s">
        <v>4050</v>
      </c>
      <c r="H1191" s="51" t="s">
        <v>4202</v>
      </c>
      <c r="I1191" s="195" t="str">
        <f>IF(ISBLANK(H1191),"",VLOOKUP(H1191,tegevusalad!$A$7:$B$188,2,FALSE))</f>
        <v>Muu perekondade ja laste sotsiaalne kaitse</v>
      </c>
      <c r="K1191" s="429" t="str">
        <f t="shared" si="109"/>
        <v>2281303000</v>
      </c>
      <c r="L1191" s="1" t="str">
        <f t="shared" si="110"/>
        <v>psühhosotsiaalne nõustamine ja praktiline pereabi</v>
      </c>
      <c r="M1191" s="6" t="str">
        <f t="shared" si="111"/>
        <v>10402</v>
      </c>
    </row>
    <row r="1192" spans="2:13" x14ac:dyDescent="0.2">
      <c r="C1192" s="4" t="s">
        <v>3531</v>
      </c>
      <c r="F1192" s="4" t="s">
        <v>5499</v>
      </c>
      <c r="H1192" s="148" t="s">
        <v>4202</v>
      </c>
      <c r="I1192" s="195" t="str">
        <f>IF(ISBLANK(H1192),"",VLOOKUP(H1192,tegevusalad!$A$7:$B$188,2,FALSE))</f>
        <v>Muu perekondade ja laste sotsiaalne kaitse</v>
      </c>
      <c r="K1192" s="429" t="str">
        <f t="shared" si="109"/>
        <v>2281303010</v>
      </c>
      <c r="L1192" s="1" t="str">
        <f t="shared" si="110"/>
        <v>töö riskiperedega</v>
      </c>
      <c r="M1192" s="6" t="str">
        <f t="shared" si="111"/>
        <v>10402</v>
      </c>
    </row>
    <row r="1193" spans="2:13" ht="27" customHeight="1" x14ac:dyDescent="0.2">
      <c r="C1193" s="4" t="s">
        <v>6712</v>
      </c>
      <c r="F1193" s="873" t="s">
        <v>3087</v>
      </c>
      <c r="G1193" s="873"/>
      <c r="H1193" s="148" t="s">
        <v>4202</v>
      </c>
      <c r="I1193" s="195" t="str">
        <f>IF(ISBLANK(H1193),"",VLOOKUP(H1193,tegevusalad!$A$7:$B$188,2,FALSE))</f>
        <v>Muu perekondade ja laste sotsiaalne kaitse</v>
      </c>
      <c r="K1193" s="429" t="str">
        <f t="shared" si="109"/>
        <v>2281303990</v>
      </c>
      <c r="L1193" s="1" t="str">
        <f t="shared" si="110"/>
        <v>muu psühhosotsiaalne nõustamine ja praktiline pereabi</v>
      </c>
      <c r="M1193" s="6" t="str">
        <f t="shared" si="111"/>
        <v>10402</v>
      </c>
    </row>
    <row r="1194" spans="2:13" x14ac:dyDescent="0.2">
      <c r="B1194" s="4" t="s">
        <v>3910</v>
      </c>
      <c r="E1194" s="4" t="s">
        <v>2539</v>
      </c>
      <c r="I1194" s="195" t="str">
        <f>IF(ISBLANK(H1194),"",VLOOKUP(H1194,tegevusalad!$A$7:$B$188,2,FALSE))</f>
        <v/>
      </c>
      <c r="K1194" s="429" t="str">
        <f t="shared" si="109"/>
        <v>2281304000</v>
      </c>
      <c r="L1194" s="1" t="str">
        <f t="shared" si="110"/>
        <v>sotsiaalse rehabilitatsiooni teenused</v>
      </c>
    </row>
    <row r="1195" spans="2:13" x14ac:dyDescent="0.2">
      <c r="G1195" s="5" t="s">
        <v>4953</v>
      </c>
      <c r="H1195" s="46" t="s">
        <v>6600</v>
      </c>
      <c r="I1195" s="195" t="str">
        <f>IF(ISBLANK(H1195),"",VLOOKUP(H1195,tegevusalad!$A$7:$B$188,2,FALSE))</f>
        <v>Laste ja noorte sotsiaalhoolekandeasutused</v>
      </c>
      <c r="K1195" s="429" t="str">
        <f t="shared" si="109"/>
        <v/>
      </c>
      <c r="L1195" s="1" t="str">
        <f t="shared" si="110"/>
        <v>linna hoolekandeasutus</v>
      </c>
      <c r="M1195" s="615"/>
    </row>
    <row r="1196" spans="2:13" x14ac:dyDescent="0.2">
      <c r="G1196" s="5" t="s">
        <v>4954</v>
      </c>
      <c r="H1196" s="51" t="s">
        <v>4202</v>
      </c>
      <c r="I1196" s="195" t="str">
        <f>IF(ISBLANK(H1196),"",VLOOKUP(H1196,tegevusalad!$A$7:$B$188,2,FALSE))</f>
        <v>Muu perekondade ja laste sotsiaalne kaitse</v>
      </c>
      <c r="K1196" s="429" t="str">
        <f t="shared" si="109"/>
        <v/>
      </c>
      <c r="L1196" s="1" t="str">
        <f t="shared" si="110"/>
        <v>muu</v>
      </c>
      <c r="M1196" s="616"/>
    </row>
    <row r="1197" spans="2:13" x14ac:dyDescent="0.2">
      <c r="C1197" s="4" t="s">
        <v>3168</v>
      </c>
      <c r="F1197" s="873" t="s">
        <v>787</v>
      </c>
      <c r="G1197" s="873"/>
      <c r="I1197" s="195" t="str">
        <f>IF(ISBLANK(H1197),"",VLOOKUP(H1197,tegevusalad!$A$7:$B$188,2,FALSE))</f>
        <v/>
      </c>
      <c r="K1197" s="429" t="str">
        <f t="shared" si="109"/>
        <v>2281304010</v>
      </c>
      <c r="L1197" s="1" t="str">
        <f t="shared" si="110"/>
        <v>alaealiste õigusrikkujate sotsiaalne rehabilitatsioon</v>
      </c>
    </row>
    <row r="1198" spans="2:13" x14ac:dyDescent="0.2">
      <c r="G1198" s="5" t="s">
        <v>4953</v>
      </c>
      <c r="H1198" s="46" t="s">
        <v>6600</v>
      </c>
      <c r="I1198" s="195" t="str">
        <f>IF(ISBLANK(H1198),"",VLOOKUP(H1198,tegevusalad!$A$7:$B$188,2,FALSE))</f>
        <v>Laste ja noorte sotsiaalhoolekandeasutused</v>
      </c>
      <c r="K1198" s="429" t="str">
        <f t="shared" ref="K1198:K1199" si="127">SUBSTITUTE(A1198," ","")&amp;SUBSTITUTE(B1198," ","")&amp;SUBSTITUTE(C1198," ","")</f>
        <v/>
      </c>
      <c r="L1198" s="1" t="str">
        <f t="shared" ref="L1198:L1199" si="128">D1198&amp;E1198&amp;F1198&amp;G1198</f>
        <v>linna hoolekandeasutus</v>
      </c>
      <c r="M1198" s="615"/>
    </row>
    <row r="1199" spans="2:13" x14ac:dyDescent="0.2">
      <c r="G1199" s="5" t="s">
        <v>4954</v>
      </c>
      <c r="H1199" s="51" t="s">
        <v>4202</v>
      </c>
      <c r="I1199" s="195" t="str">
        <f>IF(ISBLANK(H1199),"",VLOOKUP(H1199,tegevusalad!$A$7:$B$188,2,FALSE))</f>
        <v>Muu perekondade ja laste sotsiaalne kaitse</v>
      </c>
      <c r="K1199" s="429" t="str">
        <f t="shared" si="127"/>
        <v/>
      </c>
      <c r="L1199" s="1" t="str">
        <f t="shared" si="128"/>
        <v>muu</v>
      </c>
      <c r="M1199" s="616"/>
    </row>
    <row r="1200" spans="2:13" x14ac:dyDescent="0.2">
      <c r="C1200" s="4" t="s">
        <v>788</v>
      </c>
      <c r="F1200" s="4" t="s">
        <v>789</v>
      </c>
      <c r="I1200" s="195" t="str">
        <f>IF(ISBLANK(H1200),"",VLOOKUP(H1200,tegevusalad!$A$7:$B$188,2,FALSE))</f>
        <v/>
      </c>
      <c r="K1200" s="429" t="str">
        <f t="shared" si="109"/>
        <v>2281304020</v>
      </c>
      <c r="L1200" s="1" t="str">
        <f t="shared" si="110"/>
        <v>rehabilitatsiooniteenus</v>
      </c>
    </row>
    <row r="1201" spans="2:13" x14ac:dyDescent="0.2">
      <c r="G1201" s="5" t="s">
        <v>4953</v>
      </c>
      <c r="H1201" s="46" t="s">
        <v>6600</v>
      </c>
      <c r="I1201" s="195" t="str">
        <f>IF(ISBLANK(H1201),"",VLOOKUP(H1201,tegevusalad!$A$7:$B$188,2,FALSE))</f>
        <v>Laste ja noorte sotsiaalhoolekandeasutused</v>
      </c>
      <c r="K1201" s="429" t="str">
        <f t="shared" si="109"/>
        <v/>
      </c>
      <c r="L1201" s="1" t="str">
        <f t="shared" si="110"/>
        <v>linna hoolekandeasutus</v>
      </c>
      <c r="M1201" s="615"/>
    </row>
    <row r="1202" spans="2:13" x14ac:dyDescent="0.2">
      <c r="G1202" s="5" t="s">
        <v>4954</v>
      </c>
      <c r="H1202" s="51" t="s">
        <v>4202</v>
      </c>
      <c r="I1202" s="195" t="str">
        <f>IF(ISBLANK(H1202),"",VLOOKUP(H1202,tegevusalad!$A$7:$B$188,2,FALSE))</f>
        <v>Muu perekondade ja laste sotsiaalne kaitse</v>
      </c>
      <c r="K1202" s="429" t="str">
        <f t="shared" si="109"/>
        <v/>
      </c>
      <c r="L1202" s="1" t="str">
        <f t="shared" si="110"/>
        <v>muu</v>
      </c>
      <c r="M1202" s="616"/>
    </row>
    <row r="1203" spans="2:13" x14ac:dyDescent="0.2">
      <c r="C1203" s="4" t="s">
        <v>3865</v>
      </c>
      <c r="F1203" s="4" t="s">
        <v>3866</v>
      </c>
      <c r="I1203" s="195" t="str">
        <f>IF(ISBLANK(H1203),"",VLOOKUP(H1203,tegevusalad!$A$7:$B$188,2,FALSE))</f>
        <v/>
      </c>
      <c r="K1203" s="429" t="str">
        <f t="shared" si="109"/>
        <v>2281304030</v>
      </c>
      <c r="L1203" s="1" t="str">
        <f t="shared" si="110"/>
        <v>noortekodu teenus</v>
      </c>
    </row>
    <row r="1204" spans="2:13" x14ac:dyDescent="0.2">
      <c r="G1204" s="5" t="s">
        <v>4953</v>
      </c>
      <c r="H1204" s="46" t="s">
        <v>6600</v>
      </c>
      <c r="I1204" s="195" t="str">
        <f>IF(ISBLANK(H1204),"",VLOOKUP(H1204,tegevusalad!$A$7:$B$188,2,FALSE))</f>
        <v>Laste ja noorte sotsiaalhoolekandeasutused</v>
      </c>
      <c r="K1204" s="429" t="str">
        <f t="shared" ref="K1204:K1205" si="129">SUBSTITUTE(A1204," ","")&amp;SUBSTITUTE(B1204," ","")&amp;SUBSTITUTE(C1204," ","")</f>
        <v/>
      </c>
      <c r="L1204" s="1" t="str">
        <f t="shared" ref="L1204:L1205" si="130">D1204&amp;E1204&amp;F1204&amp;G1204</f>
        <v>linna hoolekandeasutus</v>
      </c>
      <c r="M1204" s="615"/>
    </row>
    <row r="1205" spans="2:13" x14ac:dyDescent="0.2">
      <c r="G1205" s="5" t="s">
        <v>4954</v>
      </c>
      <c r="H1205" s="51" t="s">
        <v>4202</v>
      </c>
      <c r="I1205" s="195" t="str">
        <f>IF(ISBLANK(H1205),"",VLOOKUP(H1205,tegevusalad!$A$7:$B$188,2,FALSE))</f>
        <v>Muu perekondade ja laste sotsiaalne kaitse</v>
      </c>
      <c r="K1205" s="429" t="str">
        <f t="shared" si="129"/>
        <v/>
      </c>
      <c r="L1205" s="1" t="str">
        <f t="shared" si="130"/>
        <v>muu</v>
      </c>
      <c r="M1205" s="616"/>
    </row>
    <row r="1206" spans="2:13" x14ac:dyDescent="0.2">
      <c r="C1206" s="4" t="s">
        <v>790</v>
      </c>
      <c r="F1206" s="4" t="s">
        <v>2772</v>
      </c>
      <c r="I1206" s="195" t="str">
        <f>IF(ISBLANK(H1206),"",VLOOKUP(H1206,tegevusalad!$A$7:$B$188,2,FALSE))</f>
        <v/>
      </c>
      <c r="K1206" s="429" t="str">
        <f t="shared" si="109"/>
        <v>2281304990</v>
      </c>
      <c r="L1206" s="1" t="str">
        <f t="shared" si="110"/>
        <v>muud sotsiaalse rehabilitatsiooni teenused</v>
      </c>
    </row>
    <row r="1207" spans="2:13" x14ac:dyDescent="0.2">
      <c r="G1207" s="5" t="s">
        <v>4953</v>
      </c>
      <c r="H1207" s="46" t="s">
        <v>6600</v>
      </c>
      <c r="I1207" s="195" t="str">
        <f>IF(ISBLANK(H1207),"",VLOOKUP(H1207,tegevusalad!$A$7:$B$188,2,FALSE))</f>
        <v>Laste ja noorte sotsiaalhoolekandeasutused</v>
      </c>
      <c r="K1207" s="429" t="str">
        <f t="shared" si="109"/>
        <v/>
      </c>
      <c r="L1207" s="1" t="str">
        <f t="shared" si="110"/>
        <v>linna hoolekandeasutus</v>
      </c>
      <c r="M1207" s="615"/>
    </row>
    <row r="1208" spans="2:13" x14ac:dyDescent="0.2">
      <c r="G1208" s="5" t="s">
        <v>4954</v>
      </c>
      <c r="H1208" s="51" t="s">
        <v>4202</v>
      </c>
      <c r="I1208" s="195" t="str">
        <f>IF(ISBLANK(H1208),"",VLOOKUP(H1208,tegevusalad!$A$7:$B$188,2,FALSE))</f>
        <v>Muu perekondade ja laste sotsiaalne kaitse</v>
      </c>
      <c r="K1208" s="429" t="str">
        <f t="shared" si="109"/>
        <v/>
      </c>
      <c r="L1208" s="1" t="str">
        <f t="shared" si="110"/>
        <v>muu</v>
      </c>
      <c r="M1208" s="616"/>
    </row>
    <row r="1209" spans="2:13" x14ac:dyDescent="0.2">
      <c r="B1209" s="4" t="s">
        <v>2773</v>
      </c>
      <c r="E1209" s="4" t="s">
        <v>6934</v>
      </c>
      <c r="I1209" s="195" t="str">
        <f>IF(ISBLANK(H1209),"",VLOOKUP(H1209,tegevusalad!$A$7:$B$188,2,FALSE))</f>
        <v/>
      </c>
      <c r="K1209" s="429" t="str">
        <f t="shared" si="109"/>
        <v>2281305000</v>
      </c>
      <c r="L1209" s="1" t="str">
        <f t="shared" si="110"/>
        <v>perekonda toetavad teenused</v>
      </c>
      <c r="M1209" s="282"/>
    </row>
    <row r="1210" spans="2:13" x14ac:dyDescent="0.2">
      <c r="G1210" s="5" t="s">
        <v>4953</v>
      </c>
      <c r="H1210" s="46" t="s">
        <v>6600</v>
      </c>
      <c r="I1210" s="195" t="str">
        <f>IF(ISBLANK(H1210),"",VLOOKUP(H1210,tegevusalad!$A$7:$B$188,2,FALSE))</f>
        <v>Laste ja noorte sotsiaalhoolekandeasutused</v>
      </c>
      <c r="K1210" s="429" t="str">
        <f t="shared" si="109"/>
        <v/>
      </c>
      <c r="L1210" s="1" t="str">
        <f t="shared" si="110"/>
        <v>linna hoolekandeasutus</v>
      </c>
      <c r="M1210" s="615"/>
    </row>
    <row r="1211" spans="2:13" x14ac:dyDescent="0.2">
      <c r="G1211" s="5" t="s">
        <v>4954</v>
      </c>
      <c r="H1211" s="51" t="s">
        <v>4202</v>
      </c>
      <c r="I1211" s="195" t="str">
        <f>IF(ISBLANK(H1211),"",VLOOKUP(H1211,tegevusalad!$A$7:$B$188,2,FALSE))</f>
        <v>Muu perekondade ja laste sotsiaalne kaitse</v>
      </c>
      <c r="K1211" s="429" t="str">
        <f t="shared" si="109"/>
        <v/>
      </c>
      <c r="L1211" s="1" t="str">
        <f t="shared" si="110"/>
        <v>muu</v>
      </c>
      <c r="M1211" s="616"/>
    </row>
    <row r="1212" spans="2:13" x14ac:dyDescent="0.2">
      <c r="C1212" s="4" t="s">
        <v>909</v>
      </c>
      <c r="F1212" s="4" t="s">
        <v>910</v>
      </c>
      <c r="H1212" s="148"/>
      <c r="I1212" s="195" t="str">
        <f>IF(ISBLANK(H1212),"",VLOOKUP(H1212,tegevusalad!$A$7:$B$188,2,FALSE))</f>
        <v/>
      </c>
      <c r="K1212" s="429" t="str">
        <f t="shared" si="109"/>
        <v>2281305010</v>
      </c>
      <c r="L1212" s="1" t="str">
        <f t="shared" si="110"/>
        <v>ranitsad vähekindlustatud perede lastele</v>
      </c>
      <c r="M1212" s="401"/>
    </row>
    <row r="1213" spans="2:13" x14ac:dyDescent="0.2">
      <c r="G1213" s="5" t="s">
        <v>4953</v>
      </c>
      <c r="H1213" s="46" t="s">
        <v>6600</v>
      </c>
      <c r="I1213" s="195" t="str">
        <f>IF(ISBLANK(H1213),"",VLOOKUP(H1213,tegevusalad!$A$7:$B$188,2,FALSE))</f>
        <v>Laste ja noorte sotsiaalhoolekandeasutused</v>
      </c>
      <c r="K1213" s="429" t="str">
        <f t="shared" ref="K1213:K1232" si="131">SUBSTITUTE(A1213," ","")&amp;SUBSTITUTE(B1213," ","")&amp;SUBSTITUTE(C1213," ","")&amp;SUBSTITUTE(D1213," ","")</f>
        <v/>
      </c>
      <c r="L1213" s="1" t="str">
        <f t="shared" ref="L1213:L1214" si="132">D1213&amp;E1213&amp;F1213&amp;G1213</f>
        <v>linna hoolekandeasutus</v>
      </c>
      <c r="M1213" s="615"/>
    </row>
    <row r="1214" spans="2:13" x14ac:dyDescent="0.2">
      <c r="G1214" s="5" t="s">
        <v>4954</v>
      </c>
      <c r="H1214" s="51" t="s">
        <v>4202</v>
      </c>
      <c r="I1214" s="195" t="str">
        <f>IF(ISBLANK(H1214),"",VLOOKUP(H1214,tegevusalad!$A$7:$B$188,2,FALSE))</f>
        <v>Muu perekondade ja laste sotsiaalne kaitse</v>
      </c>
      <c r="K1214" s="429" t="str">
        <f t="shared" si="131"/>
        <v/>
      </c>
      <c r="L1214" s="1" t="str">
        <f t="shared" si="132"/>
        <v>muu</v>
      </c>
      <c r="M1214" s="616"/>
    </row>
    <row r="1215" spans="2:13" x14ac:dyDescent="0.2">
      <c r="C1215" s="4" t="s">
        <v>6129</v>
      </c>
      <c r="F1215" s="4" t="s">
        <v>848</v>
      </c>
      <c r="H1215" s="148"/>
      <c r="I1215" s="195" t="str">
        <f>IF(ISBLANK(H1215),"",VLOOKUP(H1215,tegevusalad!$A$7:$B$188,2,FALSE))</f>
        <v/>
      </c>
      <c r="K1215" s="429" t="str">
        <f t="shared" si="131"/>
        <v>2281305050</v>
      </c>
      <c r="L1215" s="1" t="str">
        <f t="shared" si="110"/>
        <v>puudega laste intervallhoid</v>
      </c>
      <c r="M1215" s="401"/>
    </row>
    <row r="1216" spans="2:13" x14ac:dyDescent="0.2">
      <c r="D1216" s="24" t="s">
        <v>9656</v>
      </c>
      <c r="E1216" s="24"/>
      <c r="F1216" s="24"/>
      <c r="G1216" s="24" t="s">
        <v>8181</v>
      </c>
      <c r="H1216" s="604"/>
      <c r="I1216" s="195" t="str">
        <f>IF(ISBLANK(H1216),"",VLOOKUP(H1216,tegevusalad!$A$7:$B$188,2,FALSE))</f>
        <v/>
      </c>
      <c r="J1216" s="605"/>
      <c r="K1216" s="429" t="str">
        <f t="shared" si="131"/>
        <v>2281305051</v>
      </c>
      <c r="L1216" s="606" t="s">
        <v>8181</v>
      </c>
      <c r="M1216" s="617"/>
    </row>
    <row r="1217" spans="3:13" x14ac:dyDescent="0.2">
      <c r="G1217" s="620" t="s">
        <v>4953</v>
      </c>
      <c r="H1217" s="46" t="s">
        <v>6600</v>
      </c>
      <c r="I1217" s="195" t="str">
        <f>IF(ISBLANK(H1217),"",VLOOKUP(H1217,tegevusalad!$A$7:$B$188,2,FALSE))</f>
        <v>Laste ja noorte sotsiaalhoolekandeasutused</v>
      </c>
      <c r="K1217" s="429" t="str">
        <f t="shared" si="131"/>
        <v/>
      </c>
      <c r="L1217" s="1" t="str">
        <f t="shared" ref="L1217:L1218" si="133">D1217&amp;E1217&amp;F1217&amp;G1217</f>
        <v>linna hoolekandeasutus</v>
      </c>
      <c r="M1217" s="615"/>
    </row>
    <row r="1218" spans="3:13" x14ac:dyDescent="0.2">
      <c r="G1218" s="620" t="s">
        <v>4954</v>
      </c>
      <c r="H1218" s="51" t="s">
        <v>4202</v>
      </c>
      <c r="I1218" s="195" t="str">
        <f>IF(ISBLANK(H1218),"",VLOOKUP(H1218,tegevusalad!$A$7:$B$188,2,FALSE))</f>
        <v>Muu perekondade ja laste sotsiaalne kaitse</v>
      </c>
      <c r="K1218" s="429" t="str">
        <f t="shared" si="131"/>
        <v/>
      </c>
      <c r="L1218" s="1" t="str">
        <f t="shared" si="133"/>
        <v>muu</v>
      </c>
      <c r="M1218" s="616"/>
    </row>
    <row r="1219" spans="3:13" x14ac:dyDescent="0.2">
      <c r="D1219" s="24" t="s">
        <v>9657</v>
      </c>
      <c r="E1219" s="24"/>
      <c r="F1219" s="24"/>
      <c r="G1219" s="24" t="s">
        <v>8182</v>
      </c>
      <c r="H1219" s="604"/>
      <c r="I1219" s="195" t="str">
        <f>IF(ISBLANK(H1219),"",VLOOKUP(H1219,tegevusalad!$A$7:$B$188,2,FALSE))</f>
        <v/>
      </c>
      <c r="J1219" s="605"/>
      <c r="K1219" s="429" t="str">
        <f t="shared" si="131"/>
        <v>2281305052</v>
      </c>
      <c r="L1219" s="606" t="s">
        <v>8182</v>
      </c>
      <c r="M1219" s="617"/>
    </row>
    <row r="1220" spans="3:13" x14ac:dyDescent="0.2">
      <c r="G1220" s="620" t="s">
        <v>4953</v>
      </c>
      <c r="H1220" s="46" t="s">
        <v>6600</v>
      </c>
      <c r="I1220" s="195" t="str">
        <f>IF(ISBLANK(H1220),"",VLOOKUP(H1220,tegevusalad!$A$7:$B$188,2,FALSE))</f>
        <v>Laste ja noorte sotsiaalhoolekandeasutused</v>
      </c>
      <c r="K1220" s="429" t="str">
        <f t="shared" si="131"/>
        <v/>
      </c>
      <c r="L1220" s="1" t="str">
        <f t="shared" ref="L1220:L1221" si="134">D1220&amp;E1220&amp;F1220&amp;G1220</f>
        <v>linna hoolekandeasutus</v>
      </c>
      <c r="M1220" s="615"/>
    </row>
    <row r="1221" spans="3:13" x14ac:dyDescent="0.2">
      <c r="G1221" s="620" t="s">
        <v>4954</v>
      </c>
      <c r="H1221" s="51" t="s">
        <v>4202</v>
      </c>
      <c r="I1221" s="195" t="str">
        <f>IF(ISBLANK(H1221),"",VLOOKUP(H1221,tegevusalad!$A$7:$B$188,2,FALSE))</f>
        <v>Muu perekondade ja laste sotsiaalne kaitse</v>
      </c>
      <c r="K1221" s="429" t="str">
        <f t="shared" si="131"/>
        <v/>
      </c>
      <c r="L1221" s="1" t="str">
        <f t="shared" si="134"/>
        <v>muu</v>
      </c>
      <c r="M1221" s="616"/>
    </row>
    <row r="1222" spans="3:13" x14ac:dyDescent="0.2">
      <c r="C1222" s="4" t="s">
        <v>4543</v>
      </c>
      <c r="F1222" s="4" t="s">
        <v>4544</v>
      </c>
      <c r="H1222" s="148"/>
      <c r="I1222" s="195" t="str">
        <f>IF(ISBLANK(H1222),"",VLOOKUP(H1222,tegevusalad!$A$7:$B$188,2,FALSE))</f>
        <v/>
      </c>
      <c r="K1222" s="429" t="str">
        <f t="shared" si="131"/>
        <v>2281305110</v>
      </c>
      <c r="L1222" s="1" t="str">
        <f t="shared" si="110"/>
        <v>laste toitlustamine päevakeskustes</v>
      </c>
      <c r="M1222" s="401"/>
    </row>
    <row r="1223" spans="3:13" x14ac:dyDescent="0.2">
      <c r="G1223" s="621" t="s">
        <v>4953</v>
      </c>
      <c r="H1223" s="46" t="s">
        <v>6600</v>
      </c>
      <c r="I1223" s="195" t="str">
        <f>IF(ISBLANK(H1223),"",VLOOKUP(H1223,tegevusalad!$A$7:$B$188,2,FALSE))</f>
        <v>Laste ja noorte sotsiaalhoolekandeasutused</v>
      </c>
      <c r="K1223" s="429" t="str">
        <f t="shared" si="131"/>
        <v/>
      </c>
      <c r="L1223" s="1" t="str">
        <f t="shared" si="110"/>
        <v>linna hoolekandeasutus</v>
      </c>
      <c r="M1223" s="615"/>
    </row>
    <row r="1224" spans="3:13" x14ac:dyDescent="0.2">
      <c r="G1224" s="621" t="s">
        <v>4954</v>
      </c>
      <c r="H1224" s="51" t="s">
        <v>4202</v>
      </c>
      <c r="I1224" s="195" t="str">
        <f>IF(ISBLANK(H1224),"",VLOOKUP(H1224,tegevusalad!$A$7:$B$188,2,FALSE))</f>
        <v>Muu perekondade ja laste sotsiaalne kaitse</v>
      </c>
      <c r="K1224" s="429" t="str">
        <f t="shared" si="131"/>
        <v/>
      </c>
      <c r="L1224" s="1" t="str">
        <f t="shared" si="110"/>
        <v>muu</v>
      </c>
      <c r="M1224" s="616"/>
    </row>
    <row r="1225" spans="3:13" x14ac:dyDescent="0.2">
      <c r="C1225" s="4" t="s">
        <v>849</v>
      </c>
      <c r="F1225" s="4" t="s">
        <v>3083</v>
      </c>
      <c r="H1225" s="148"/>
      <c r="I1225" s="195" t="str">
        <f>IF(ISBLANK(H1225),"",VLOOKUP(H1225,tegevusalad!$A$7:$B$188,2,FALSE))</f>
        <v/>
      </c>
      <c r="K1225" s="429" t="str">
        <f t="shared" si="131"/>
        <v>2281305910</v>
      </c>
      <c r="L1225" s="1" t="str">
        <f t="shared" si="110"/>
        <v>valve- ja võrgustikuteenused</v>
      </c>
      <c r="M1225" s="401"/>
    </row>
    <row r="1226" spans="3:13" x14ac:dyDescent="0.2">
      <c r="G1226" s="621" t="s">
        <v>4953</v>
      </c>
      <c r="H1226" s="46" t="s">
        <v>6600</v>
      </c>
      <c r="I1226" s="195" t="str">
        <f>IF(ISBLANK(H1226),"",VLOOKUP(H1226,tegevusalad!$A$7:$B$188,2,FALSE))</f>
        <v>Laste ja noorte sotsiaalhoolekandeasutused</v>
      </c>
      <c r="K1226" s="429" t="str">
        <f t="shared" si="131"/>
        <v/>
      </c>
      <c r="L1226" s="1" t="str">
        <f t="shared" ref="L1226:L1227" si="135">D1226&amp;E1226&amp;F1226&amp;G1226</f>
        <v>linna hoolekandeasutus</v>
      </c>
      <c r="M1226" s="615"/>
    </row>
    <row r="1227" spans="3:13" x14ac:dyDescent="0.2">
      <c r="G1227" s="621" t="s">
        <v>4954</v>
      </c>
      <c r="H1227" s="51" t="s">
        <v>4202</v>
      </c>
      <c r="I1227" s="195" t="str">
        <f>IF(ISBLANK(H1227),"",VLOOKUP(H1227,tegevusalad!$A$7:$B$188,2,FALSE))</f>
        <v>Muu perekondade ja laste sotsiaalne kaitse</v>
      </c>
      <c r="K1227" s="429" t="str">
        <f t="shared" si="131"/>
        <v/>
      </c>
      <c r="L1227" s="1" t="str">
        <f t="shared" si="135"/>
        <v>muu</v>
      </c>
      <c r="M1227" s="616"/>
    </row>
    <row r="1228" spans="3:13" x14ac:dyDescent="0.2">
      <c r="C1228" s="4" t="s">
        <v>7484</v>
      </c>
      <c r="F1228" s="4" t="s">
        <v>4869</v>
      </c>
      <c r="H1228" s="148"/>
      <c r="I1228" s="195" t="str">
        <f>IF(ISBLANK(H1228),"",VLOOKUP(H1228,tegevusalad!$A$7:$B$188,2,FALSE))</f>
        <v/>
      </c>
      <c r="K1228" s="429" t="str">
        <f t="shared" si="131"/>
        <v>2281305990</v>
      </c>
      <c r="L1228" s="1" t="str">
        <f t="shared" si="110"/>
        <v>muud perekonda toetavad teenused</v>
      </c>
      <c r="M1228" s="401"/>
    </row>
    <row r="1229" spans="3:13" x14ac:dyDescent="0.2">
      <c r="D1229" s="24" t="s">
        <v>9658</v>
      </c>
      <c r="E1229" s="24"/>
      <c r="F1229" s="24"/>
      <c r="G1229" s="24" t="s">
        <v>8181</v>
      </c>
      <c r="H1229" s="604"/>
      <c r="I1229" s="195" t="str">
        <f>IF(ISBLANK(H1229),"",VLOOKUP(H1229,tegevusalad!$A$7:$B$188,2,FALSE))</f>
        <v/>
      </c>
      <c r="J1229" s="605"/>
      <c r="K1229" s="429" t="str">
        <f t="shared" si="131"/>
        <v>2281305991</v>
      </c>
      <c r="L1229" s="606" t="s">
        <v>8181</v>
      </c>
      <c r="M1229" s="401"/>
    </row>
    <row r="1230" spans="3:13" x14ac:dyDescent="0.2">
      <c r="G1230" s="620" t="s">
        <v>4953</v>
      </c>
      <c r="H1230" s="46" t="s">
        <v>6600</v>
      </c>
      <c r="I1230" s="195" t="str">
        <f>IF(ISBLANK(H1230),"",VLOOKUP(H1230,tegevusalad!$A$7:$B$188,2,FALSE))</f>
        <v>Laste ja noorte sotsiaalhoolekandeasutused</v>
      </c>
      <c r="K1230" s="429" t="str">
        <f t="shared" si="131"/>
        <v/>
      </c>
      <c r="L1230" s="1" t="str">
        <f t="shared" ref="L1230:L1231" si="136">D1230&amp;E1230&amp;F1230&amp;G1230</f>
        <v>linna hoolekandeasutus</v>
      </c>
      <c r="M1230" s="615"/>
    </row>
    <row r="1231" spans="3:13" x14ac:dyDescent="0.2">
      <c r="G1231" s="620" t="s">
        <v>4954</v>
      </c>
      <c r="H1231" s="51" t="s">
        <v>4202</v>
      </c>
      <c r="I1231" s="195" t="str">
        <f>IF(ISBLANK(H1231),"",VLOOKUP(H1231,tegevusalad!$A$7:$B$188,2,FALSE))</f>
        <v>Muu perekondade ja laste sotsiaalne kaitse</v>
      </c>
      <c r="K1231" s="429" t="str">
        <f t="shared" si="131"/>
        <v/>
      </c>
      <c r="L1231" s="1" t="str">
        <f t="shared" si="136"/>
        <v>muu</v>
      </c>
      <c r="M1231" s="616"/>
    </row>
    <row r="1232" spans="3:13" x14ac:dyDescent="0.2">
      <c r="D1232" s="24" t="s">
        <v>9659</v>
      </c>
      <c r="E1232" s="24"/>
      <c r="F1232" s="24"/>
      <c r="G1232" s="24" t="s">
        <v>8182</v>
      </c>
      <c r="H1232" s="604"/>
      <c r="I1232" s="195" t="str">
        <f>IF(ISBLANK(H1232),"",VLOOKUP(H1232,tegevusalad!$A$7:$B$188,2,FALSE))</f>
        <v/>
      </c>
      <c r="J1232" s="605"/>
      <c r="K1232" s="429" t="str">
        <f t="shared" si="131"/>
        <v>2281305992</v>
      </c>
      <c r="L1232" s="606" t="s">
        <v>8182</v>
      </c>
      <c r="M1232" s="401"/>
    </row>
    <row r="1233" spans="2:13" x14ac:dyDescent="0.2">
      <c r="G1233" s="620" t="s">
        <v>4953</v>
      </c>
      <c r="H1233" s="46" t="s">
        <v>6600</v>
      </c>
      <c r="I1233" s="195" t="str">
        <f>IF(ISBLANK(H1233),"",VLOOKUP(H1233,tegevusalad!$A$7:$B$188,2,FALSE))</f>
        <v>Laste ja noorte sotsiaalhoolekandeasutused</v>
      </c>
      <c r="K1233" s="429" t="str">
        <f t="shared" ref="K1233:K1241" si="137">SUBSTITUTE(A1233," ","")&amp;SUBSTITUTE(B1233," ","")&amp;SUBSTITUTE(C1233," ","")&amp;SUBSTITUTE(D1233," ","")</f>
        <v/>
      </c>
      <c r="L1233" s="1" t="str">
        <f t="shared" ref="L1233:L1234" si="138">D1233&amp;E1233&amp;F1233&amp;G1233</f>
        <v>linna hoolekandeasutus</v>
      </c>
      <c r="M1233" s="615"/>
    </row>
    <row r="1234" spans="2:13" x14ac:dyDescent="0.2">
      <c r="G1234" s="620" t="s">
        <v>4954</v>
      </c>
      <c r="H1234" s="51" t="s">
        <v>4202</v>
      </c>
      <c r="I1234" s="195" t="str">
        <f>IF(ISBLANK(H1234),"",VLOOKUP(H1234,tegevusalad!$A$7:$B$188,2,FALSE))</f>
        <v>Muu perekondade ja laste sotsiaalne kaitse</v>
      </c>
      <c r="K1234" s="429" t="str">
        <f t="shared" si="137"/>
        <v/>
      </c>
      <c r="L1234" s="1" t="str">
        <f t="shared" si="138"/>
        <v>muu</v>
      </c>
      <c r="M1234" s="616"/>
    </row>
    <row r="1235" spans="2:13" x14ac:dyDescent="0.2">
      <c r="B1235" s="4" t="s">
        <v>4870</v>
      </c>
      <c r="C1235" s="15"/>
      <c r="D1235" s="15"/>
      <c r="E1235" s="15" t="s">
        <v>10980</v>
      </c>
      <c r="F1235" s="15"/>
      <c r="G1235" s="15"/>
      <c r="H1235" s="148"/>
      <c r="I1235" s="195" t="str">
        <f>IF(ISBLANK(H1235),"",VLOOKUP(H1235,tegevusalad!$A$7:$B$188,2,FALSE))</f>
        <v/>
      </c>
      <c r="K1235" s="429" t="str">
        <f t="shared" si="137"/>
        <v>2281306000</v>
      </c>
      <c r="L1235" s="471" t="str">
        <f t="shared" si="110"/>
        <v>laste ja emad lastega turvakoduteenused</v>
      </c>
      <c r="M1235" s="618"/>
    </row>
    <row r="1236" spans="2:13" x14ac:dyDescent="0.2">
      <c r="G1236" s="5" t="s">
        <v>4953</v>
      </c>
      <c r="H1236" s="46" t="s">
        <v>6600</v>
      </c>
      <c r="I1236" s="195" t="str">
        <f>IF(ISBLANK(H1236),"",VLOOKUP(H1236,tegevusalad!$A$7:$B$188,2,FALSE))</f>
        <v>Laste ja noorte sotsiaalhoolekandeasutused</v>
      </c>
      <c r="K1236" s="429" t="str">
        <f t="shared" si="137"/>
        <v/>
      </c>
      <c r="L1236" s="1" t="str">
        <f t="shared" ref="L1236:L1313" si="139">D1236&amp;E1236&amp;F1236&amp;G1236</f>
        <v>linna hoolekandeasutus</v>
      </c>
      <c r="M1236" s="615"/>
    </row>
    <row r="1237" spans="2:13" x14ac:dyDescent="0.2">
      <c r="G1237" s="5" t="s">
        <v>4954</v>
      </c>
      <c r="H1237" s="51" t="s">
        <v>4202</v>
      </c>
      <c r="I1237" s="195" t="str">
        <f>IF(ISBLANK(H1237),"",VLOOKUP(H1237,tegevusalad!$A$7:$B$188,2,FALSE))</f>
        <v>Muu perekondade ja laste sotsiaalne kaitse</v>
      </c>
      <c r="K1237" s="429" t="str">
        <f t="shared" si="137"/>
        <v/>
      </c>
      <c r="L1237" s="1" t="str">
        <f t="shared" si="139"/>
        <v>muu</v>
      </c>
      <c r="M1237" s="616"/>
    </row>
    <row r="1238" spans="2:13" x14ac:dyDescent="0.2">
      <c r="C1238" s="4" t="s">
        <v>4871</v>
      </c>
      <c r="F1238" s="4" t="s">
        <v>10981</v>
      </c>
      <c r="I1238" s="195" t="str">
        <f>IF(ISBLANK(H1238),"",VLOOKUP(H1238,tegevusalad!$A$7:$B$188,2,FALSE))</f>
        <v/>
      </c>
      <c r="K1238" s="429" t="str">
        <f t="shared" si="137"/>
        <v>2281306030</v>
      </c>
      <c r="L1238" s="1" t="str">
        <f t="shared" si="139"/>
        <v>turvakoduteenus emadele ja lastele</v>
      </c>
      <c r="M1238" s="282"/>
    </row>
    <row r="1239" spans="2:13" x14ac:dyDescent="0.2">
      <c r="G1239" s="5" t="s">
        <v>4953</v>
      </c>
      <c r="H1239" s="46" t="s">
        <v>6600</v>
      </c>
      <c r="I1239" s="195" t="str">
        <f>IF(ISBLANK(H1239),"",VLOOKUP(H1239,tegevusalad!$A$7:$B$188,2,FALSE))</f>
        <v>Laste ja noorte sotsiaalhoolekandeasutused</v>
      </c>
      <c r="K1239" s="429" t="str">
        <f t="shared" si="137"/>
        <v/>
      </c>
      <c r="L1239" s="1" t="str">
        <f t="shared" ref="L1239:L1240" si="140">D1239&amp;E1239&amp;F1239&amp;G1239</f>
        <v>linna hoolekandeasutus</v>
      </c>
      <c r="M1239" s="615"/>
    </row>
    <row r="1240" spans="2:13" x14ac:dyDescent="0.2">
      <c r="G1240" s="5" t="s">
        <v>4954</v>
      </c>
      <c r="H1240" s="51" t="s">
        <v>4202</v>
      </c>
      <c r="I1240" s="195" t="str">
        <f>IF(ISBLANK(H1240),"",VLOOKUP(H1240,tegevusalad!$A$7:$B$188,2,FALSE))</f>
        <v>Muu perekondade ja laste sotsiaalne kaitse</v>
      </c>
      <c r="K1240" s="429" t="str">
        <f t="shared" si="137"/>
        <v/>
      </c>
      <c r="L1240" s="1" t="str">
        <f t="shared" si="140"/>
        <v>muu</v>
      </c>
      <c r="M1240" s="616"/>
    </row>
    <row r="1241" spans="2:13" x14ac:dyDescent="0.2">
      <c r="C1241" s="4" t="s">
        <v>2979</v>
      </c>
      <c r="F1241" s="4" t="s">
        <v>10982</v>
      </c>
      <c r="I1241" s="195" t="str">
        <f>IF(ISBLANK(H1241),"",VLOOKUP(H1241,tegevusalad!$A$7:$B$188,2,FALSE))</f>
        <v/>
      </c>
      <c r="K1241" s="429" t="str">
        <f t="shared" si="137"/>
        <v>2281306040</v>
      </c>
      <c r="L1241" s="1" t="str">
        <f t="shared" si="139"/>
        <v>turvakoduteenus väikelastele</v>
      </c>
    </row>
    <row r="1242" spans="2:13" x14ac:dyDescent="0.2">
      <c r="G1242" s="5" t="s">
        <v>4953</v>
      </c>
      <c r="H1242" s="46" t="s">
        <v>6600</v>
      </c>
      <c r="I1242" s="195" t="str">
        <f>IF(ISBLANK(H1242),"",VLOOKUP(H1242,tegevusalad!$A$7:$B$188,2,FALSE))</f>
        <v>Laste ja noorte sotsiaalhoolekandeasutused</v>
      </c>
      <c r="K1242" s="429" t="str">
        <f t="shared" ref="K1242:K1313" si="141">SUBSTITUTE(A1242," ","")&amp;SUBSTITUTE(B1242," ","")&amp;SUBSTITUTE(C1242," ","")</f>
        <v/>
      </c>
      <c r="L1242" s="1" t="str">
        <f t="shared" si="139"/>
        <v>linna hoolekandeasutus</v>
      </c>
      <c r="M1242" s="615"/>
    </row>
    <row r="1243" spans="2:13" x14ac:dyDescent="0.2">
      <c r="G1243" s="5" t="s">
        <v>4954</v>
      </c>
      <c r="H1243" s="51" t="s">
        <v>4202</v>
      </c>
      <c r="I1243" s="195" t="str">
        <f>IF(ISBLANK(H1243),"",VLOOKUP(H1243,tegevusalad!$A$7:$B$188,2,FALSE))</f>
        <v>Muu perekondade ja laste sotsiaalne kaitse</v>
      </c>
      <c r="K1243" s="429" t="str">
        <f t="shared" si="141"/>
        <v/>
      </c>
      <c r="L1243" s="1" t="str">
        <f t="shared" si="139"/>
        <v>muu</v>
      </c>
      <c r="M1243" s="616"/>
    </row>
    <row r="1244" spans="2:13" x14ac:dyDescent="0.2">
      <c r="C1244" s="4" t="s">
        <v>3430</v>
      </c>
      <c r="F1244" s="4" t="s">
        <v>10983</v>
      </c>
      <c r="I1244" s="195" t="str">
        <f>IF(ISBLANK(H1244),"",VLOOKUP(H1244,tegevusalad!$A$7:$B$188,2,FALSE))</f>
        <v/>
      </c>
      <c r="K1244" s="429" t="str">
        <f t="shared" si="141"/>
        <v>2281306050</v>
      </c>
      <c r="L1244" s="1" t="str">
        <f t="shared" si="139"/>
        <v>turvakoduteenus lastele</v>
      </c>
    </row>
    <row r="1245" spans="2:13" x14ac:dyDescent="0.2">
      <c r="G1245" s="5" t="s">
        <v>4953</v>
      </c>
      <c r="H1245" s="46" t="s">
        <v>6600</v>
      </c>
      <c r="I1245" s="195" t="str">
        <f>IF(ISBLANK(H1245),"",VLOOKUP(H1245,tegevusalad!$A$7:$B$188,2,FALSE))</f>
        <v>Laste ja noorte sotsiaalhoolekandeasutused</v>
      </c>
      <c r="K1245" s="429" t="str">
        <f t="shared" ref="K1245:K1246" si="142">SUBSTITUTE(A1245," ","")&amp;SUBSTITUTE(B1245," ","")&amp;SUBSTITUTE(C1245," ","")</f>
        <v/>
      </c>
      <c r="L1245" s="1" t="str">
        <f t="shared" ref="L1245:L1246" si="143">D1245&amp;E1245&amp;F1245&amp;G1245</f>
        <v>linna hoolekandeasutus</v>
      </c>
      <c r="M1245" s="615"/>
    </row>
    <row r="1246" spans="2:13" x14ac:dyDescent="0.2">
      <c r="G1246" s="5" t="s">
        <v>4954</v>
      </c>
      <c r="H1246" s="51" t="s">
        <v>4202</v>
      </c>
      <c r="I1246" s="195" t="str">
        <f>IF(ISBLANK(H1246),"",VLOOKUP(H1246,tegevusalad!$A$7:$B$188,2,FALSE))</f>
        <v>Muu perekondade ja laste sotsiaalne kaitse</v>
      </c>
      <c r="K1246" s="429" t="str">
        <f t="shared" si="142"/>
        <v/>
      </c>
      <c r="L1246" s="1" t="str">
        <f t="shared" si="143"/>
        <v>muu</v>
      </c>
      <c r="M1246" s="616"/>
    </row>
    <row r="1247" spans="2:13" x14ac:dyDescent="0.2">
      <c r="B1247" s="4" t="s">
        <v>954</v>
      </c>
      <c r="E1247" s="4" t="s">
        <v>4782</v>
      </c>
      <c r="H1247" s="51" t="s">
        <v>4202</v>
      </c>
      <c r="I1247" s="195" t="str">
        <f>IF(ISBLANK(H1247),"",VLOOKUP(H1247,tegevusalad!$A$7:$B$188,2,FALSE))</f>
        <v>Muu perekondade ja laste sotsiaalne kaitse</v>
      </c>
      <c r="K1247" s="429" t="str">
        <f t="shared" si="141"/>
        <v>2281307000</v>
      </c>
      <c r="L1247" s="1" t="str">
        <f t="shared" si="139"/>
        <v>hooldamine perekonnas (kasupered)</v>
      </c>
      <c r="M1247" s="6" t="str">
        <f>IF(ISBLANK(H1247),M1244,H1247)</f>
        <v>10402</v>
      </c>
    </row>
    <row r="1248" spans="2:13" x14ac:dyDescent="0.2">
      <c r="B1248" s="4" t="s">
        <v>630</v>
      </c>
      <c r="E1248" s="4" t="s">
        <v>10984</v>
      </c>
      <c r="H1248" s="46" t="s">
        <v>6600</v>
      </c>
      <c r="I1248" s="195" t="str">
        <f>IF(ISBLANK(H1248),"",VLOOKUP(H1248,tegevusalad!$A$7:$B$188,2,FALSE))</f>
        <v>Laste ja noorte sotsiaalhoolekandeasutused</v>
      </c>
      <c r="K1248" s="429" t="str">
        <f t="shared" si="141"/>
        <v>2281308000</v>
      </c>
      <c r="L1248" s="1" t="str">
        <f t="shared" si="139"/>
        <v>hooldamine asenduskodus (Tallinna Lastekodu)</v>
      </c>
      <c r="M1248" s="6" t="str">
        <f t="shared" ref="M1248:M1316" si="144">IF(ISBLANK(H1248),M1247,H1248)</f>
        <v>10400</v>
      </c>
    </row>
    <row r="1249" spans="1:13" x14ac:dyDescent="0.2">
      <c r="C1249" s="4" t="s">
        <v>9562</v>
      </c>
      <c r="G1249" s="4" t="s">
        <v>8181</v>
      </c>
      <c r="H1249" s="148" t="s">
        <v>6600</v>
      </c>
      <c r="I1249" s="195" t="str">
        <f>IF(ISBLANK(H1249),"",VLOOKUP(H1249,tegevusalad!$A$7:$B$188,2,FALSE))</f>
        <v>Laste ja noorte sotsiaalhoolekandeasutused</v>
      </c>
      <c r="K1249" s="429" t="str">
        <f t="shared" si="141"/>
        <v>2281308100</v>
      </c>
      <c r="L1249" s="1" t="str">
        <f t="shared" si="139"/>
        <v>linn</v>
      </c>
      <c r="M1249" s="6" t="str">
        <f t="shared" si="144"/>
        <v>10400</v>
      </c>
    </row>
    <row r="1250" spans="1:13" x14ac:dyDescent="0.2">
      <c r="C1250" s="4" t="s">
        <v>9563</v>
      </c>
      <c r="G1250" s="4" t="s">
        <v>8182</v>
      </c>
      <c r="H1250" s="148" t="s">
        <v>6600</v>
      </c>
      <c r="I1250" s="195" t="str">
        <f>IF(ISBLANK(H1250),"",VLOOKUP(H1250,tegevusalad!$A$7:$B$188,2,FALSE))</f>
        <v>Laste ja noorte sotsiaalhoolekandeasutused</v>
      </c>
      <c r="K1250" s="429" t="str">
        <f t="shared" si="141"/>
        <v>2281308200</v>
      </c>
      <c r="L1250" s="1" t="str">
        <f t="shared" si="139"/>
        <v>riik</v>
      </c>
      <c r="M1250" s="6" t="str">
        <f t="shared" si="144"/>
        <v>10400</v>
      </c>
    </row>
    <row r="1251" spans="1:13" x14ac:dyDescent="0.2">
      <c r="B1251" s="4" t="s">
        <v>1927</v>
      </c>
      <c r="E1251" s="4" t="s">
        <v>10985</v>
      </c>
      <c r="H1251" s="46" t="s">
        <v>6600</v>
      </c>
      <c r="I1251" s="195" t="str">
        <f>IF(ISBLANK(H1251),"",VLOOKUP(H1251,tegevusalad!$A$7:$B$188,2,FALSE))</f>
        <v>Laste ja noorte sotsiaalhoolekandeasutused</v>
      </c>
      <c r="K1251" s="429" t="str">
        <f t="shared" si="141"/>
        <v>2281309000</v>
      </c>
      <c r="L1251" s="1" t="str">
        <f t="shared" si="139"/>
        <v>turvakodu- ja rehabilitatsiooniteenused</v>
      </c>
      <c r="M1251" s="6" t="str">
        <f>IF(ISBLANK(H1251),#REF!,H1251)</f>
        <v>10400</v>
      </c>
    </row>
    <row r="1252" spans="1:13" x14ac:dyDescent="0.2">
      <c r="B1252" s="4" t="s">
        <v>3680</v>
      </c>
      <c r="E1252" s="4" t="s">
        <v>4737</v>
      </c>
      <c r="H1252" s="51" t="s">
        <v>4202</v>
      </c>
      <c r="I1252" s="195" t="str">
        <f>IF(ISBLANK(H1252),"",VLOOKUP(H1252,tegevusalad!$A$7:$B$188,2,FALSE))</f>
        <v>Muu perekondade ja laste sotsiaalne kaitse</v>
      </c>
      <c r="K1252" s="429" t="str">
        <f t="shared" si="141"/>
        <v>2281310000</v>
      </c>
      <c r="L1252" s="1" t="str">
        <f t="shared" si="139"/>
        <v>imiku hoolduspakid</v>
      </c>
      <c r="M1252" s="6" t="str">
        <f t="shared" si="144"/>
        <v>10402</v>
      </c>
    </row>
    <row r="1253" spans="1:13" x14ac:dyDescent="0.2">
      <c r="B1253" s="4" t="s">
        <v>5230</v>
      </c>
      <c r="E1253" s="4" t="s">
        <v>510</v>
      </c>
      <c r="I1253" s="195" t="str">
        <f>IF(ISBLANK(H1253),"",VLOOKUP(H1253,tegevusalad!$A$7:$B$188,2,FALSE))</f>
        <v/>
      </c>
      <c r="K1253" s="429" t="str">
        <f t="shared" si="141"/>
        <v>2281311000</v>
      </c>
      <c r="L1253" s="1" t="str">
        <f t="shared" si="139"/>
        <v>laste päevakeskuse teenus</v>
      </c>
    </row>
    <row r="1254" spans="1:13" x14ac:dyDescent="0.2">
      <c r="G1254" s="5" t="s">
        <v>4953</v>
      </c>
      <c r="H1254" s="46" t="s">
        <v>6600</v>
      </c>
      <c r="I1254" s="195" t="str">
        <f>IF(ISBLANK(H1254),"",VLOOKUP(H1254,tegevusalad!$A$7:$B$188,2,FALSE))</f>
        <v>Laste ja noorte sotsiaalhoolekandeasutused</v>
      </c>
      <c r="K1254" s="429" t="str">
        <f t="shared" si="141"/>
        <v/>
      </c>
      <c r="L1254" s="1" t="str">
        <f t="shared" si="139"/>
        <v>linna hoolekandeasutus</v>
      </c>
    </row>
    <row r="1255" spans="1:13" x14ac:dyDescent="0.2">
      <c r="G1255" s="5" t="s">
        <v>4954</v>
      </c>
      <c r="H1255" s="51" t="s">
        <v>4202</v>
      </c>
      <c r="I1255" s="195" t="str">
        <f>IF(ISBLANK(H1255),"",VLOOKUP(H1255,tegevusalad!$A$7:$B$188,2,FALSE))</f>
        <v>Muu perekondade ja laste sotsiaalne kaitse</v>
      </c>
      <c r="K1255" s="429" t="str">
        <f t="shared" si="141"/>
        <v/>
      </c>
      <c r="L1255" s="1" t="str">
        <f t="shared" si="139"/>
        <v>muu</v>
      </c>
    </row>
    <row r="1256" spans="1:13" x14ac:dyDescent="0.2">
      <c r="C1256" s="4" t="s">
        <v>2737</v>
      </c>
      <c r="F1256" s="4" t="s">
        <v>3164</v>
      </c>
      <c r="G1256" s="5"/>
      <c r="I1256" s="195" t="str">
        <f>IF(ISBLANK(H1256),"",VLOOKUP(H1256,tegevusalad!$A$7:$B$188,2,FALSE))</f>
        <v/>
      </c>
      <c r="K1256" s="429" t="str">
        <f t="shared" si="141"/>
        <v>2281311010</v>
      </c>
      <c r="L1256" s="1" t="str">
        <f t="shared" si="139"/>
        <v>laste päevakeskuse teenus (Sotsiaal- ja Tervishoiuamet)</v>
      </c>
    </row>
    <row r="1257" spans="1:13" x14ac:dyDescent="0.2">
      <c r="G1257" s="5" t="s">
        <v>4953</v>
      </c>
      <c r="H1257" s="46" t="s">
        <v>6600</v>
      </c>
      <c r="I1257" s="195" t="str">
        <f>IF(ISBLANK(H1257),"",VLOOKUP(H1257,tegevusalad!$A$7:$B$188,2,FALSE))</f>
        <v>Laste ja noorte sotsiaalhoolekandeasutused</v>
      </c>
      <c r="K1257" s="429" t="str">
        <f t="shared" ref="K1257:K1258" si="145">SUBSTITUTE(A1257," ","")&amp;SUBSTITUTE(B1257," ","")&amp;SUBSTITUTE(C1257," ","")</f>
        <v/>
      </c>
      <c r="L1257" s="1" t="str">
        <f t="shared" ref="L1257:L1258" si="146">D1257&amp;E1257&amp;F1257&amp;G1257</f>
        <v>linna hoolekandeasutus</v>
      </c>
    </row>
    <row r="1258" spans="1:13" x14ac:dyDescent="0.2">
      <c r="G1258" s="5" t="s">
        <v>4954</v>
      </c>
      <c r="H1258" s="51" t="s">
        <v>4202</v>
      </c>
      <c r="I1258" s="195" t="str">
        <f>IF(ISBLANK(H1258),"",VLOOKUP(H1258,tegevusalad!$A$7:$B$188,2,FALSE))</f>
        <v>Muu perekondade ja laste sotsiaalne kaitse</v>
      </c>
      <c r="K1258" s="429" t="str">
        <f t="shared" si="145"/>
        <v/>
      </c>
      <c r="L1258" s="1" t="str">
        <f t="shared" si="146"/>
        <v>muu</v>
      </c>
    </row>
    <row r="1259" spans="1:13" x14ac:dyDescent="0.2">
      <c r="C1259" s="4" t="s">
        <v>2738</v>
      </c>
      <c r="F1259" s="4" t="s">
        <v>3165</v>
      </c>
      <c r="G1259" s="5"/>
      <c r="I1259" s="195" t="str">
        <f>IF(ISBLANK(H1259),"",VLOOKUP(H1259,tegevusalad!$A$7:$B$188,2,FALSE))</f>
        <v/>
      </c>
      <c r="K1259" s="429" t="str">
        <f t="shared" si="141"/>
        <v>2281311700</v>
      </c>
      <c r="L1259" s="1" t="str">
        <f t="shared" si="139"/>
        <v>laste päevakeskuse teenus (Nõmme linnaosa)</v>
      </c>
    </row>
    <row r="1260" spans="1:13" x14ac:dyDescent="0.2">
      <c r="G1260" s="5" t="s">
        <v>4953</v>
      </c>
      <c r="H1260" s="46" t="s">
        <v>6600</v>
      </c>
      <c r="I1260" s="195" t="str">
        <f>IF(ISBLANK(H1260),"",VLOOKUP(H1260,tegevusalad!$A$7:$B$188,2,FALSE))</f>
        <v>Laste ja noorte sotsiaalhoolekandeasutused</v>
      </c>
      <c r="K1260" s="429" t="str">
        <f t="shared" si="141"/>
        <v/>
      </c>
      <c r="L1260" s="1" t="str">
        <f t="shared" si="139"/>
        <v>linna hoolekandeasutus</v>
      </c>
    </row>
    <row r="1261" spans="1:13" x14ac:dyDescent="0.2">
      <c r="G1261" s="5" t="s">
        <v>4954</v>
      </c>
      <c r="H1261" s="51" t="s">
        <v>4202</v>
      </c>
      <c r="I1261" s="195" t="str">
        <f>IF(ISBLANK(H1261),"",VLOOKUP(H1261,tegevusalad!$A$7:$B$188,2,FALSE))</f>
        <v>Muu perekondade ja laste sotsiaalne kaitse</v>
      </c>
      <c r="K1261" s="429" t="str">
        <f t="shared" si="141"/>
        <v/>
      </c>
      <c r="L1261" s="1" t="str">
        <f t="shared" si="139"/>
        <v>muu</v>
      </c>
    </row>
    <row r="1262" spans="1:13" x14ac:dyDescent="0.2">
      <c r="B1262" s="6" t="s">
        <v>1101</v>
      </c>
      <c r="C1262" s="6"/>
      <c r="D1262" s="6"/>
      <c r="E1262" s="6" t="s">
        <v>1102</v>
      </c>
      <c r="G1262" s="5"/>
      <c r="I1262" s="195" t="str">
        <f>IF(ISBLANK(H1262),"",VLOOKUP(H1262,tegevusalad!$A$7:$B$188,2,FALSE))</f>
        <v/>
      </c>
      <c r="K1262" s="429" t="str">
        <f t="shared" si="141"/>
        <v>2281399000</v>
      </c>
      <c r="L1262" s="1" t="str">
        <f t="shared" si="139"/>
        <v>tg laste hoolekanne - jaotamata</v>
      </c>
    </row>
    <row r="1263" spans="1:13" x14ac:dyDescent="0.2">
      <c r="G1263" s="5"/>
      <c r="I1263" s="195" t="str">
        <f>IF(ISBLANK(H1263),"",VLOOKUP(H1263,tegevusalad!$A$7:$B$188,2,FALSE))</f>
        <v/>
      </c>
      <c r="K1263" s="429" t="str">
        <f t="shared" si="141"/>
        <v/>
      </c>
      <c r="L1263" s="1" t="str">
        <f t="shared" si="139"/>
        <v/>
      </c>
    </row>
    <row r="1264" spans="1:13" x14ac:dyDescent="0.2">
      <c r="A1264" s="4" t="s">
        <v>511</v>
      </c>
      <c r="D1264" s="4" t="s">
        <v>512</v>
      </c>
      <c r="I1264" s="195" t="str">
        <f>IF(ISBLANK(H1264),"",VLOOKUP(H1264,tegevusalad!$A$7:$B$188,2,FALSE))</f>
        <v/>
      </c>
      <c r="K1264" s="429" t="str">
        <f t="shared" si="141"/>
        <v>2281400000</v>
      </c>
      <c r="L1264" s="1" t="str">
        <f t="shared" si="139"/>
        <v>Muude kriisirühmade hoolekanne</v>
      </c>
    </row>
    <row r="1265" spans="2:13" x14ac:dyDescent="0.2">
      <c r="B1265" s="4" t="s">
        <v>513</v>
      </c>
      <c r="E1265" s="4" t="s">
        <v>6164</v>
      </c>
      <c r="H1265" s="46" t="s">
        <v>9001</v>
      </c>
      <c r="I1265" s="195" t="str">
        <f>IF(ISBLANK(H1265),"",VLOOKUP(H1265,tegevusalad!$A$7:$B$188,2,FALSE))</f>
        <v>Muu sotsiaalsete riskirühmade kaitse</v>
      </c>
      <c r="K1265" s="447" t="str">
        <f t="shared" si="141"/>
        <v>2281401000</v>
      </c>
      <c r="L1265" s="14" t="str">
        <f t="shared" si="139"/>
        <v>sotsiaalselt tundlike sihtgruppide rehabilitatsiooniteenused</v>
      </c>
      <c r="M1265" s="6" t="str">
        <f t="shared" si="144"/>
        <v>10702</v>
      </c>
    </row>
    <row r="1266" spans="2:13" x14ac:dyDescent="0.2">
      <c r="B1266" s="4" t="s">
        <v>7114</v>
      </c>
      <c r="E1266" s="4" t="s">
        <v>2266</v>
      </c>
      <c r="H1266" s="50" t="s">
        <v>9028</v>
      </c>
      <c r="I1266" s="195" t="str">
        <f>IF(ISBLANK(H1266),"",VLOOKUP(H1266,tegevusalad!$A$7:$B$188,2,FALSE))</f>
        <v>Riskirühmade sotsiaalhoolekandeasutused</v>
      </c>
      <c r="K1266" s="447" t="str">
        <f t="shared" si="141"/>
        <v>2281402000</v>
      </c>
      <c r="L1266" s="14" t="str">
        <f t="shared" si="139"/>
        <v>kodutute öömaja- ja varjupaigateenused</v>
      </c>
      <c r="M1266" s="6" t="str">
        <f t="shared" si="144"/>
        <v>10700</v>
      </c>
    </row>
    <row r="1267" spans="2:13" x14ac:dyDescent="0.2">
      <c r="B1267" s="4" t="s">
        <v>2267</v>
      </c>
      <c r="E1267" s="4" t="s">
        <v>6070</v>
      </c>
      <c r="H1267" s="46" t="s">
        <v>9001</v>
      </c>
      <c r="I1267" s="195" t="str">
        <f>IF(ISBLANK(H1267),"",VLOOKUP(H1267,tegevusalad!$A$7:$B$188,2,FALSE))</f>
        <v>Muu sotsiaalsete riskirühmade kaitse</v>
      </c>
      <c r="K1267" s="429" t="str">
        <f t="shared" si="141"/>
        <v>2281403000</v>
      </c>
      <c r="L1267" s="1" t="str">
        <f t="shared" si="139"/>
        <v>supiköögiteenused</v>
      </c>
      <c r="M1267" s="6" t="str">
        <f t="shared" si="144"/>
        <v>10702</v>
      </c>
    </row>
    <row r="1268" spans="2:13" x14ac:dyDescent="0.2">
      <c r="B1268" s="4" t="s">
        <v>7338</v>
      </c>
      <c r="E1268" s="4" t="s">
        <v>7339</v>
      </c>
      <c r="H1268" s="46" t="s">
        <v>9001</v>
      </c>
      <c r="I1268" s="195" t="str">
        <f>IF(ISBLANK(H1268),"",VLOOKUP(H1268,tegevusalad!$A$7:$B$188,2,FALSE))</f>
        <v>Muu sotsiaalsete riskirühmade kaitse</v>
      </c>
      <c r="K1268" s="429" t="str">
        <f t="shared" si="141"/>
        <v>2281404000</v>
      </c>
      <c r="L1268" s="1" t="str">
        <f t="shared" si="139"/>
        <v>õigusalane nõustamine</v>
      </c>
      <c r="M1268" s="6" t="str">
        <f t="shared" si="144"/>
        <v>10702</v>
      </c>
    </row>
    <row r="1269" spans="2:13" x14ac:dyDescent="0.2">
      <c r="B1269" s="4" t="s">
        <v>4854</v>
      </c>
      <c r="E1269" s="4" t="s">
        <v>6038</v>
      </c>
      <c r="H1269" s="46" t="s">
        <v>9001</v>
      </c>
      <c r="I1269" s="195" t="str">
        <f>IF(ISBLANK(H1269),"",VLOOKUP(H1269,tegevusalad!$A$7:$B$188,2,FALSE))</f>
        <v>Muu sotsiaalsete riskirühmade kaitse</v>
      </c>
      <c r="K1269" s="429" t="str">
        <f t="shared" si="141"/>
        <v>2281405000</v>
      </c>
      <c r="L1269" s="1" t="str">
        <f t="shared" si="139"/>
        <v>toimetulekut soodustavad teenused</v>
      </c>
      <c r="M1269" s="6" t="str">
        <f t="shared" si="144"/>
        <v>10702</v>
      </c>
    </row>
    <row r="1270" spans="2:13" x14ac:dyDescent="0.2">
      <c r="C1270" s="4" t="s">
        <v>4044</v>
      </c>
      <c r="F1270" s="4" t="s">
        <v>6561</v>
      </c>
      <c r="H1270" s="46" t="s">
        <v>9001</v>
      </c>
      <c r="I1270" s="195" t="str">
        <f>IF(ISBLANK(H1270),"",VLOOKUP(H1270,tegevusalad!$A$7:$B$188,2,FALSE))</f>
        <v>Muu sotsiaalsete riskirühmade kaitse</v>
      </c>
      <c r="K1270" s="447" t="str">
        <f t="shared" si="141"/>
        <v>2281405010</v>
      </c>
      <c r="L1270" s="14" t="str">
        <f t="shared" si="139"/>
        <v>saunateenus vähekindlustatud isikutele</v>
      </c>
      <c r="M1270" s="6" t="str">
        <f t="shared" si="144"/>
        <v>10702</v>
      </c>
    </row>
    <row r="1271" spans="2:13" x14ac:dyDescent="0.2">
      <c r="C1271" s="4" t="s">
        <v>6562</v>
      </c>
      <c r="F1271" s="4" t="s">
        <v>6563</v>
      </c>
      <c r="H1271" s="46" t="s">
        <v>9001</v>
      </c>
      <c r="I1271" s="195" t="str">
        <f>IF(ISBLANK(H1271),"",VLOOKUP(H1271,tegevusalad!$A$7:$B$188,2,FALSE))</f>
        <v>Muu sotsiaalsete riskirühmade kaitse</v>
      </c>
      <c r="K1271" s="447" t="str">
        <f t="shared" si="141"/>
        <v>2281405020</v>
      </c>
      <c r="L1271" s="14" t="str">
        <f t="shared" si="139"/>
        <v>Tšernobõli sotsiaalprogramm</v>
      </c>
      <c r="M1271" s="6" t="str">
        <f t="shared" si="144"/>
        <v>10702</v>
      </c>
    </row>
    <row r="1272" spans="2:13" x14ac:dyDescent="0.2">
      <c r="C1272" s="4" t="s">
        <v>2660</v>
      </c>
      <c r="F1272" s="4" t="s">
        <v>2661</v>
      </c>
      <c r="H1272" s="46" t="s">
        <v>9001</v>
      </c>
      <c r="I1272" s="195" t="str">
        <f>IF(ISBLANK(H1272),"",VLOOKUP(H1272,tegevusalad!$A$7:$B$188,2,FALSE))</f>
        <v>Muu sotsiaalsete riskirühmade kaitse</v>
      </c>
      <c r="K1272" s="447" t="str">
        <f t="shared" si="141"/>
        <v>2281405040</v>
      </c>
      <c r="L1272" s="14" t="str">
        <f t="shared" si="139"/>
        <v>veemõõturite paigaldamine</v>
      </c>
      <c r="M1272" s="6" t="str">
        <f t="shared" si="144"/>
        <v>10702</v>
      </c>
    </row>
    <row r="1273" spans="2:13" x14ac:dyDescent="0.2">
      <c r="C1273" s="4" t="s">
        <v>2662</v>
      </c>
      <c r="F1273" s="4" t="s">
        <v>2663</v>
      </c>
      <c r="H1273" s="46" t="s">
        <v>9026</v>
      </c>
      <c r="I1273" s="195" t="str">
        <f>IF(ISBLANK(H1273),"",VLOOKUP(H1273,tegevusalad!$A$7:$B$188,2,FALSE))</f>
        <v>Muu eakate sotsiaalne kaitse</v>
      </c>
      <c r="K1273" s="447" t="str">
        <f t="shared" si="141"/>
        <v>2281405050</v>
      </c>
      <c r="L1273" s="14" t="str">
        <f t="shared" si="139"/>
        <v>eluruumide kohandamine eakatele inimestele</v>
      </c>
      <c r="M1273" s="6" t="str">
        <f t="shared" si="144"/>
        <v>10201</v>
      </c>
    </row>
    <row r="1274" spans="2:13" x14ac:dyDescent="0.2">
      <c r="C1274" s="4" t="s">
        <v>2340</v>
      </c>
      <c r="F1274" s="4" t="s">
        <v>132</v>
      </c>
      <c r="H1274" s="46" t="s">
        <v>2245</v>
      </c>
      <c r="I1274" s="195" t="str">
        <f>IF(ISBLANK(H1274),"",VLOOKUP(H1274,tegevusalad!$A$7:$B$188,2,FALSE))</f>
        <v>Muu puuetega inimeste sotsiaalne kaitse</v>
      </c>
      <c r="K1274" s="447" t="str">
        <f t="shared" si="141"/>
        <v>2281405060</v>
      </c>
      <c r="L1274" s="14" t="str">
        <f t="shared" si="139"/>
        <v>eluruumide kohandamine puuetega inimestele</v>
      </c>
      <c r="M1274" s="6" t="str">
        <f t="shared" si="144"/>
        <v>10121</v>
      </c>
    </row>
    <row r="1275" spans="2:13" x14ac:dyDescent="0.2">
      <c r="B1275" s="4" t="s">
        <v>133</v>
      </c>
      <c r="E1275" s="4" t="s">
        <v>3777</v>
      </c>
      <c r="H1275" s="46" t="s">
        <v>9001</v>
      </c>
      <c r="I1275" s="195" t="str">
        <f>IF(ISBLANK(H1275),"",VLOOKUP(H1275,tegevusalad!$A$7:$B$188,2,FALSE))</f>
        <v>Muu sotsiaalsete riskirühmade kaitse</v>
      </c>
      <c r="K1275" s="447" t="str">
        <f t="shared" si="141"/>
        <v>2281406000</v>
      </c>
      <c r="L1275" s="14" t="str">
        <f t="shared" si="139"/>
        <v>vältimatu sotsiaalabi</v>
      </c>
      <c r="M1275" s="6" t="str">
        <f t="shared" si="144"/>
        <v>10702</v>
      </c>
    </row>
    <row r="1276" spans="2:13" x14ac:dyDescent="0.2">
      <c r="B1276" s="4" t="s">
        <v>3397</v>
      </c>
      <c r="E1276" s="4" t="s">
        <v>3398</v>
      </c>
      <c r="H1276" s="46" t="s">
        <v>9001</v>
      </c>
      <c r="I1276" s="195" t="str">
        <f>IF(ISBLANK(H1276),"",VLOOKUP(H1276,tegevusalad!$A$7:$B$188,2,FALSE))</f>
        <v>Muu sotsiaalsete riskirühmade kaitse</v>
      </c>
      <c r="K1276" s="447" t="str">
        <f t="shared" ref="K1276:K1285" si="147">SUBSTITUTE(A1276," ","")&amp;SUBSTITUTE(B1276," ","")&amp;SUBSTITUTE(C1276," ","")</f>
        <v>2281407000</v>
      </c>
      <c r="L1276" s="14" t="str">
        <f t="shared" ref="L1276:L1285" si="148">D1276&amp;E1276&amp;F1276&amp;G1276</f>
        <v>kriisiabi</v>
      </c>
      <c r="M1276" s="6" t="str">
        <f t="shared" ref="M1276:M1285" si="149">IF(ISBLANK(H1276),M1275,H1276)</f>
        <v>10702</v>
      </c>
    </row>
    <row r="1277" spans="2:13" x14ac:dyDescent="0.2">
      <c r="B1277" s="4" t="s">
        <v>9258</v>
      </c>
      <c r="E1277" s="4" t="s">
        <v>9259</v>
      </c>
      <c r="H1277" s="46" t="s">
        <v>9001</v>
      </c>
      <c r="I1277" s="195" t="str">
        <f>IF(ISBLANK(H1277),"",VLOOKUP(H1277,tegevusalad!$A$7:$B$188,2,FALSE))</f>
        <v>Muu sotsiaalsete riskirühmade kaitse</v>
      </c>
      <c r="K1277" s="447" t="str">
        <f t="shared" si="147"/>
        <v>2281408000</v>
      </c>
      <c r="L1277" s="14" t="str">
        <f t="shared" si="148"/>
        <v>sotsiaalmajutusüksused</v>
      </c>
      <c r="M1277" s="6" t="str">
        <f t="shared" si="149"/>
        <v>10702</v>
      </c>
    </row>
    <row r="1278" spans="2:13" x14ac:dyDescent="0.2">
      <c r="C1278" s="4" t="s">
        <v>9260</v>
      </c>
      <c r="F1278" s="4" t="s">
        <v>9261</v>
      </c>
      <c r="H1278" s="46" t="s">
        <v>9001</v>
      </c>
      <c r="I1278" s="195" t="str">
        <f>IF(ISBLANK(H1278),"",VLOOKUP(H1278,tegevusalad!$A$7:$B$188,2,FALSE))</f>
        <v>Muu sotsiaalsete riskirühmade kaitse</v>
      </c>
      <c r="K1278" s="447" t="str">
        <f t="shared" si="147"/>
        <v>2281408970</v>
      </c>
      <c r="L1278" s="14" t="str">
        <f t="shared" si="148"/>
        <v>sotsiaalmajutusüksuste teenused</v>
      </c>
      <c r="M1278" s="6" t="str">
        <f t="shared" si="149"/>
        <v>10702</v>
      </c>
    </row>
    <row r="1279" spans="2:13" x14ac:dyDescent="0.2">
      <c r="C1279" s="4" t="s">
        <v>9262</v>
      </c>
      <c r="F1279" s="4" t="s">
        <v>9263</v>
      </c>
      <c r="H1279" s="46" t="s">
        <v>9001</v>
      </c>
      <c r="I1279" s="195" t="str">
        <f>IF(ISBLANK(H1279),"",VLOOKUP(H1279,tegevusalad!$A$7:$B$188,2,FALSE))</f>
        <v>Muu sotsiaalsete riskirühmade kaitse</v>
      </c>
      <c r="K1279" s="447" t="str">
        <f t="shared" si="147"/>
        <v>2281408980</v>
      </c>
      <c r="L1279" s="14" t="str">
        <f t="shared" si="148"/>
        <v>sotsiaalmajutusüksuste haldamine</v>
      </c>
      <c r="M1279" s="6" t="str">
        <f t="shared" si="149"/>
        <v>10702</v>
      </c>
    </row>
    <row r="1280" spans="2:13" x14ac:dyDescent="0.2">
      <c r="B1280" s="4" t="s">
        <v>8652</v>
      </c>
      <c r="E1280" s="4" t="s">
        <v>9264</v>
      </c>
      <c r="H1280" s="50" t="s">
        <v>9028</v>
      </c>
      <c r="I1280" s="195" t="str">
        <f>IF(ISBLANK(H1280),"",VLOOKUP(H1280,tegevusalad!$A$7:$B$188,2,FALSE))</f>
        <v>Riskirühmade sotsiaalhoolekandeasutused</v>
      </c>
      <c r="K1280" s="447" t="str">
        <f t="shared" si="147"/>
        <v>2281409000</v>
      </c>
      <c r="L1280" s="14" t="str">
        <f t="shared" si="148"/>
        <v>tööharjutuskeskused</v>
      </c>
      <c r="M1280" s="6" t="str">
        <f t="shared" si="149"/>
        <v>10700</v>
      </c>
    </row>
    <row r="1281" spans="1:13" x14ac:dyDescent="0.2">
      <c r="C1281" s="4" t="s">
        <v>8653</v>
      </c>
      <c r="F1281" s="4" t="s">
        <v>9249</v>
      </c>
      <c r="H1281" s="50" t="s">
        <v>9028</v>
      </c>
      <c r="I1281" s="195" t="str">
        <f>IF(ISBLANK(H1281),"",VLOOKUP(H1281,tegevusalad!$A$7:$B$188,2,FALSE))</f>
        <v>Riskirühmade sotsiaalhoolekandeasutused</v>
      </c>
      <c r="K1281" s="447" t="str">
        <f t="shared" si="147"/>
        <v>2281409010</v>
      </c>
      <c r="L1281" s="14" t="str">
        <f t="shared" si="148"/>
        <v>tööharjutuskeskuse kulud</v>
      </c>
      <c r="M1281" s="6" t="str">
        <f t="shared" si="149"/>
        <v>10700</v>
      </c>
    </row>
    <row r="1282" spans="1:13" x14ac:dyDescent="0.2">
      <c r="B1282" s="4" t="s">
        <v>9108</v>
      </c>
      <c r="E1282" s="4" t="s">
        <v>9109</v>
      </c>
      <c r="H1282" s="50" t="s">
        <v>9028</v>
      </c>
      <c r="I1282" s="195" t="s">
        <v>8877</v>
      </c>
      <c r="K1282" s="447" t="str">
        <f t="shared" si="147"/>
        <v>2281410000</v>
      </c>
      <c r="L1282" s="14" t="str">
        <f t="shared" si="148"/>
        <v>varjupaigateenus täiskasvanutele</v>
      </c>
      <c r="M1282" s="6" t="str">
        <f t="shared" si="149"/>
        <v>10700</v>
      </c>
    </row>
    <row r="1283" spans="1:13" x14ac:dyDescent="0.2">
      <c r="C1283" s="4" t="s">
        <v>9110</v>
      </c>
      <c r="F1283" s="4" t="s">
        <v>9111</v>
      </c>
      <c r="H1283" s="50" t="s">
        <v>9028</v>
      </c>
      <c r="I1283" s="195" t="s">
        <v>8877</v>
      </c>
      <c r="K1283" s="447" t="str">
        <f t="shared" si="147"/>
        <v>2281410010</v>
      </c>
      <c r="L1283" s="14" t="str">
        <f t="shared" si="148"/>
        <v>varjupaigateenus naistele</v>
      </c>
      <c r="M1283" s="6" t="str">
        <f t="shared" si="149"/>
        <v>10700</v>
      </c>
    </row>
    <row r="1284" spans="1:13" x14ac:dyDescent="0.2">
      <c r="B1284" s="6" t="s">
        <v>1103</v>
      </c>
      <c r="C1284" s="6"/>
      <c r="D1284" s="6"/>
      <c r="E1284" s="6" t="s">
        <v>5466</v>
      </c>
      <c r="H1284" s="50" t="s">
        <v>9028</v>
      </c>
      <c r="I1284" s="195" t="str">
        <f>IF(ISBLANK(H1284),"",VLOOKUP(H1284,tegevusalad!$A$7:$B$188,2,FALSE))</f>
        <v>Riskirühmade sotsiaalhoolekandeasutused</v>
      </c>
      <c r="K1284" s="447" t="str">
        <f t="shared" si="147"/>
        <v>2281499000</v>
      </c>
      <c r="L1284" s="14" t="str">
        <f t="shared" si="148"/>
        <v>tg muude kriisirühmade hoolekanne - jaotamata</v>
      </c>
      <c r="M1284" s="6" t="str">
        <f t="shared" si="149"/>
        <v>10700</v>
      </c>
    </row>
    <row r="1285" spans="1:13" x14ac:dyDescent="0.2">
      <c r="I1285" s="195" t="str">
        <f>IF(ISBLANK(H1285),"",VLOOKUP(H1285,tegevusalad!$A$7:$B$188,2,FALSE))</f>
        <v/>
      </c>
      <c r="K1285" s="447" t="str">
        <f t="shared" si="147"/>
        <v/>
      </c>
      <c r="L1285" s="14" t="str">
        <f t="shared" si="148"/>
        <v/>
      </c>
      <c r="M1285" s="6" t="str">
        <f t="shared" si="149"/>
        <v>10700</v>
      </c>
    </row>
    <row r="1286" spans="1:13" x14ac:dyDescent="0.2">
      <c r="A1286" s="4" t="s">
        <v>3399</v>
      </c>
      <c r="D1286" s="4" t="s">
        <v>7175</v>
      </c>
      <c r="I1286" s="195" t="str">
        <f>IF(ISBLANK(H1286),"",VLOOKUP(H1286,tegevusalad!$A$7:$B$188,2,FALSE))</f>
        <v/>
      </c>
      <c r="K1286" s="447" t="str">
        <f t="shared" si="141"/>
        <v>2281500000</v>
      </c>
      <c r="L1286" s="14" t="str">
        <f t="shared" si="139"/>
        <v>Toimetulekuraskustes isikute hoolekanne</v>
      </c>
    </row>
    <row r="1287" spans="1:13" x14ac:dyDescent="0.2">
      <c r="B1287" s="4" t="s">
        <v>3119</v>
      </c>
      <c r="E1287" s="4" t="s">
        <v>4001</v>
      </c>
      <c r="H1287" s="46" t="s">
        <v>9023</v>
      </c>
      <c r="I1287" s="195" t="str">
        <f>IF(ISBLANK(H1287),"",VLOOKUP(H1287,tegevusalad!$A$7:$B$188,2,FALSE))</f>
        <v>Eakate sotsiaalhoolekandeasutused</v>
      </c>
      <c r="K1287" s="447" t="str">
        <f t="shared" si="141"/>
        <v>2281511000</v>
      </c>
      <c r="L1287" s="14" t="str">
        <f t="shared" si="139"/>
        <v>päevakeskuse teenused</v>
      </c>
      <c r="M1287" s="6" t="str">
        <f t="shared" si="144"/>
        <v>10200</v>
      </c>
    </row>
    <row r="1288" spans="1:13" x14ac:dyDescent="0.2">
      <c r="C1288" s="4" t="s">
        <v>2482</v>
      </c>
      <c r="F1288" s="14" t="s">
        <v>6737</v>
      </c>
      <c r="I1288" s="195" t="str">
        <f>IF(ISBLANK(H1288),"",VLOOKUP(H1288,tegevusalad!$A$7:$B$188,2,FALSE))</f>
        <v/>
      </c>
      <c r="K1288" s="447" t="str">
        <f t="shared" si="141"/>
        <v>2281511200</v>
      </c>
      <c r="L1288" s="14" t="str">
        <f t="shared" si="139"/>
        <v>päevakeskuse teenused (Haabersti linnaosa)</v>
      </c>
      <c r="M1288" s="6" t="str">
        <f t="shared" si="144"/>
        <v>10200</v>
      </c>
    </row>
    <row r="1289" spans="1:13" x14ac:dyDescent="0.2">
      <c r="C1289" s="4" t="s">
        <v>2483</v>
      </c>
      <c r="F1289" s="14" t="s">
        <v>5995</v>
      </c>
      <c r="I1289" s="195" t="str">
        <f>IF(ISBLANK(H1289),"",VLOOKUP(H1289,tegevusalad!$A$7:$B$188,2,FALSE))</f>
        <v/>
      </c>
      <c r="K1289" s="429" t="str">
        <f t="shared" si="141"/>
        <v>2281511300</v>
      </c>
      <c r="L1289" s="1" t="str">
        <f t="shared" si="139"/>
        <v>päevakeskuse teenused (Kesklinn)</v>
      </c>
      <c r="M1289" s="6" t="str">
        <f t="shared" si="144"/>
        <v>10200</v>
      </c>
    </row>
    <row r="1290" spans="1:13" x14ac:dyDescent="0.2">
      <c r="C1290" s="4" t="s">
        <v>2484</v>
      </c>
      <c r="F1290" s="14" t="s">
        <v>1209</v>
      </c>
      <c r="I1290" s="195" t="str">
        <f>IF(ISBLANK(H1290),"",VLOOKUP(H1290,tegevusalad!$A$7:$B$188,2,FALSE))</f>
        <v/>
      </c>
      <c r="K1290" s="429" t="str">
        <f t="shared" si="141"/>
        <v>2281511400</v>
      </c>
      <c r="L1290" s="1" t="str">
        <f t="shared" si="139"/>
        <v>päevakeskuse teenused (Kristiine linnaosa)</v>
      </c>
      <c r="M1290" s="6" t="str">
        <f t="shared" si="144"/>
        <v>10200</v>
      </c>
    </row>
    <row r="1291" spans="1:13" x14ac:dyDescent="0.2">
      <c r="C1291" s="4" t="s">
        <v>2485</v>
      </c>
      <c r="F1291" s="14" t="s">
        <v>4778</v>
      </c>
      <c r="I1291" s="195" t="str">
        <f>IF(ISBLANK(H1291),"",VLOOKUP(H1291,tegevusalad!$A$7:$B$188,2,FALSE))</f>
        <v/>
      </c>
      <c r="K1291" s="429" t="str">
        <f t="shared" si="141"/>
        <v>2281511500</v>
      </c>
      <c r="L1291" s="1" t="str">
        <f t="shared" si="139"/>
        <v>päevakeskuse teenused (Lasnamäe linnaosa)</v>
      </c>
      <c r="M1291" s="6" t="str">
        <f t="shared" si="144"/>
        <v>10200</v>
      </c>
    </row>
    <row r="1292" spans="1:13" x14ac:dyDescent="0.2">
      <c r="C1292" s="4" t="s">
        <v>2486</v>
      </c>
      <c r="F1292" s="14" t="s">
        <v>6741</v>
      </c>
      <c r="I1292" s="195" t="str">
        <f>IF(ISBLANK(H1292),"",VLOOKUP(H1292,tegevusalad!$A$7:$B$188,2,FALSE))</f>
        <v/>
      </c>
      <c r="K1292" s="429" t="str">
        <f t="shared" si="141"/>
        <v>2281511600</v>
      </c>
      <c r="L1292" s="1" t="str">
        <f t="shared" si="139"/>
        <v xml:space="preserve">päevakeskuse teenused (Mustamäe linnaosa) </v>
      </c>
      <c r="M1292" s="6" t="str">
        <f t="shared" si="144"/>
        <v>10200</v>
      </c>
    </row>
    <row r="1293" spans="1:13" x14ac:dyDescent="0.2">
      <c r="C1293" s="4" t="s">
        <v>10877</v>
      </c>
      <c r="F1293" s="14" t="s">
        <v>10878</v>
      </c>
      <c r="K1293" s="429" t="str">
        <f t="shared" si="141"/>
        <v>2281511610</v>
      </c>
      <c r="L1293" s="1" t="str">
        <f t="shared" si="139"/>
        <v xml:space="preserve">päevakeskuse teenused peredele (Mustamäe linnaosa) </v>
      </c>
      <c r="M1293" s="6" t="str">
        <f t="shared" si="144"/>
        <v>10200</v>
      </c>
    </row>
    <row r="1294" spans="1:13" x14ac:dyDescent="0.2">
      <c r="C1294" s="4" t="s">
        <v>2487</v>
      </c>
      <c r="F1294" s="14" t="s">
        <v>6889</v>
      </c>
      <c r="I1294" s="195" t="str">
        <f>IF(ISBLANK(H1294),"",VLOOKUP(H1294,tegevusalad!$A$7:$B$188,2,FALSE))</f>
        <v/>
      </c>
      <c r="K1294" s="429" t="str">
        <f t="shared" si="141"/>
        <v>2281511700</v>
      </c>
      <c r="L1294" s="1" t="str">
        <f t="shared" si="139"/>
        <v>päevakeskuse teenused (Nõmme linnaosa)</v>
      </c>
      <c r="M1294" s="6" t="str">
        <f t="shared" si="144"/>
        <v>10200</v>
      </c>
    </row>
    <row r="1295" spans="1:13" x14ac:dyDescent="0.2">
      <c r="C1295" s="4" t="s">
        <v>2488</v>
      </c>
      <c r="F1295" s="14" t="s">
        <v>6890</v>
      </c>
      <c r="I1295" s="195" t="str">
        <f>IF(ISBLANK(H1295),"",VLOOKUP(H1295,tegevusalad!$A$7:$B$188,2,FALSE))</f>
        <v/>
      </c>
      <c r="K1295" s="429" t="str">
        <f t="shared" si="141"/>
        <v>2281511800</v>
      </c>
      <c r="L1295" s="1" t="str">
        <f t="shared" si="139"/>
        <v>päevakeskuse teenused (Pirita linnaosa)</v>
      </c>
      <c r="M1295" s="6" t="str">
        <f t="shared" si="144"/>
        <v>10200</v>
      </c>
    </row>
    <row r="1296" spans="1:13" x14ac:dyDescent="0.2">
      <c r="C1296" s="4" t="s">
        <v>2489</v>
      </c>
      <c r="F1296" s="14" t="s">
        <v>4568</v>
      </c>
      <c r="I1296" s="195" t="str">
        <f>IF(ISBLANK(H1296),"",VLOOKUP(H1296,tegevusalad!$A$7:$B$188,2,FALSE))</f>
        <v/>
      </c>
      <c r="K1296" s="429" t="str">
        <f t="shared" si="141"/>
        <v>2281511900</v>
      </c>
      <c r="L1296" s="1" t="str">
        <f t="shared" si="139"/>
        <v>päevakeskuse teenused (Põhja-Tallinn)</v>
      </c>
      <c r="M1296" s="6" t="str">
        <f t="shared" si="144"/>
        <v>10200</v>
      </c>
    </row>
    <row r="1297" spans="2:13" x14ac:dyDescent="0.2">
      <c r="B1297" s="4" t="s">
        <v>6835</v>
      </c>
      <c r="E1297" s="4" t="s">
        <v>6836</v>
      </c>
      <c r="H1297" s="46" t="s">
        <v>9026</v>
      </c>
      <c r="I1297" s="195" t="str">
        <f>IF(ISBLANK(H1297),"",VLOOKUP(H1297,tegevusalad!$A$7:$B$188,2,FALSE))</f>
        <v>Muu eakate sotsiaalne kaitse</v>
      </c>
      <c r="K1297" s="429" t="str">
        <f t="shared" si="141"/>
        <v>2281513000</v>
      </c>
      <c r="L1297" s="1" t="str">
        <f t="shared" si="139"/>
        <v>koduteenused</v>
      </c>
      <c r="M1297" s="6" t="str">
        <f t="shared" si="144"/>
        <v>10201</v>
      </c>
    </row>
    <row r="1298" spans="2:13" x14ac:dyDescent="0.2">
      <c r="C1298" s="4" t="s">
        <v>2490</v>
      </c>
      <c r="F1298" s="14" t="s">
        <v>4403</v>
      </c>
      <c r="I1298" s="195" t="str">
        <f>IF(ISBLANK(H1298),"",VLOOKUP(H1298,tegevusalad!$A$7:$B$188,2,FALSE))</f>
        <v/>
      </c>
      <c r="K1298" s="429" t="str">
        <f t="shared" si="141"/>
        <v>2281513200</v>
      </c>
      <c r="L1298" s="1" t="str">
        <f t="shared" si="139"/>
        <v>koduteenused (Haabersti linnaosa)</v>
      </c>
      <c r="M1298" s="6" t="str">
        <f t="shared" si="144"/>
        <v>10201</v>
      </c>
    </row>
    <row r="1299" spans="2:13" x14ac:dyDescent="0.2">
      <c r="C1299" s="4" t="s">
        <v>2491</v>
      </c>
      <c r="F1299" s="14" t="s">
        <v>4404</v>
      </c>
      <c r="I1299" s="195" t="str">
        <f>IF(ISBLANK(H1299),"",VLOOKUP(H1299,tegevusalad!$A$7:$B$188,2,FALSE))</f>
        <v/>
      </c>
      <c r="K1299" s="429" t="str">
        <f t="shared" si="141"/>
        <v>2281513300</v>
      </c>
      <c r="L1299" s="1" t="str">
        <f t="shared" si="139"/>
        <v>koduteenused (Kesklinn)</v>
      </c>
      <c r="M1299" s="6" t="str">
        <f t="shared" si="144"/>
        <v>10201</v>
      </c>
    </row>
    <row r="1300" spans="2:13" x14ac:dyDescent="0.2">
      <c r="C1300" s="4" t="s">
        <v>2248</v>
      </c>
      <c r="F1300" s="14" t="s">
        <v>4569</v>
      </c>
      <c r="I1300" s="195" t="str">
        <f>IF(ISBLANK(H1300),"",VLOOKUP(H1300,tegevusalad!$A$7:$B$188,2,FALSE))</f>
        <v/>
      </c>
      <c r="K1300" s="429" t="str">
        <f t="shared" si="141"/>
        <v>2281513400</v>
      </c>
      <c r="L1300" s="1" t="str">
        <f t="shared" si="139"/>
        <v>koduteenused (Kristiine linnaosa)</v>
      </c>
      <c r="M1300" s="6" t="str">
        <f t="shared" si="144"/>
        <v>10201</v>
      </c>
    </row>
    <row r="1301" spans="2:13" x14ac:dyDescent="0.2">
      <c r="C1301" s="4" t="s">
        <v>2249</v>
      </c>
      <c r="F1301" s="14" t="s">
        <v>3161</v>
      </c>
      <c r="I1301" s="195" t="str">
        <f>IF(ISBLANK(H1301),"",VLOOKUP(H1301,tegevusalad!$A$7:$B$188,2,FALSE))</f>
        <v/>
      </c>
      <c r="K1301" s="429" t="str">
        <f t="shared" si="141"/>
        <v>2281513500</v>
      </c>
      <c r="L1301" s="1" t="str">
        <f t="shared" si="139"/>
        <v>koduteenused (Lasnamäe linnaosa)</v>
      </c>
      <c r="M1301" s="6" t="str">
        <f t="shared" si="144"/>
        <v>10201</v>
      </c>
    </row>
    <row r="1302" spans="2:13" x14ac:dyDescent="0.2">
      <c r="C1302" s="4" t="s">
        <v>2250</v>
      </c>
      <c r="F1302" s="14" t="s">
        <v>2572</v>
      </c>
      <c r="I1302" s="195" t="str">
        <f>IF(ISBLANK(H1302),"",VLOOKUP(H1302,tegevusalad!$A$7:$B$188,2,FALSE))</f>
        <v/>
      </c>
      <c r="K1302" s="429" t="str">
        <f t="shared" si="141"/>
        <v>2281513600</v>
      </c>
      <c r="L1302" s="1" t="str">
        <f t="shared" si="139"/>
        <v xml:space="preserve">koduteenused (Mustamäe linnaosa) </v>
      </c>
      <c r="M1302" s="6" t="str">
        <f t="shared" si="144"/>
        <v>10201</v>
      </c>
    </row>
    <row r="1303" spans="2:13" x14ac:dyDescent="0.2">
      <c r="C1303" s="4" t="s">
        <v>2251</v>
      </c>
      <c r="F1303" s="14" t="s">
        <v>4400</v>
      </c>
      <c r="I1303" s="195" t="str">
        <f>IF(ISBLANK(H1303),"",VLOOKUP(H1303,tegevusalad!$A$7:$B$188,2,FALSE))</f>
        <v/>
      </c>
      <c r="K1303" s="429" t="str">
        <f t="shared" si="141"/>
        <v>2281513700</v>
      </c>
      <c r="L1303" s="1" t="str">
        <f t="shared" si="139"/>
        <v>koduteenused (Nõmme linnaosa)</v>
      </c>
      <c r="M1303" s="6" t="str">
        <f t="shared" si="144"/>
        <v>10201</v>
      </c>
    </row>
    <row r="1304" spans="2:13" x14ac:dyDescent="0.2">
      <c r="C1304" s="4" t="s">
        <v>2252</v>
      </c>
      <c r="F1304" s="14" t="s">
        <v>4401</v>
      </c>
      <c r="I1304" s="195" t="str">
        <f>IF(ISBLANK(H1304),"",VLOOKUP(H1304,tegevusalad!$A$7:$B$188,2,FALSE))</f>
        <v/>
      </c>
      <c r="K1304" s="429" t="str">
        <f t="shared" si="141"/>
        <v>2281513800</v>
      </c>
      <c r="L1304" s="1" t="str">
        <f t="shared" si="139"/>
        <v>koduteenused (Pirita linnaosa)</v>
      </c>
      <c r="M1304" s="6" t="str">
        <f t="shared" si="144"/>
        <v>10201</v>
      </c>
    </row>
    <row r="1305" spans="2:13" x14ac:dyDescent="0.2">
      <c r="C1305" s="4" t="s">
        <v>2253</v>
      </c>
      <c r="F1305" s="14" t="s">
        <v>4402</v>
      </c>
      <c r="I1305" s="195" t="str">
        <f>IF(ISBLANK(H1305),"",VLOOKUP(H1305,tegevusalad!$A$7:$B$188,2,FALSE))</f>
        <v/>
      </c>
      <c r="K1305" s="429" t="str">
        <f t="shared" si="141"/>
        <v>2281513900</v>
      </c>
      <c r="L1305" s="1" t="str">
        <f t="shared" si="139"/>
        <v>koduteenused (Põhja-Tallinn)</v>
      </c>
      <c r="M1305" s="6" t="str">
        <f t="shared" si="144"/>
        <v>10201</v>
      </c>
    </row>
    <row r="1306" spans="2:13" x14ac:dyDescent="0.2">
      <c r="B1306" s="4" t="s">
        <v>6837</v>
      </c>
      <c r="E1306" s="4" t="s">
        <v>4866</v>
      </c>
      <c r="H1306" s="46" t="s">
        <v>9023</v>
      </c>
      <c r="I1306" s="195" t="str">
        <f>IF(ISBLANK(H1306),"",VLOOKUP(H1306,tegevusalad!$A$7:$B$188,2,FALSE))</f>
        <v>Eakate sotsiaalhoolekandeasutused</v>
      </c>
      <c r="K1306" s="447" t="str">
        <f t="shared" si="141"/>
        <v>2281517000</v>
      </c>
      <c r="L1306" s="14" t="str">
        <f t="shared" si="139"/>
        <v>toetatud elamine</v>
      </c>
      <c r="M1306" s="6" t="str">
        <f t="shared" si="144"/>
        <v>10200</v>
      </c>
    </row>
    <row r="1307" spans="2:13" x14ac:dyDescent="0.2">
      <c r="C1307" s="4" t="s">
        <v>2254</v>
      </c>
      <c r="F1307" s="14" t="s">
        <v>4405</v>
      </c>
      <c r="I1307" s="195" t="str">
        <f>IF(ISBLANK(H1307),"",VLOOKUP(H1307,tegevusalad!$A$7:$B$188,2,FALSE))</f>
        <v/>
      </c>
      <c r="K1307" s="429" t="str">
        <f t="shared" si="141"/>
        <v>2281517200</v>
      </c>
      <c r="L1307" s="1" t="str">
        <f t="shared" si="139"/>
        <v>toetatud elamine (Haabersti linnaosa)</v>
      </c>
      <c r="M1307" s="6" t="str">
        <f t="shared" si="144"/>
        <v>10200</v>
      </c>
    </row>
    <row r="1308" spans="2:13" x14ac:dyDescent="0.2">
      <c r="C1308" s="4" t="s">
        <v>2255</v>
      </c>
      <c r="F1308" s="14" t="s">
        <v>4406</v>
      </c>
      <c r="I1308" s="195" t="str">
        <f>IF(ISBLANK(H1308),"",VLOOKUP(H1308,tegevusalad!$A$7:$B$188,2,FALSE))</f>
        <v/>
      </c>
      <c r="K1308" s="429" t="str">
        <f t="shared" si="141"/>
        <v>2281517300</v>
      </c>
      <c r="L1308" s="1" t="str">
        <f t="shared" si="139"/>
        <v>toetatud elamine (Kesklinn)</v>
      </c>
      <c r="M1308" s="6" t="str">
        <f t="shared" si="144"/>
        <v>10200</v>
      </c>
    </row>
    <row r="1309" spans="2:13" x14ac:dyDescent="0.2">
      <c r="C1309" s="4" t="s">
        <v>2256</v>
      </c>
      <c r="F1309" s="14" t="s">
        <v>4407</v>
      </c>
      <c r="I1309" s="195" t="str">
        <f>IF(ISBLANK(H1309),"",VLOOKUP(H1309,tegevusalad!$A$7:$B$188,2,FALSE))</f>
        <v/>
      </c>
      <c r="K1309" s="429" t="str">
        <f t="shared" si="141"/>
        <v>2281517400</v>
      </c>
      <c r="L1309" s="1" t="str">
        <f t="shared" si="139"/>
        <v>toetatud elamine (Kristiine linnaosa)</v>
      </c>
      <c r="M1309" s="6" t="str">
        <f t="shared" si="144"/>
        <v>10200</v>
      </c>
    </row>
    <row r="1310" spans="2:13" x14ac:dyDescent="0.2">
      <c r="C1310" s="4" t="s">
        <v>2257</v>
      </c>
      <c r="F1310" s="14" t="s">
        <v>4408</v>
      </c>
      <c r="I1310" s="195" t="str">
        <f>IF(ISBLANK(H1310),"",VLOOKUP(H1310,tegevusalad!$A$7:$B$188,2,FALSE))</f>
        <v/>
      </c>
      <c r="K1310" s="429" t="str">
        <f t="shared" si="141"/>
        <v>2281517500</v>
      </c>
      <c r="L1310" s="1" t="str">
        <f t="shared" si="139"/>
        <v>toetatud elamine (Lasnamäe linnaosa)</v>
      </c>
      <c r="M1310" s="6" t="str">
        <f t="shared" si="144"/>
        <v>10200</v>
      </c>
    </row>
    <row r="1311" spans="2:13" x14ac:dyDescent="0.2">
      <c r="C1311" s="4" t="s">
        <v>2258</v>
      </c>
      <c r="F1311" s="14" t="s">
        <v>4409</v>
      </c>
      <c r="I1311" s="195" t="str">
        <f>IF(ISBLANK(H1311),"",VLOOKUP(H1311,tegevusalad!$A$7:$B$188,2,FALSE))</f>
        <v/>
      </c>
      <c r="K1311" s="429" t="str">
        <f t="shared" si="141"/>
        <v>2281517600</v>
      </c>
      <c r="L1311" s="1" t="str">
        <f t="shared" si="139"/>
        <v xml:space="preserve">toetatud elamine (Mustamäe linnaosa) </v>
      </c>
      <c r="M1311" s="6" t="str">
        <f t="shared" si="144"/>
        <v>10200</v>
      </c>
    </row>
    <row r="1312" spans="2:13" x14ac:dyDescent="0.2">
      <c r="C1312" s="4" t="s">
        <v>2259</v>
      </c>
      <c r="F1312" s="14" t="s">
        <v>4410</v>
      </c>
      <c r="I1312" s="195" t="str">
        <f>IF(ISBLANK(H1312),"",VLOOKUP(H1312,tegevusalad!$A$7:$B$188,2,FALSE))</f>
        <v/>
      </c>
      <c r="K1312" s="429" t="str">
        <f t="shared" si="141"/>
        <v>2281517700</v>
      </c>
      <c r="L1312" s="1" t="str">
        <f t="shared" si="139"/>
        <v>toetatud elamine (Nõmme linnaosa)</v>
      </c>
      <c r="M1312" s="6" t="str">
        <f t="shared" si="144"/>
        <v>10200</v>
      </c>
    </row>
    <row r="1313" spans="2:13" x14ac:dyDescent="0.2">
      <c r="C1313" s="4" t="s">
        <v>6860</v>
      </c>
      <c r="F1313" s="14" t="s">
        <v>4411</v>
      </c>
      <c r="I1313" s="195" t="str">
        <f>IF(ISBLANK(H1313),"",VLOOKUP(H1313,tegevusalad!$A$7:$B$188,2,FALSE))</f>
        <v/>
      </c>
      <c r="K1313" s="429" t="str">
        <f t="shared" si="141"/>
        <v>2281517800</v>
      </c>
      <c r="L1313" s="1" t="str">
        <f t="shared" si="139"/>
        <v>toetatud elamine (Pirita linnaosa)</v>
      </c>
      <c r="M1313" s="6" t="str">
        <f t="shared" si="144"/>
        <v>10200</v>
      </c>
    </row>
    <row r="1314" spans="2:13" x14ac:dyDescent="0.2">
      <c r="C1314" s="4" t="s">
        <v>6861</v>
      </c>
      <c r="F1314" s="14" t="s">
        <v>4412</v>
      </c>
      <c r="I1314" s="195" t="str">
        <f>IF(ISBLANK(H1314),"",VLOOKUP(H1314,tegevusalad!$A$7:$B$188,2,FALSE))</f>
        <v/>
      </c>
      <c r="K1314" s="429" t="str">
        <f t="shared" ref="K1314:K1394" si="150">SUBSTITUTE(A1314," ","")&amp;SUBSTITUTE(B1314," ","")&amp;SUBSTITUTE(C1314," ","")</f>
        <v>2281517900</v>
      </c>
      <c r="L1314" s="1" t="str">
        <f t="shared" ref="L1314:L1394" si="151">D1314&amp;E1314&amp;F1314&amp;G1314</f>
        <v>toetatud elamine (Põhja-Tallinn)</v>
      </c>
      <c r="M1314" s="6" t="str">
        <f t="shared" si="144"/>
        <v>10200</v>
      </c>
    </row>
    <row r="1315" spans="2:13" x14ac:dyDescent="0.2">
      <c r="B1315" s="4" t="s">
        <v>3776</v>
      </c>
      <c r="E1315" s="4" t="s">
        <v>4622</v>
      </c>
      <c r="H1315" s="51" t="s">
        <v>9001</v>
      </c>
      <c r="I1315" s="195" t="str">
        <f>IF(ISBLANK(H1315),"",VLOOKUP(H1315,tegevusalad!$A$7:$B$188,2,FALSE))</f>
        <v>Muu sotsiaalsete riskirühmade kaitse</v>
      </c>
      <c r="K1315" s="429" t="str">
        <f t="shared" si="150"/>
        <v>2281520000</v>
      </c>
      <c r="L1315" s="1" t="str">
        <f t="shared" si="151"/>
        <v>sotsiaaltoetused</v>
      </c>
      <c r="M1315" s="6" t="str">
        <f t="shared" si="144"/>
        <v>10702</v>
      </c>
    </row>
    <row r="1316" spans="2:13" x14ac:dyDescent="0.2">
      <c r="C1316" s="4" t="s">
        <v>6862</v>
      </c>
      <c r="F1316" s="14" t="s">
        <v>4413</v>
      </c>
      <c r="I1316" s="195" t="str">
        <f>IF(ISBLANK(H1316),"",VLOOKUP(H1316,tegevusalad!$A$7:$B$188,2,FALSE))</f>
        <v/>
      </c>
      <c r="K1316" s="429" t="str">
        <f t="shared" si="150"/>
        <v>2281520200</v>
      </c>
      <c r="L1316" s="1" t="str">
        <f t="shared" si="151"/>
        <v>sotsiaaltoetused (Haabersti linnaosa)</v>
      </c>
      <c r="M1316" s="6" t="str">
        <f t="shared" si="144"/>
        <v>10702</v>
      </c>
    </row>
    <row r="1317" spans="2:13" x14ac:dyDescent="0.2">
      <c r="C1317" s="4" t="s">
        <v>6863</v>
      </c>
      <c r="F1317" s="14" t="s">
        <v>1948</v>
      </c>
      <c r="I1317" s="195" t="str">
        <f>IF(ISBLANK(H1317),"",VLOOKUP(H1317,tegevusalad!$A$7:$B$188,2,FALSE))</f>
        <v/>
      </c>
      <c r="K1317" s="429" t="str">
        <f t="shared" si="150"/>
        <v>2281520300</v>
      </c>
      <c r="L1317" s="1" t="str">
        <f t="shared" si="151"/>
        <v>sotsiaaltoetused (Kesklinn)</v>
      </c>
      <c r="M1317" s="6" t="str">
        <f t="shared" ref="M1317:M1395" si="152">IF(ISBLANK(H1317),M1316,H1317)</f>
        <v>10702</v>
      </c>
    </row>
    <row r="1318" spans="2:13" x14ac:dyDescent="0.2">
      <c r="C1318" s="4" t="s">
        <v>5772</v>
      </c>
      <c r="F1318" s="14" t="s">
        <v>1949</v>
      </c>
      <c r="I1318" s="195" t="str">
        <f>IF(ISBLANK(H1318),"",VLOOKUP(H1318,tegevusalad!$A$7:$B$188,2,FALSE))</f>
        <v/>
      </c>
      <c r="K1318" s="429" t="str">
        <f t="shared" si="150"/>
        <v>2281520400</v>
      </c>
      <c r="L1318" s="1" t="str">
        <f t="shared" si="151"/>
        <v>sotsiaaltoetused (Kristiine linnaosa)</v>
      </c>
      <c r="M1318" s="6" t="str">
        <f t="shared" si="152"/>
        <v>10702</v>
      </c>
    </row>
    <row r="1319" spans="2:13" x14ac:dyDescent="0.2">
      <c r="C1319" s="4" t="s">
        <v>5773</v>
      </c>
      <c r="F1319" s="14" t="s">
        <v>1177</v>
      </c>
      <c r="I1319" s="195" t="str">
        <f>IF(ISBLANK(H1319),"",VLOOKUP(H1319,tegevusalad!$A$7:$B$188,2,FALSE))</f>
        <v/>
      </c>
      <c r="K1319" s="429" t="str">
        <f t="shared" si="150"/>
        <v>2281520500</v>
      </c>
      <c r="L1319" s="1" t="str">
        <f t="shared" si="151"/>
        <v>sotsiaaltoetused (Lasnamäe linnaosa)</v>
      </c>
      <c r="M1319" s="6" t="str">
        <f t="shared" si="152"/>
        <v>10702</v>
      </c>
    </row>
    <row r="1320" spans="2:13" x14ac:dyDescent="0.2">
      <c r="C1320" s="4" t="s">
        <v>5774</v>
      </c>
      <c r="F1320" s="14" t="s">
        <v>1178</v>
      </c>
      <c r="I1320" s="195" t="str">
        <f>IF(ISBLANK(H1320),"",VLOOKUP(H1320,tegevusalad!$A$7:$B$188,2,FALSE))</f>
        <v/>
      </c>
      <c r="K1320" s="429" t="str">
        <f t="shared" si="150"/>
        <v>2281520600</v>
      </c>
      <c r="L1320" s="1" t="str">
        <f t="shared" si="151"/>
        <v xml:space="preserve">sotsiaaltoetused (Mustamäe linnaosa) </v>
      </c>
      <c r="M1320" s="6" t="str">
        <f t="shared" si="152"/>
        <v>10702</v>
      </c>
    </row>
    <row r="1321" spans="2:13" x14ac:dyDescent="0.2">
      <c r="C1321" s="4" t="s">
        <v>5775</v>
      </c>
      <c r="F1321" s="14" t="s">
        <v>1179</v>
      </c>
      <c r="I1321" s="195" t="str">
        <f>IF(ISBLANK(H1321),"",VLOOKUP(H1321,tegevusalad!$A$7:$B$188,2,FALSE))</f>
        <v/>
      </c>
      <c r="K1321" s="429" t="str">
        <f t="shared" si="150"/>
        <v>2281520700</v>
      </c>
      <c r="L1321" s="1" t="str">
        <f t="shared" si="151"/>
        <v>sotsiaaltoetused (Nõmme linnaosa)</v>
      </c>
      <c r="M1321" s="6" t="str">
        <f t="shared" si="152"/>
        <v>10702</v>
      </c>
    </row>
    <row r="1322" spans="2:13" x14ac:dyDescent="0.2">
      <c r="C1322" s="4" t="s">
        <v>5776</v>
      </c>
      <c r="F1322" s="14" t="s">
        <v>3162</v>
      </c>
      <c r="I1322" s="195" t="str">
        <f>IF(ISBLANK(H1322),"",VLOOKUP(H1322,tegevusalad!$A$7:$B$188,2,FALSE))</f>
        <v/>
      </c>
      <c r="K1322" s="429" t="str">
        <f t="shared" si="150"/>
        <v>2281520800</v>
      </c>
      <c r="L1322" s="1" t="str">
        <f t="shared" si="151"/>
        <v>sotsiaaltoetused (Pirita linnaosa)</v>
      </c>
      <c r="M1322" s="6" t="str">
        <f t="shared" si="152"/>
        <v>10702</v>
      </c>
    </row>
    <row r="1323" spans="2:13" x14ac:dyDescent="0.2">
      <c r="C1323" s="4" t="s">
        <v>5777</v>
      </c>
      <c r="F1323" s="14" t="s">
        <v>3163</v>
      </c>
      <c r="I1323" s="195" t="str">
        <f>IF(ISBLANK(H1323),"",VLOOKUP(H1323,tegevusalad!$A$7:$B$188,2,FALSE))</f>
        <v/>
      </c>
      <c r="K1323" s="429" t="str">
        <f t="shared" si="150"/>
        <v>2281520900</v>
      </c>
      <c r="L1323" s="1" t="str">
        <f t="shared" si="151"/>
        <v>sotsiaaltoetused (Põhja-Tallinn)</v>
      </c>
      <c r="M1323" s="6" t="str">
        <f t="shared" si="152"/>
        <v>10702</v>
      </c>
    </row>
    <row r="1324" spans="2:13" x14ac:dyDescent="0.2">
      <c r="B1324" s="4" t="s">
        <v>10843</v>
      </c>
      <c r="E1324" s="4" t="s">
        <v>10844</v>
      </c>
      <c r="H1324" s="51" t="s">
        <v>9001</v>
      </c>
      <c r="I1324" s="195" t="str">
        <f>IF(ISBLANK(H1324),"",VLOOKUP(H1324,tegevusalad!$A$7:$B$188,2,FALSE))</f>
        <v>Muu sotsiaalsete riskirühmade kaitse</v>
      </c>
      <c r="K1324" s="429" t="str">
        <f t="shared" si="150"/>
        <v>2281522000</v>
      </c>
      <c r="L1324" s="1" t="str">
        <f t="shared" si="151"/>
        <v>toidupakid</v>
      </c>
      <c r="M1324" s="6" t="str">
        <f t="shared" si="152"/>
        <v>10702</v>
      </c>
    </row>
    <row r="1325" spans="2:13" x14ac:dyDescent="0.2">
      <c r="C1325" s="4" t="s">
        <v>10845</v>
      </c>
      <c r="F1325" s="14" t="s">
        <v>10853</v>
      </c>
      <c r="K1325" s="429" t="str">
        <f t="shared" si="150"/>
        <v>2281522200</v>
      </c>
      <c r="L1325" s="1" t="str">
        <f t="shared" si="151"/>
        <v>toidupakid (Haabersti linnaosa)</v>
      </c>
      <c r="M1325" s="6" t="str">
        <f t="shared" si="152"/>
        <v>10702</v>
      </c>
    </row>
    <row r="1326" spans="2:13" x14ac:dyDescent="0.2">
      <c r="C1326" s="4" t="s">
        <v>10846</v>
      </c>
      <c r="F1326" s="14" t="s">
        <v>10854</v>
      </c>
      <c r="K1326" s="429" t="str">
        <f t="shared" si="150"/>
        <v>2281522300</v>
      </c>
      <c r="L1326" s="1" t="str">
        <f t="shared" si="151"/>
        <v>toidupakid (Kesklinn)</v>
      </c>
      <c r="M1326" s="6" t="str">
        <f t="shared" si="152"/>
        <v>10702</v>
      </c>
    </row>
    <row r="1327" spans="2:13" x14ac:dyDescent="0.2">
      <c r="C1327" s="4" t="s">
        <v>10847</v>
      </c>
      <c r="F1327" s="14" t="s">
        <v>10855</v>
      </c>
      <c r="K1327" s="429" t="str">
        <f t="shared" si="150"/>
        <v>2281522400</v>
      </c>
      <c r="L1327" s="1" t="str">
        <f t="shared" si="151"/>
        <v>toidupakid (Kristiine linnaosa)</v>
      </c>
      <c r="M1327" s="6" t="str">
        <f t="shared" si="152"/>
        <v>10702</v>
      </c>
    </row>
    <row r="1328" spans="2:13" x14ac:dyDescent="0.2">
      <c r="C1328" s="4" t="s">
        <v>10848</v>
      </c>
      <c r="F1328" s="14" t="s">
        <v>10856</v>
      </c>
      <c r="K1328" s="429" t="str">
        <f t="shared" si="150"/>
        <v>2281522500</v>
      </c>
      <c r="L1328" s="1" t="str">
        <f t="shared" si="151"/>
        <v>toidupakid (Lasnamäe linnaosa)</v>
      </c>
      <c r="M1328" s="6" t="str">
        <f t="shared" si="152"/>
        <v>10702</v>
      </c>
    </row>
    <row r="1329" spans="1:13" x14ac:dyDescent="0.2">
      <c r="C1329" s="4" t="s">
        <v>10849</v>
      </c>
      <c r="F1329" s="14" t="s">
        <v>10857</v>
      </c>
      <c r="K1329" s="429" t="str">
        <f t="shared" si="150"/>
        <v>2281522600</v>
      </c>
      <c r="L1329" s="1" t="str">
        <f t="shared" si="151"/>
        <v xml:space="preserve">toidupakid (Mustamäe linnaosa) </v>
      </c>
      <c r="M1329" s="6" t="str">
        <f t="shared" si="152"/>
        <v>10702</v>
      </c>
    </row>
    <row r="1330" spans="1:13" x14ac:dyDescent="0.2">
      <c r="C1330" s="4" t="s">
        <v>10850</v>
      </c>
      <c r="F1330" s="14" t="s">
        <v>10858</v>
      </c>
      <c r="K1330" s="429" t="str">
        <f t="shared" si="150"/>
        <v>2281522700</v>
      </c>
      <c r="L1330" s="1" t="str">
        <f t="shared" si="151"/>
        <v>toidupakid (Nõmme linnaosa)</v>
      </c>
      <c r="M1330" s="6" t="str">
        <f t="shared" si="152"/>
        <v>10702</v>
      </c>
    </row>
    <row r="1331" spans="1:13" x14ac:dyDescent="0.2">
      <c r="C1331" s="4" t="s">
        <v>10851</v>
      </c>
      <c r="F1331" s="14" t="s">
        <v>10859</v>
      </c>
      <c r="K1331" s="429" t="str">
        <f t="shared" si="150"/>
        <v>2281522800</v>
      </c>
      <c r="L1331" s="1" t="str">
        <f t="shared" si="151"/>
        <v>toidupakid (Pirita linnaosa)</v>
      </c>
      <c r="M1331" s="6" t="str">
        <f t="shared" si="152"/>
        <v>10702</v>
      </c>
    </row>
    <row r="1332" spans="1:13" x14ac:dyDescent="0.2">
      <c r="C1332" s="4" t="s">
        <v>10852</v>
      </c>
      <c r="F1332" s="14" t="s">
        <v>10860</v>
      </c>
      <c r="K1332" s="429" t="str">
        <f t="shared" si="150"/>
        <v>2281522900</v>
      </c>
      <c r="L1332" s="1" t="str">
        <f t="shared" si="151"/>
        <v>toidupakid (Põhja-Tallinn)</v>
      </c>
      <c r="M1332" s="6" t="str">
        <f t="shared" si="152"/>
        <v>10702</v>
      </c>
    </row>
    <row r="1333" spans="1:13" x14ac:dyDescent="0.2">
      <c r="C1333" s="4" t="s">
        <v>10861</v>
      </c>
      <c r="F1333" s="14" t="s">
        <v>10862</v>
      </c>
      <c r="K1333" s="429" t="str">
        <f t="shared" si="150"/>
        <v>2281522990</v>
      </c>
      <c r="L1333" s="1" t="str">
        <f t="shared" si="151"/>
        <v>toidupakid (Ettevõtlusamet)</v>
      </c>
      <c r="M1333" s="6" t="str">
        <f t="shared" si="152"/>
        <v>10702</v>
      </c>
    </row>
    <row r="1334" spans="1:13" x14ac:dyDescent="0.2">
      <c r="A1334" s="4" t="s">
        <v>4791</v>
      </c>
      <c r="D1334" s="4" t="s">
        <v>3024</v>
      </c>
      <c r="H1334" s="51" t="s">
        <v>9031</v>
      </c>
      <c r="I1334" s="195" t="str">
        <f>IF(ISBLANK(H1334),"",VLOOKUP(H1334,tegevusalad!$A$7:$B$188,2,FALSE))</f>
        <v>Muu sotsiaalne kaitse, sh sotsiaalse kaitse haldus</v>
      </c>
      <c r="K1334" s="429" t="str">
        <f t="shared" si="150"/>
        <v>2282700000</v>
      </c>
      <c r="L1334" s="1" t="str">
        <f t="shared" si="151"/>
        <v>Sotsiaalabi juhtumikorralduse põhimõttel</v>
      </c>
      <c r="M1334" s="6" t="str">
        <f>IF(ISBLANK(H1334),M1324,H1334)</f>
        <v>10900</v>
      </c>
    </row>
    <row r="1335" spans="1:13" x14ac:dyDescent="0.2">
      <c r="B1335" s="4" t="s">
        <v>3025</v>
      </c>
      <c r="E1335" s="4" t="s">
        <v>3026</v>
      </c>
      <c r="I1335" s="195" t="str">
        <f>IF(ISBLANK(H1335),"",VLOOKUP(H1335,tegevusalad!$A$7:$B$188,2,FALSE))</f>
        <v/>
      </c>
      <c r="K1335" s="429" t="str">
        <f t="shared" si="150"/>
        <v>2282701000</v>
      </c>
      <c r="L1335" s="1" t="str">
        <f t="shared" si="151"/>
        <v>sotsiaalabi juhtumikorralduse põhimõttel</v>
      </c>
      <c r="M1335" s="6" t="str">
        <f t="shared" si="152"/>
        <v>10900</v>
      </c>
    </row>
    <row r="1336" spans="1:13" x14ac:dyDescent="0.2">
      <c r="C1336" s="4" t="s">
        <v>1749</v>
      </c>
      <c r="F1336" s="4" t="s">
        <v>1752</v>
      </c>
      <c r="H1336" s="50"/>
      <c r="I1336" s="195" t="str">
        <f>IF(ISBLANK(H1336),"",VLOOKUP(H1336,tegevusalad!$A$7:$B$188,2,FALSE))</f>
        <v/>
      </c>
      <c r="K1336" s="429" t="str">
        <f t="shared" si="150"/>
        <v>2282730000</v>
      </c>
      <c r="L1336" s="1" t="str">
        <f t="shared" si="151"/>
        <v>sotsiaalabi juhtumikorralduse põhimõttel (Kesklinn)</v>
      </c>
      <c r="M1336" s="6" t="str">
        <f t="shared" si="152"/>
        <v>10900</v>
      </c>
    </row>
    <row r="1337" spans="1:13" x14ac:dyDescent="0.2">
      <c r="C1337" s="4" t="s">
        <v>1750</v>
      </c>
      <c r="F1337" s="4" t="s">
        <v>1753</v>
      </c>
      <c r="H1337" s="50"/>
      <c r="I1337" s="195" t="str">
        <f>IF(ISBLANK(H1337),"",VLOOKUP(H1337,tegevusalad!$A$7:$B$188,2,FALSE))</f>
        <v/>
      </c>
      <c r="K1337" s="429" t="str">
        <f t="shared" si="150"/>
        <v>2282740000</v>
      </c>
      <c r="L1337" s="1" t="str">
        <f t="shared" si="151"/>
        <v>sotsiaalabi juhtumikorralduse põhimõttel (Kristiine)</v>
      </c>
      <c r="M1337" s="6" t="str">
        <f t="shared" si="152"/>
        <v>10900</v>
      </c>
    </row>
    <row r="1338" spans="1:13" x14ac:dyDescent="0.2">
      <c r="C1338" s="4" t="s">
        <v>1751</v>
      </c>
      <c r="F1338" s="4" t="s">
        <v>4621</v>
      </c>
      <c r="H1338" s="50"/>
      <c r="I1338" s="195" t="str">
        <f>IF(ISBLANK(H1338),"",VLOOKUP(H1338,tegevusalad!$A$7:$B$188,2,FALSE))</f>
        <v/>
      </c>
      <c r="K1338" s="429" t="str">
        <f t="shared" si="150"/>
        <v>2282760000</v>
      </c>
      <c r="L1338" s="1" t="str">
        <f t="shared" si="151"/>
        <v>sotsiaalabi juhtumikorralduse põhimõttel (Mustamäe)</v>
      </c>
      <c r="M1338" s="6" t="str">
        <f t="shared" si="152"/>
        <v>10900</v>
      </c>
    </row>
    <row r="1339" spans="1:13" x14ac:dyDescent="0.2">
      <c r="I1339" s="195" t="str">
        <f>IF(ISBLANK(H1339),"",VLOOKUP(H1339,tegevusalad!$A$7:$B$188,2,FALSE))</f>
        <v/>
      </c>
      <c r="K1339" s="429" t="str">
        <f t="shared" si="150"/>
        <v/>
      </c>
      <c r="L1339" s="1" t="str">
        <f t="shared" si="151"/>
        <v/>
      </c>
    </row>
    <row r="1340" spans="1:13" x14ac:dyDescent="0.2">
      <c r="A1340" s="4" t="s">
        <v>4623</v>
      </c>
      <c r="D1340" s="4" t="s">
        <v>4624</v>
      </c>
      <c r="I1340" s="195" t="str">
        <f>IF(ISBLANK(H1340),"",VLOOKUP(H1340,tegevusalad!$A$7:$B$188,2,FALSE))</f>
        <v/>
      </c>
      <c r="K1340" s="429" t="str">
        <f t="shared" si="150"/>
        <v>2282800000</v>
      </c>
      <c r="L1340" s="1" t="str">
        <f t="shared" si="151"/>
        <v>Muud hoolekandeteenused</v>
      </c>
    </row>
    <row r="1341" spans="1:13" x14ac:dyDescent="0.2">
      <c r="B1341" s="4" t="s">
        <v>4625</v>
      </c>
      <c r="E1341" s="4" t="s">
        <v>4187</v>
      </c>
      <c r="H1341" s="51" t="s">
        <v>9031</v>
      </c>
      <c r="I1341" s="195" t="str">
        <f>IF(ISBLANK(H1341),"",VLOOKUP(H1341,tegevusalad!$A$7:$B$188,2,FALSE))</f>
        <v>Muu sotsiaalne kaitse, sh sotsiaalse kaitse haldus</v>
      </c>
      <c r="K1341" s="429" t="str">
        <f t="shared" si="150"/>
        <v>2282801000</v>
      </c>
      <c r="L1341" s="1" t="str">
        <f t="shared" si="151"/>
        <v>muud hoolekandeteenused</v>
      </c>
      <c r="M1341" s="6" t="str">
        <f t="shared" si="152"/>
        <v>10900</v>
      </c>
    </row>
    <row r="1342" spans="1:13" x14ac:dyDescent="0.2">
      <c r="B1342" s="4" t="s">
        <v>5454</v>
      </c>
      <c r="E1342" s="4" t="s">
        <v>4902</v>
      </c>
      <c r="H1342" s="51" t="s">
        <v>9031</v>
      </c>
      <c r="I1342" s="195" t="str">
        <f>IF(ISBLANK(H1342),"",VLOOKUP(H1342,tegevusalad!$A$7:$B$188,2,FALSE))</f>
        <v>Muu sotsiaalne kaitse, sh sotsiaalse kaitse haldus</v>
      </c>
      <c r="K1342" s="429" t="str">
        <f t="shared" si="150"/>
        <v>2282802000</v>
      </c>
      <c r="L1342" s="1" t="str">
        <f t="shared" si="151"/>
        <v>sotsiaalvalve teenus</v>
      </c>
      <c r="M1342" s="6" t="str">
        <f t="shared" si="152"/>
        <v>10900</v>
      </c>
    </row>
    <row r="1343" spans="1:13" x14ac:dyDescent="0.2">
      <c r="B1343" s="4" t="s">
        <v>5455</v>
      </c>
      <c r="E1343" s="4" t="s">
        <v>203</v>
      </c>
      <c r="H1343" s="51" t="s">
        <v>9031</v>
      </c>
      <c r="I1343" s="195" t="str">
        <f>IF(ISBLANK(H1343),"",VLOOKUP(H1343,tegevusalad!$A$7:$B$188,2,FALSE))</f>
        <v>Muu sotsiaalne kaitse, sh sotsiaalse kaitse haldus</v>
      </c>
      <c r="K1343" s="429" t="str">
        <f t="shared" si="150"/>
        <v>2282803000</v>
      </c>
      <c r="L1343" s="1" t="str">
        <f t="shared" si="151"/>
        <v>häirenuppude kõnekeskuse teenus</v>
      </c>
      <c r="M1343" s="6" t="str">
        <f t="shared" si="152"/>
        <v>10900</v>
      </c>
    </row>
    <row r="1344" spans="1:13" x14ac:dyDescent="0.2">
      <c r="I1344" s="195" t="str">
        <f>IF(ISBLANK(H1344),"",VLOOKUP(H1344,tegevusalad!$A$7:$B$188,2,FALSE))</f>
        <v/>
      </c>
      <c r="K1344" s="429" t="str">
        <f t="shared" si="150"/>
        <v/>
      </c>
      <c r="L1344" s="1" t="str">
        <f t="shared" si="151"/>
        <v/>
      </c>
    </row>
    <row r="1345" spans="1:13" x14ac:dyDescent="0.2">
      <c r="A1345" s="4" t="s">
        <v>4626</v>
      </c>
      <c r="D1345" s="4" t="s">
        <v>6231</v>
      </c>
      <c r="I1345" s="195" t="str">
        <f>IF(ISBLANK(H1345),"",VLOOKUP(H1345,tegevusalad!$A$7:$B$188,2,FALSE))</f>
        <v/>
      </c>
      <c r="K1345" s="429" t="str">
        <f t="shared" si="150"/>
        <v>2283000000</v>
      </c>
      <c r="L1345" s="1" t="str">
        <f t="shared" si="151"/>
        <v>Toimetulekutoetus</v>
      </c>
    </row>
    <row r="1346" spans="1:13" x14ac:dyDescent="0.2">
      <c r="B1346" s="4" t="s">
        <v>6232</v>
      </c>
      <c r="E1346" s="4" t="s">
        <v>6192</v>
      </c>
      <c r="H1346" s="46" t="s">
        <v>9029</v>
      </c>
      <c r="I1346" s="195" t="str">
        <f>IF(ISBLANK(H1346),"",VLOOKUP(H1346,tegevusalad!$A$7:$B$188,2,FALSE))</f>
        <v>Riiklik toimetulekutoetus</v>
      </c>
      <c r="K1346" s="429" t="str">
        <f t="shared" si="150"/>
        <v>2283001000</v>
      </c>
      <c r="L1346" s="1" t="str">
        <f t="shared" si="151"/>
        <v>toimetulekutoetus</v>
      </c>
      <c r="M1346" s="6" t="str">
        <f t="shared" si="152"/>
        <v>10701</v>
      </c>
    </row>
    <row r="1347" spans="1:13" x14ac:dyDescent="0.2">
      <c r="B1347" s="4" t="s">
        <v>92</v>
      </c>
      <c r="E1347" s="4" t="s">
        <v>5800</v>
      </c>
      <c r="H1347" s="46" t="s">
        <v>9029</v>
      </c>
      <c r="I1347" s="195" t="str">
        <f>IF(ISBLANK(H1347),"",VLOOKUP(H1347,tegevusalad!$A$7:$B$188,2,FALSE))</f>
        <v>Riiklik toimetulekutoetus</v>
      </c>
      <c r="K1347" s="429" t="str">
        <f t="shared" si="150"/>
        <v>2283002000</v>
      </c>
      <c r="L1347" s="1" t="str">
        <f t="shared" si="151"/>
        <v>sotsiaaltoetuste ja -teenuste korraldus- ja arenduskulud</v>
      </c>
      <c r="M1347" s="6" t="str">
        <f t="shared" si="152"/>
        <v>10701</v>
      </c>
    </row>
    <row r="1348" spans="1:13" x14ac:dyDescent="0.2">
      <c r="B1348" s="4" t="s">
        <v>2439</v>
      </c>
      <c r="E1348" s="4" t="s">
        <v>5799</v>
      </c>
      <c r="H1348" s="148" t="s">
        <v>9029</v>
      </c>
      <c r="I1348" s="195" t="str">
        <f>IF(ISBLANK(H1348),"",VLOOKUP(H1348,tegevusalad!$A$7:$B$188,2,FALSE))</f>
        <v>Riiklik toimetulekutoetus</v>
      </c>
      <c r="K1348" s="429" t="str">
        <f t="shared" si="150"/>
        <v>2283003000</v>
      </c>
      <c r="L1348" s="1" t="str">
        <f t="shared" si="151"/>
        <v>kulud toimetulekutoetuse jäägi arvelt</v>
      </c>
      <c r="M1348" s="6" t="str">
        <f t="shared" si="152"/>
        <v>10701</v>
      </c>
    </row>
    <row r="1349" spans="1:13" x14ac:dyDescent="0.2">
      <c r="I1349" s="195" t="str">
        <f>IF(ISBLANK(H1349),"",VLOOKUP(H1349,tegevusalad!$A$7:$B$188,2,FALSE))</f>
        <v/>
      </c>
      <c r="K1349" s="429" t="str">
        <f t="shared" si="150"/>
        <v/>
      </c>
      <c r="L1349" s="1" t="str">
        <f t="shared" si="151"/>
        <v/>
      </c>
    </row>
    <row r="1350" spans="1:13" x14ac:dyDescent="0.2">
      <c r="A1350" s="4" t="s">
        <v>7166</v>
      </c>
      <c r="D1350" s="4" t="s">
        <v>5370</v>
      </c>
      <c r="I1350" s="195" t="str">
        <f>IF(ISBLANK(H1350),"",VLOOKUP(H1350,tegevusalad!$A$7:$B$188,2,FALSE))</f>
        <v/>
      </c>
      <c r="K1350" s="429" t="str">
        <f t="shared" si="150"/>
        <v>2283100000</v>
      </c>
      <c r="L1350" s="1" t="str">
        <f t="shared" si="151"/>
        <v>Proteesid, ortopeedilised- ja muud abivahendid</v>
      </c>
    </row>
    <row r="1351" spans="1:13" x14ac:dyDescent="0.2">
      <c r="B1351" s="4" t="s">
        <v>6850</v>
      </c>
      <c r="E1351" s="4" t="s">
        <v>5371</v>
      </c>
      <c r="H1351" s="51" t="s">
        <v>8932</v>
      </c>
      <c r="I1351" s="195" t="str">
        <f>IF(ISBLANK(H1351),"",VLOOKUP(H1351,tegevusalad!$A$7:$B$188,2,FALSE))</f>
        <v>Ravivahendid ja -seadmed</v>
      </c>
      <c r="K1351" s="447" t="str">
        <f t="shared" si="150"/>
        <v>2283101000</v>
      </c>
      <c r="L1351" s="14" t="str">
        <f t="shared" si="151"/>
        <v>proteesid, ortopeedilised- ja muud abivahendid</v>
      </c>
      <c r="M1351" s="6" t="str">
        <f t="shared" si="152"/>
        <v>07130</v>
      </c>
    </row>
    <row r="1352" spans="1:13" x14ac:dyDescent="0.2">
      <c r="A1352" s="4" t="s">
        <v>7282</v>
      </c>
      <c r="D1352" s="4" t="s">
        <v>7188</v>
      </c>
      <c r="I1352" s="195" t="str">
        <f>IF(ISBLANK(H1352),"",VLOOKUP(H1352,tegevusalad!$A$7:$B$188,2,FALSE))</f>
        <v/>
      </c>
      <c r="K1352" s="429" t="str">
        <f t="shared" si="150"/>
        <v>2283200000</v>
      </c>
      <c r="L1352" s="1" t="str">
        <f t="shared" si="151"/>
        <v>Vähekindlustatud elanike ravimikulude kompenseerimine</v>
      </c>
      <c r="M1352" s="6" t="str">
        <f t="shared" si="152"/>
        <v>07130</v>
      </c>
    </row>
    <row r="1353" spans="1:13" x14ac:dyDescent="0.2">
      <c r="B1353" s="4" t="s">
        <v>7187</v>
      </c>
      <c r="E1353" s="4" t="s">
        <v>7188</v>
      </c>
      <c r="H1353" s="51" t="s">
        <v>9001</v>
      </c>
      <c r="I1353" s="195" t="str">
        <f>IF(ISBLANK(H1353),"",VLOOKUP(H1353,tegevusalad!$A$7:$B$188,2,FALSE))</f>
        <v>Muu sotsiaalsete riskirühmade kaitse</v>
      </c>
      <c r="K1353" s="447" t="str">
        <f t="shared" si="150"/>
        <v>2283201000</v>
      </c>
      <c r="L1353" s="14" t="str">
        <f t="shared" si="151"/>
        <v>Vähekindlustatud elanike ravimikulude kompenseerimine</v>
      </c>
      <c r="M1353" s="6" t="str">
        <f t="shared" si="152"/>
        <v>10702</v>
      </c>
    </row>
    <row r="1354" spans="1:13" x14ac:dyDescent="0.2">
      <c r="H1354" s="51"/>
      <c r="I1354" s="195" t="str">
        <f>IF(ISBLANK(H1354),"",VLOOKUP(H1354,tegevusalad!$A$7:$B$188,2,FALSE))</f>
        <v/>
      </c>
      <c r="K1354" s="429" t="str">
        <f t="shared" si="150"/>
        <v/>
      </c>
      <c r="L1354" s="1" t="str">
        <f t="shared" si="151"/>
        <v/>
      </c>
    </row>
    <row r="1355" spans="1:13" x14ac:dyDescent="0.2">
      <c r="A1355" s="4" t="s">
        <v>8205</v>
      </c>
      <c r="D1355" s="4" t="s">
        <v>8206</v>
      </c>
      <c r="H1355" s="51"/>
      <c r="I1355" s="195" t="str">
        <f>IF(ISBLANK(H1355),"",VLOOKUP(H1355,tegevusalad!$A$7:$B$188,2,FALSE))</f>
        <v/>
      </c>
      <c r="K1355" s="429" t="str">
        <f t="shared" si="150"/>
        <v>2283300000</v>
      </c>
      <c r="L1355" s="1" t="str">
        <f t="shared" si="151"/>
        <v>Vajaduspõhine peretoetus</v>
      </c>
    </row>
    <row r="1356" spans="1:13" x14ac:dyDescent="0.2">
      <c r="B1356" s="4" t="s">
        <v>8207</v>
      </c>
      <c r="E1356" s="4" t="s">
        <v>8206</v>
      </c>
      <c r="H1356" s="51" t="s">
        <v>4202</v>
      </c>
      <c r="I1356" s="195" t="str">
        <f>IF(ISBLANK(H1356),"",VLOOKUP(H1356,tegevusalad!$A$7:$B$188,2,FALSE))</f>
        <v>Muu perekondade ja laste sotsiaalne kaitse</v>
      </c>
      <c r="K1356" s="429" t="str">
        <f t="shared" si="150"/>
        <v>2283301000</v>
      </c>
      <c r="L1356" s="1" t="str">
        <f t="shared" si="151"/>
        <v>Vajaduspõhine peretoetus</v>
      </c>
      <c r="M1356" s="6" t="str">
        <f t="shared" si="152"/>
        <v>10402</v>
      </c>
    </row>
    <row r="1357" spans="1:13" x14ac:dyDescent="0.2">
      <c r="H1357" s="51"/>
      <c r="I1357" s="195" t="str">
        <f>IF(ISBLANK(H1357),"",VLOOKUP(H1357,tegevusalad!$A$7:$B$188,2,FALSE))</f>
        <v/>
      </c>
      <c r="K1357" s="429" t="str">
        <f t="shared" si="150"/>
        <v/>
      </c>
      <c r="L1357" s="1" t="str">
        <f t="shared" si="151"/>
        <v/>
      </c>
    </row>
    <row r="1358" spans="1:13" x14ac:dyDescent="0.2">
      <c r="A1358" s="4" t="s">
        <v>8208</v>
      </c>
      <c r="D1358" s="4" t="s">
        <v>8209</v>
      </c>
      <c r="H1358" s="51"/>
      <c r="I1358" s="195" t="str">
        <f>IF(ISBLANK(H1358),"",VLOOKUP(H1358,tegevusalad!$A$7:$B$188,2,FALSE))</f>
        <v/>
      </c>
      <c r="K1358" s="429" t="str">
        <f t="shared" si="150"/>
        <v>2283800000</v>
      </c>
      <c r="L1358" s="1" t="str">
        <f t="shared" si="151"/>
        <v>Sotsiaaltoetuste ning -teenuste osutamise toetus</v>
      </c>
    </row>
    <row r="1359" spans="1:13" x14ac:dyDescent="0.2">
      <c r="B1359" s="4" t="s">
        <v>8210</v>
      </c>
      <c r="E1359" s="4" t="s">
        <v>11085</v>
      </c>
      <c r="H1359" s="51" t="s">
        <v>9031</v>
      </c>
      <c r="I1359" s="195" t="str">
        <f>IF(ISBLANK(H1359),"",VLOOKUP(H1359,tegevusalad!$A$7:$B$188,2,FALSE))</f>
        <v>Muu sotsiaalne kaitse, sh sotsiaalse kaitse haldus</v>
      </c>
      <c r="K1359" s="429" t="str">
        <f t="shared" si="150"/>
        <v>2283801000</v>
      </c>
      <c r="L1359" s="1" t="str">
        <f t="shared" si="151"/>
        <v>Sotsiaaltoetuste ning teenuste osutamise toetus</v>
      </c>
      <c r="M1359" s="6" t="str">
        <f t="shared" si="152"/>
        <v>10900</v>
      </c>
    </row>
    <row r="1360" spans="1:13" x14ac:dyDescent="0.2">
      <c r="B1360" s="4" t="s">
        <v>8211</v>
      </c>
      <c r="E1360" s="4" t="s">
        <v>11084</v>
      </c>
      <c r="H1360" s="51" t="s">
        <v>9031</v>
      </c>
      <c r="I1360" s="195" t="str">
        <f>IF(ISBLANK(H1360),"",VLOOKUP(H1360,tegevusalad!$A$7:$B$188,2,FALSE))</f>
        <v>Muu sotsiaalne kaitse, sh sotsiaalse kaitse haldus</v>
      </c>
      <c r="K1360" s="429" t="str">
        <f t="shared" si="150"/>
        <v>2283802000</v>
      </c>
      <c r="L1360" s="1" t="str">
        <f t="shared" si="151"/>
        <v>Vajaduspõhise peretoetuse maksmise korraldamise kulude hüvitis</v>
      </c>
      <c r="M1360" s="6" t="str">
        <f t="shared" si="152"/>
        <v>10900</v>
      </c>
    </row>
    <row r="1361" spans="1:13" x14ac:dyDescent="0.2">
      <c r="B1361" s="4" t="s">
        <v>11078</v>
      </c>
      <c r="E1361" s="4" t="s">
        <v>11079</v>
      </c>
      <c r="H1361" s="180" t="s">
        <v>9031</v>
      </c>
      <c r="I1361" s="195" t="str">
        <f>IF(ISBLANK(H1361),"",VLOOKUP(H1361,tegevusalad!$A$7:$B$188,2,FALSE))</f>
        <v>Muu sotsiaalne kaitse, sh sotsiaalse kaitse haldus</v>
      </c>
      <c r="K1361" s="429" t="str">
        <f t="shared" si="150"/>
        <v>2283803000</v>
      </c>
      <c r="L1361" s="1" t="str">
        <f t="shared" si="151"/>
        <v>Toimetulekutoetuse maksmise korraldamise hüvitis</v>
      </c>
      <c r="M1361" s="282">
        <v>10900</v>
      </c>
    </row>
    <row r="1362" spans="1:13" x14ac:dyDescent="0.2">
      <c r="H1362" s="51"/>
      <c r="I1362" s="195" t="str">
        <f>IF(ISBLANK(H1362),"",VLOOKUP(H1362,tegevusalad!$A$7:$B$188,2,FALSE))</f>
        <v/>
      </c>
      <c r="K1362" s="429" t="str">
        <f t="shared" si="150"/>
        <v/>
      </c>
      <c r="L1362" s="1" t="str">
        <f t="shared" si="151"/>
        <v/>
      </c>
    </row>
    <row r="1363" spans="1:13" x14ac:dyDescent="0.2">
      <c r="A1363" s="4" t="s">
        <v>5913</v>
      </c>
      <c r="D1363" s="4" t="s">
        <v>2079</v>
      </c>
      <c r="I1363" s="195" t="str">
        <f>IF(ISBLANK(H1363),"",VLOOKUP(H1363,tegevusalad!$A$7:$B$188,2,FALSE))</f>
        <v/>
      </c>
      <c r="K1363" s="447" t="str">
        <f t="shared" si="150"/>
        <v>2283900000</v>
      </c>
      <c r="L1363" s="14" t="str">
        <f t="shared" si="151"/>
        <v>Muud sotsiaaltoetused</v>
      </c>
    </row>
    <row r="1364" spans="1:13" ht="27" customHeight="1" x14ac:dyDescent="0.2">
      <c r="B1364" s="4" t="s">
        <v>2080</v>
      </c>
      <c r="E1364" s="873" t="s">
        <v>6878</v>
      </c>
      <c r="F1364" s="873"/>
      <c r="G1364" s="873"/>
      <c r="H1364" s="51" t="s">
        <v>4202</v>
      </c>
      <c r="I1364" s="195" t="str">
        <f>IF(ISBLANK(H1364),"",VLOOKUP(H1364,tegevusalad!$A$7:$B$188,2,FALSE))</f>
        <v>Muu perekondade ja laste sotsiaalne kaitse</v>
      </c>
      <c r="K1364" s="447" t="str">
        <f t="shared" si="150"/>
        <v>2283904000</v>
      </c>
      <c r="L1364" s="14" t="str">
        <f t="shared" si="151"/>
        <v>toetus paljulapselistele peredele Eesti Vabariigi aastapäevaks</v>
      </c>
      <c r="M1364" s="6" t="str">
        <f t="shared" si="152"/>
        <v>10402</v>
      </c>
    </row>
    <row r="1365" spans="1:13" x14ac:dyDescent="0.2">
      <c r="B1365" s="4" t="s">
        <v>4488</v>
      </c>
      <c r="E1365" s="4" t="s">
        <v>4051</v>
      </c>
      <c r="H1365" s="51" t="s">
        <v>4202</v>
      </c>
      <c r="I1365" s="195" t="str">
        <f>IF(ISBLANK(H1365),"",VLOOKUP(H1365,tegevusalad!$A$7:$B$188,2,FALSE))</f>
        <v>Muu perekondade ja laste sotsiaalne kaitse</v>
      </c>
      <c r="K1365" s="447" t="str">
        <f t="shared" si="150"/>
        <v>2283907000</v>
      </c>
      <c r="L1365" s="14" t="str">
        <f t="shared" si="151"/>
        <v>ühekordsed lastetoetused</v>
      </c>
      <c r="M1365" s="6" t="str">
        <f t="shared" si="152"/>
        <v>10402</v>
      </c>
    </row>
    <row r="1366" spans="1:13" x14ac:dyDescent="0.2">
      <c r="B1366" s="6" t="s">
        <v>7006</v>
      </c>
      <c r="C1366" s="6"/>
      <c r="D1366" s="6"/>
      <c r="E1366" s="6" t="s">
        <v>7007</v>
      </c>
      <c r="H1366" s="51" t="s">
        <v>4202</v>
      </c>
      <c r="I1366" s="195" t="str">
        <f>IF(ISBLANK(H1366),"",VLOOKUP(H1366,tegevusalad!$A$7:$B$188,2,FALSE))</f>
        <v>Muu perekondade ja laste sotsiaalne kaitse</v>
      </c>
      <c r="K1366" s="447" t="str">
        <f t="shared" si="150"/>
        <v>2283908000</v>
      </c>
      <c r="L1366" s="14" t="str">
        <f t="shared" si="151"/>
        <v>toimetulekutoetust saavate perede laste kooliminekutoetus</v>
      </c>
      <c r="M1366" s="6" t="str">
        <f t="shared" si="152"/>
        <v>10402</v>
      </c>
    </row>
    <row r="1367" spans="1:13" x14ac:dyDescent="0.2">
      <c r="B1367" s="4" t="s">
        <v>4052</v>
      </c>
      <c r="E1367" s="4" t="s">
        <v>4053</v>
      </c>
      <c r="H1367" s="51" t="s">
        <v>4202</v>
      </c>
      <c r="I1367" s="195" t="str">
        <f>IF(ISBLANK(H1367),"",VLOOKUP(H1367,tegevusalad!$A$7:$B$188,2,FALSE))</f>
        <v>Muu perekondade ja laste sotsiaalne kaitse</v>
      </c>
      <c r="K1367" s="447" t="str">
        <f t="shared" si="150"/>
        <v>2283909000</v>
      </c>
      <c r="L1367" s="14" t="str">
        <f t="shared" si="151"/>
        <v xml:space="preserve">esmakordselt kooli mineva lapse toetus </v>
      </c>
      <c r="M1367" s="6" t="str">
        <f t="shared" si="152"/>
        <v>10402</v>
      </c>
    </row>
    <row r="1368" spans="1:13" x14ac:dyDescent="0.2">
      <c r="B1368" s="4" t="s">
        <v>4054</v>
      </c>
      <c r="E1368" s="4" t="s">
        <v>4903</v>
      </c>
      <c r="H1368" s="46" t="s">
        <v>9026</v>
      </c>
      <c r="I1368" s="195" t="str">
        <f>IF(ISBLANK(H1368),"",VLOOKUP(H1368,tegevusalad!$A$7:$B$188,2,FALSE))</f>
        <v>Muu eakate sotsiaalne kaitse</v>
      </c>
      <c r="K1368" s="447" t="str">
        <f t="shared" si="150"/>
        <v>2283910000</v>
      </c>
      <c r="L1368" s="14" t="str">
        <f t="shared" si="151"/>
        <v>pensionilisa</v>
      </c>
      <c r="M1368" s="6" t="str">
        <f t="shared" si="152"/>
        <v>10201</v>
      </c>
    </row>
    <row r="1369" spans="1:13" ht="24.75" customHeight="1" x14ac:dyDescent="0.2">
      <c r="B1369" s="4" t="s">
        <v>4055</v>
      </c>
      <c r="E1369" s="873" t="s">
        <v>5675</v>
      </c>
      <c r="F1369" s="873"/>
      <c r="G1369" s="873"/>
      <c r="H1369" s="51" t="s">
        <v>9031</v>
      </c>
      <c r="I1369" s="195" t="str">
        <f>IF(ISBLANK(H1369),"",VLOOKUP(H1369,tegevusalad!$A$7:$B$188,2,FALSE))</f>
        <v>Muu sotsiaalne kaitse, sh sotsiaalse kaitse haldus</v>
      </c>
      <c r="K1369" s="447" t="str">
        <f t="shared" si="150"/>
        <v>2283911000</v>
      </c>
      <c r="L1369" s="14" t="str">
        <f t="shared" si="151"/>
        <v>tervishoiu- ja sotsiaaltöötajate õppelaenu kompenseerimine</v>
      </c>
      <c r="M1369" s="6" t="str">
        <f t="shared" si="152"/>
        <v>10900</v>
      </c>
    </row>
    <row r="1370" spans="1:13" x14ac:dyDescent="0.2">
      <c r="B1370" s="4" t="s">
        <v>6481</v>
      </c>
      <c r="E1370" s="4" t="s">
        <v>9531</v>
      </c>
      <c r="H1370" s="51" t="s">
        <v>4202</v>
      </c>
      <c r="I1370" s="195" t="str">
        <f>IF(ISBLANK(H1370),"",VLOOKUP(H1370,tegevusalad!$A$7:$B$188,2,FALSE))</f>
        <v>Muu perekondade ja laste sotsiaalne kaitse</v>
      </c>
      <c r="K1370" s="447" t="str">
        <f t="shared" si="150"/>
        <v>2283912000</v>
      </c>
      <c r="L1370" s="14" t="str">
        <f t="shared" si="151"/>
        <v>sünnitoetus</v>
      </c>
      <c r="M1370" s="6" t="str">
        <f t="shared" si="152"/>
        <v>10402</v>
      </c>
    </row>
    <row r="1371" spans="1:13" x14ac:dyDescent="0.2">
      <c r="B1371" s="4" t="s">
        <v>7240</v>
      </c>
      <c r="E1371" s="4" t="s">
        <v>4329</v>
      </c>
      <c r="H1371" s="51" t="s">
        <v>4202</v>
      </c>
      <c r="I1371" s="195" t="str">
        <f>IF(ISBLANK(H1371),"",VLOOKUP(H1371,tegevusalad!$A$7:$B$188,2,FALSE))</f>
        <v>Muu perekondade ja laste sotsiaalne kaitse</v>
      </c>
      <c r="K1371" s="447" t="str">
        <f t="shared" si="150"/>
        <v>2283913000</v>
      </c>
      <c r="L1371" s="14" t="str">
        <f t="shared" si="151"/>
        <v>lapse sünnipäevatoetus</v>
      </c>
      <c r="M1371" s="6" t="str">
        <f t="shared" si="152"/>
        <v>10402</v>
      </c>
    </row>
    <row r="1372" spans="1:13" x14ac:dyDescent="0.2">
      <c r="B1372" s="4" t="s">
        <v>4993</v>
      </c>
      <c r="E1372" s="4" t="s">
        <v>4201</v>
      </c>
      <c r="H1372" s="51" t="s">
        <v>4202</v>
      </c>
      <c r="I1372" s="195" t="str">
        <f>IF(ISBLANK(H1372),"",VLOOKUP(H1372,tegevusalad!$A$7:$B$188,2,FALSE))</f>
        <v>Muu perekondade ja laste sotsiaalne kaitse</v>
      </c>
      <c r="K1372" s="447" t="str">
        <f t="shared" si="150"/>
        <v>2283919000</v>
      </c>
      <c r="L1372" s="14" t="str">
        <f t="shared" si="151"/>
        <v>toimetulekutoetust saavate perede laste koolimineku toetus</v>
      </c>
      <c r="M1372" s="6" t="str">
        <f t="shared" si="152"/>
        <v>10402</v>
      </c>
    </row>
    <row r="1373" spans="1:13" ht="12.75" customHeight="1" x14ac:dyDescent="0.2">
      <c r="B1373" s="4" t="s">
        <v>6265</v>
      </c>
      <c r="E1373" s="873" t="s">
        <v>1530</v>
      </c>
      <c r="F1373" s="873"/>
      <c r="G1373" s="873"/>
      <c r="H1373" s="51" t="s">
        <v>4202</v>
      </c>
      <c r="I1373" s="195" t="str">
        <f>IF(ISBLANK(H1373),"",VLOOKUP(H1373,tegevusalad!$A$7:$B$188,2,FALSE))</f>
        <v>Muu perekondade ja laste sotsiaalne kaitse</v>
      </c>
      <c r="K1373" s="447" t="str">
        <f t="shared" si="150"/>
        <v>2283920000</v>
      </c>
      <c r="L1373" s="14" t="str">
        <f t="shared" si="151"/>
        <v>toetus vähekindlustatud lastega peredele arvuti ostmiseks</v>
      </c>
      <c r="M1373" s="6" t="str">
        <f t="shared" si="152"/>
        <v>10402</v>
      </c>
    </row>
    <row r="1374" spans="1:13" x14ac:dyDescent="0.2">
      <c r="B1374" s="4" t="s">
        <v>1531</v>
      </c>
      <c r="E1374" s="4" t="s">
        <v>4904</v>
      </c>
      <c r="H1374" s="51" t="s">
        <v>4202</v>
      </c>
      <c r="I1374" s="195" t="str">
        <f>IF(ISBLANK(H1374),"",VLOOKUP(H1374,tegevusalad!$A$7:$B$188,2,FALSE))</f>
        <v>Muu perekondade ja laste sotsiaalne kaitse</v>
      </c>
      <c r="K1374" s="447" t="str">
        <f t="shared" si="150"/>
        <v>2283921000</v>
      </c>
      <c r="L1374" s="14" t="str">
        <f t="shared" si="151"/>
        <v>lapsehoiuteenuse hüvitis</v>
      </c>
      <c r="M1374" s="6" t="str">
        <f t="shared" si="152"/>
        <v>10402</v>
      </c>
    </row>
    <row r="1375" spans="1:13" x14ac:dyDescent="0.2">
      <c r="B1375" s="4" t="s">
        <v>1532</v>
      </c>
      <c r="E1375" s="4" t="s">
        <v>2324</v>
      </c>
      <c r="H1375" s="46" t="s">
        <v>9026</v>
      </c>
      <c r="I1375" s="195" t="str">
        <f>IF(ISBLANK(H1375),"",VLOOKUP(H1375,tegevusalad!$A$7:$B$188,2,FALSE))</f>
        <v>Muu eakate sotsiaalne kaitse</v>
      </c>
      <c r="K1375" s="447" t="str">
        <f t="shared" si="150"/>
        <v>2283922000</v>
      </c>
      <c r="L1375" s="14" t="str">
        <f t="shared" si="151"/>
        <v>teatripiletid eakatele</v>
      </c>
      <c r="M1375" s="6" t="str">
        <f t="shared" si="152"/>
        <v>10201</v>
      </c>
    </row>
    <row r="1376" spans="1:13" x14ac:dyDescent="0.2">
      <c r="B1376" s="4" t="s">
        <v>2843</v>
      </c>
      <c r="E1376" s="4" t="s">
        <v>3148</v>
      </c>
      <c r="H1376" s="51" t="s">
        <v>4202</v>
      </c>
      <c r="I1376" s="195" t="str">
        <f>IF(ISBLANK(H1376),"",VLOOKUP(H1376,tegevusalad!$A$7:$B$188,2,FALSE))</f>
        <v>Muu perekondade ja laste sotsiaalne kaitse</v>
      </c>
      <c r="K1376" s="447" t="str">
        <f t="shared" si="150"/>
        <v>2283923000</v>
      </c>
      <c r="L1376" s="14" t="str">
        <f t="shared" si="151"/>
        <v>puudega lapse toetus</v>
      </c>
      <c r="M1376" s="6" t="str">
        <f t="shared" si="152"/>
        <v>10402</v>
      </c>
    </row>
    <row r="1377" spans="1:13" x14ac:dyDescent="0.2">
      <c r="B1377" s="4" t="s">
        <v>7581</v>
      </c>
      <c r="E1377" s="4" t="s">
        <v>9532</v>
      </c>
      <c r="H1377" s="51" t="s">
        <v>4202</v>
      </c>
      <c r="I1377" s="195" t="str">
        <f>IF(ISBLANK(H1377),"",VLOOKUP(H1377,tegevusalad!$A$7:$B$188,2,FALSE))</f>
        <v>Muu perekondade ja laste sotsiaalne kaitse</v>
      </c>
      <c r="K1377" s="447" t="str">
        <f t="shared" si="150"/>
        <v>2283925000</v>
      </c>
      <c r="L1377" s="14" t="str">
        <f t="shared" si="151"/>
        <v>ellusuunamise toetus</v>
      </c>
      <c r="M1377" s="6" t="str">
        <f t="shared" si="152"/>
        <v>10402</v>
      </c>
    </row>
    <row r="1378" spans="1:13" x14ac:dyDescent="0.2">
      <c r="B1378" s="4" t="s">
        <v>204</v>
      </c>
      <c r="E1378" s="4" t="s">
        <v>2628</v>
      </c>
      <c r="H1378" s="51" t="s">
        <v>9027</v>
      </c>
      <c r="I1378" s="195" t="str">
        <f>IF(ISBLANK(H1378),"",VLOOKUP(H1378,tegevusalad!$A$7:$B$188,2,FALSE))</f>
        <v>Töötute sotsiaalne kaitse</v>
      </c>
      <c r="K1378" s="447" t="str">
        <f t="shared" si="150"/>
        <v>2283926000</v>
      </c>
      <c r="L1378" s="14" t="str">
        <f t="shared" si="151"/>
        <v>transporditoetus töötutele</v>
      </c>
      <c r="M1378" s="6" t="str">
        <f t="shared" si="152"/>
        <v>10500</v>
      </c>
    </row>
    <row r="1379" spans="1:13" x14ac:dyDescent="0.2">
      <c r="B1379" s="4" t="s">
        <v>1881</v>
      </c>
      <c r="E1379" s="4" t="s">
        <v>1882</v>
      </c>
      <c r="H1379" s="51" t="s">
        <v>9001</v>
      </c>
      <c r="I1379" s="195" t="str">
        <f>IF(ISBLANK(H1379),"",VLOOKUP(H1379,tegevusalad!$A$7:$B$188,2,FALSE))</f>
        <v>Muu sotsiaalsete riskirühmade kaitse</v>
      </c>
      <c r="K1379" s="447" t="str">
        <f t="shared" ref="K1379:K1389" si="153">SUBSTITUTE(A1379," ","")&amp;SUBSTITUTE(B1379," ","")&amp;SUBSTITUTE(C1379," ","")</f>
        <v>2283927000</v>
      </c>
      <c r="L1379" s="14" t="str">
        <f t="shared" ref="L1379:L1389" si="154">D1379&amp;E1379&amp;F1379&amp;G1379</f>
        <v>maamaksu osaline hüvitamine toimetulekuraskustes peredele (a)</v>
      </c>
      <c r="M1379" s="6" t="str">
        <f t="shared" ref="M1379:M1389" si="155">IF(ISBLANK(H1379),M1378,H1379)</f>
        <v>10702</v>
      </c>
    </row>
    <row r="1380" spans="1:13" x14ac:dyDescent="0.2">
      <c r="B1380" s="4" t="s">
        <v>198</v>
      </c>
      <c r="E1380" s="877" t="s">
        <v>199</v>
      </c>
      <c r="F1380" s="877"/>
      <c r="G1380" s="877"/>
      <c r="H1380" s="46" t="s">
        <v>2245</v>
      </c>
      <c r="I1380" s="195" t="str">
        <f>IF(ISBLANK(H1380),"",VLOOKUP(H1380,tegevusalad!$A$7:$B$188,2,FALSE))</f>
        <v>Muu puuetega inimeste sotsiaalne kaitse</v>
      </c>
      <c r="K1380" s="447" t="str">
        <f t="shared" si="153"/>
        <v>2283930000</v>
      </c>
      <c r="L1380" s="14" t="str">
        <f t="shared" si="154"/>
        <v>eluruumi kohandamise hüvitis puudega inimesele</v>
      </c>
      <c r="M1380" s="6" t="str">
        <f t="shared" si="155"/>
        <v>10121</v>
      </c>
    </row>
    <row r="1381" spans="1:13" x14ac:dyDescent="0.2">
      <c r="A1381" s="4" t="s">
        <v>10927</v>
      </c>
      <c r="E1381" s="758" t="s">
        <v>10928</v>
      </c>
      <c r="F1381" s="758"/>
      <c r="G1381" s="758"/>
      <c r="H1381" s="46" t="s">
        <v>4202</v>
      </c>
      <c r="I1381" s="195" t="str">
        <f>IF(ISBLANK(H1381),"",VLOOKUP(H1381,tegevusalad!$A$7:$B$188,2,FALSE))</f>
        <v>Muu perekondade ja laste sotsiaalne kaitse</v>
      </c>
      <c r="K1381" s="447" t="str">
        <f t="shared" si="153"/>
        <v>2284000000</v>
      </c>
      <c r="L1381" s="14" t="str">
        <f t="shared" si="154"/>
        <v>Toetused toimetulekuraskustes peredele</v>
      </c>
      <c r="M1381" s="6" t="str">
        <f t="shared" si="155"/>
        <v>10402</v>
      </c>
    </row>
    <row r="1382" spans="1:13" ht="12.75" customHeight="1" x14ac:dyDescent="0.2">
      <c r="B1382" s="4" t="s">
        <v>11240</v>
      </c>
      <c r="E1382" s="807"/>
      <c r="F1382" s="807" t="s">
        <v>11241</v>
      </c>
      <c r="G1382" s="807"/>
      <c r="H1382" s="46" t="s">
        <v>4202</v>
      </c>
      <c r="I1382" s="195" t="str">
        <f>IF(ISBLANK(H1382),"",VLOOKUP(H1382,tegevusalad!$A$7:$B$188,2,FALSE))</f>
        <v>Muu perekondade ja laste sotsiaalne kaitse</v>
      </c>
      <c r="K1382" s="447" t="str">
        <f t="shared" si="153"/>
        <v>2284001000</v>
      </c>
      <c r="L1382" s="806" t="s">
        <v>6878</v>
      </c>
      <c r="M1382" s="6" t="str">
        <f t="shared" si="155"/>
        <v>10402</v>
      </c>
    </row>
    <row r="1383" spans="1:13" ht="12.75" customHeight="1" x14ac:dyDescent="0.2">
      <c r="B1383" s="4" t="s">
        <v>10989</v>
      </c>
      <c r="E1383" s="762"/>
      <c r="F1383" s="881" t="s">
        <v>6878</v>
      </c>
      <c r="G1383" s="881"/>
      <c r="H1383" s="763" t="s">
        <v>4202</v>
      </c>
      <c r="I1383" s="195" t="str">
        <f>IF(ISBLANK(H1383),"",VLOOKUP(H1383,tegevusalad!$A$7:$B$188,2,FALSE))</f>
        <v>Muu perekondade ja laste sotsiaalne kaitse</v>
      </c>
      <c r="K1383" s="447" t="str">
        <f t="shared" si="153"/>
        <v>2284011000</v>
      </c>
      <c r="L1383" s="14" t="str">
        <f t="shared" si="154"/>
        <v>toetus paljulapselistele peredele Eesti Vabariigi aastapäevaks</v>
      </c>
      <c r="M1383" s="6" t="str">
        <f t="shared" si="155"/>
        <v>10402</v>
      </c>
    </row>
    <row r="1384" spans="1:13" ht="12.75" customHeight="1" x14ac:dyDescent="0.2">
      <c r="B1384" s="4" t="s">
        <v>10990</v>
      </c>
      <c r="E1384" s="762"/>
      <c r="F1384" s="4" t="s">
        <v>4051</v>
      </c>
      <c r="G1384" s="762"/>
      <c r="H1384" s="46" t="s">
        <v>4202</v>
      </c>
      <c r="I1384" s="195" t="str">
        <f>IF(ISBLANK(H1384),"",VLOOKUP(H1384,tegevusalad!$A$7:$B$188,2,FALSE))</f>
        <v>Muu perekondade ja laste sotsiaalne kaitse</v>
      </c>
      <c r="K1384" s="447" t="str">
        <f t="shared" si="153"/>
        <v>2284012000</v>
      </c>
      <c r="L1384" s="761" t="s">
        <v>6878</v>
      </c>
      <c r="M1384" s="6" t="str">
        <f t="shared" si="155"/>
        <v>10402</v>
      </c>
    </row>
    <row r="1385" spans="1:13" x14ac:dyDescent="0.2">
      <c r="B1385" s="4" t="s">
        <v>10991</v>
      </c>
      <c r="E1385" s="762"/>
      <c r="F1385" s="4" t="s">
        <v>4201</v>
      </c>
      <c r="G1385" s="762"/>
      <c r="H1385" s="763" t="s">
        <v>4202</v>
      </c>
      <c r="I1385" s="195" t="str">
        <f>IF(ISBLANK(H1385),"",VLOOKUP(H1385,tegevusalad!$A$7:$B$188,2,FALSE))</f>
        <v>Muu perekondade ja laste sotsiaalne kaitse</v>
      </c>
      <c r="K1385" s="447" t="str">
        <f t="shared" si="153"/>
        <v>2284013000</v>
      </c>
      <c r="L1385" s="4" t="s">
        <v>4051</v>
      </c>
      <c r="M1385" s="6" t="str">
        <f t="shared" si="155"/>
        <v>10402</v>
      </c>
    </row>
    <row r="1386" spans="1:13" x14ac:dyDescent="0.2">
      <c r="B1386" s="4" t="s">
        <v>10992</v>
      </c>
      <c r="E1386" s="762"/>
      <c r="F1386" s="762" t="s">
        <v>9534</v>
      </c>
      <c r="G1386" s="762"/>
      <c r="H1386" s="46" t="s">
        <v>4202</v>
      </c>
      <c r="I1386" s="195" t="str">
        <f>IF(ISBLANK(H1386),"",VLOOKUP(H1386,tegevusalad!$A$7:$B$188,2,FALSE))</f>
        <v>Muu perekondade ja laste sotsiaalne kaitse</v>
      </c>
      <c r="K1386" s="447" t="str">
        <f t="shared" si="153"/>
        <v>2284014000</v>
      </c>
      <c r="L1386" s="4" t="s">
        <v>4201</v>
      </c>
      <c r="M1386" s="6" t="str">
        <f t="shared" si="155"/>
        <v>10402</v>
      </c>
    </row>
    <row r="1387" spans="1:13" x14ac:dyDescent="0.2">
      <c r="B1387" s="4" t="s">
        <v>10993</v>
      </c>
      <c r="E1387" s="762"/>
      <c r="F1387" s="762" t="s">
        <v>4549</v>
      </c>
      <c r="G1387" s="762"/>
      <c r="H1387" s="763" t="s">
        <v>4202</v>
      </c>
      <c r="I1387" s="195" t="str">
        <f>IF(ISBLANK(H1387),"",VLOOKUP(H1387,tegevusalad!$A$7:$B$188,2,FALSE))</f>
        <v>Muu perekondade ja laste sotsiaalne kaitse</v>
      </c>
      <c r="K1387" s="447" t="str">
        <f t="shared" si="153"/>
        <v>2284015000</v>
      </c>
      <c r="L1387" s="762" t="s">
        <v>9534</v>
      </c>
      <c r="M1387" s="6" t="str">
        <f t="shared" si="155"/>
        <v>10402</v>
      </c>
    </row>
    <row r="1388" spans="1:13" x14ac:dyDescent="0.2">
      <c r="A1388" s="4" t="s">
        <v>2325</v>
      </c>
      <c r="D1388" s="4" t="s">
        <v>2326</v>
      </c>
      <c r="I1388" s="195" t="str">
        <f>IF(ISBLANK(H1388),"",VLOOKUP(H1388,tegevusalad!$A$7:$B$188,2,FALSE))</f>
        <v/>
      </c>
      <c r="K1388" s="447" t="str">
        <f t="shared" si="153"/>
        <v>2284100000</v>
      </c>
      <c r="L1388" s="762" t="s">
        <v>4549</v>
      </c>
      <c r="M1388" s="6" t="str">
        <f t="shared" si="155"/>
        <v>10402</v>
      </c>
    </row>
    <row r="1389" spans="1:13" x14ac:dyDescent="0.2">
      <c r="B1389" s="4" t="s">
        <v>6642</v>
      </c>
      <c r="E1389" s="4" t="s">
        <v>6643</v>
      </c>
      <c r="H1389" s="46" t="s">
        <v>9026</v>
      </c>
      <c r="I1389" s="195" t="str">
        <f>IF(ISBLANK(H1389),"",VLOOKUP(H1389,tegevusalad!$A$7:$B$188,2,FALSE))</f>
        <v>Muu eakate sotsiaalne kaitse</v>
      </c>
      <c r="K1389" s="447" t="str">
        <f t="shared" si="153"/>
        <v>2284101000</v>
      </c>
      <c r="L1389" s="14" t="str">
        <f t="shared" si="154"/>
        <v>maamaksu hüvitis</v>
      </c>
      <c r="M1389" s="6" t="str">
        <f t="shared" si="155"/>
        <v>10201</v>
      </c>
    </row>
    <row r="1390" spans="1:13" x14ac:dyDescent="0.2">
      <c r="I1390" s="195" t="str">
        <f>IF(ISBLANK(H1390),"",VLOOKUP(H1390,tegevusalad!$A$7:$B$188,2,FALSE))</f>
        <v/>
      </c>
      <c r="K1390" s="447" t="str">
        <f t="shared" si="150"/>
        <v/>
      </c>
      <c r="L1390" s="14" t="str">
        <f t="shared" si="151"/>
        <v/>
      </c>
    </row>
    <row r="1391" spans="1:13" x14ac:dyDescent="0.2">
      <c r="A1391" s="4" t="s">
        <v>4856</v>
      </c>
      <c r="D1391" s="4" t="s">
        <v>4857</v>
      </c>
      <c r="I1391" s="195" t="str">
        <f>IF(ISBLANK(H1391),"",VLOOKUP(H1391,tegevusalad!$A$7:$B$188,2,FALSE))</f>
        <v/>
      </c>
      <c r="K1391" s="447" t="str">
        <f t="shared" si="150"/>
        <v>2284200000</v>
      </c>
      <c r="L1391" s="14" t="str">
        <f t="shared" si="151"/>
        <v>Vee hinnatõusu kompenseerimine</v>
      </c>
    </row>
    <row r="1392" spans="1:13" x14ac:dyDescent="0.2">
      <c r="B1392" s="4" t="s">
        <v>6532</v>
      </c>
      <c r="E1392" s="4" t="s">
        <v>6533</v>
      </c>
      <c r="H1392" s="46" t="s">
        <v>9026</v>
      </c>
      <c r="I1392" s="195" t="str">
        <f>IF(ISBLANK(H1392),"",VLOOKUP(H1392,tegevusalad!$A$7:$B$188,2,FALSE))</f>
        <v>Muu eakate sotsiaalne kaitse</v>
      </c>
      <c r="K1392" s="447" t="str">
        <f t="shared" si="150"/>
        <v>2284201000</v>
      </c>
      <c r="L1392" s="14" t="str">
        <f t="shared" si="151"/>
        <v>vee hinnatõusu kompenseerimine</v>
      </c>
      <c r="M1392" s="6" t="str">
        <f t="shared" si="152"/>
        <v>10201</v>
      </c>
    </row>
    <row r="1393" spans="1:13" x14ac:dyDescent="0.2">
      <c r="I1393" s="195" t="str">
        <f>IF(ISBLANK(H1393),"",VLOOKUP(H1393,tegevusalad!$A$7:$B$188,2,FALSE))</f>
        <v/>
      </c>
      <c r="K1393" s="447" t="str">
        <f t="shared" si="150"/>
        <v/>
      </c>
      <c r="L1393" s="14" t="str">
        <f t="shared" si="151"/>
        <v/>
      </c>
    </row>
    <row r="1394" spans="1:13" x14ac:dyDescent="0.2">
      <c r="A1394" s="4" t="s">
        <v>6534</v>
      </c>
      <c r="D1394" s="4" t="s">
        <v>3263</v>
      </c>
      <c r="I1394" s="195" t="str">
        <f>IF(ISBLANK(H1394),"",VLOOKUP(H1394,tegevusalad!$A$7:$B$188,2,FALSE))</f>
        <v/>
      </c>
      <c r="K1394" s="447" t="str">
        <f t="shared" si="150"/>
        <v>2284300000</v>
      </c>
      <c r="L1394" s="14" t="str">
        <f t="shared" si="151"/>
        <v>Gaasiseadmete väljavahetamise kompensatsioon</v>
      </c>
    </row>
    <row r="1395" spans="1:13" x14ac:dyDescent="0.2">
      <c r="B1395" s="4" t="s">
        <v>3264</v>
      </c>
      <c r="E1395" s="4" t="s">
        <v>4727</v>
      </c>
      <c r="H1395" s="51" t="s">
        <v>9001</v>
      </c>
      <c r="I1395" s="195" t="str">
        <f>IF(ISBLANK(H1395),"",VLOOKUP(H1395,tegevusalad!$A$7:$B$188,2,FALSE))</f>
        <v>Muu sotsiaalsete riskirühmade kaitse</v>
      </c>
      <c r="K1395" s="447" t="str">
        <f t="shared" ref="K1395:K1471" si="156">SUBSTITUTE(A1395," ","")&amp;SUBSTITUTE(B1395," ","")&amp;SUBSTITUTE(C1395," ","")</f>
        <v>2284301000</v>
      </c>
      <c r="L1395" s="14" t="str">
        <f t="shared" ref="L1395:L1471" si="157">D1395&amp;E1395&amp;F1395&amp;G1395</f>
        <v>gaasiseadmete väljavahetamise kompensatsioon</v>
      </c>
      <c r="M1395" s="6" t="str">
        <f t="shared" si="152"/>
        <v>10702</v>
      </c>
    </row>
    <row r="1396" spans="1:13" x14ac:dyDescent="0.2">
      <c r="I1396" s="195" t="str">
        <f>IF(ISBLANK(H1396),"",VLOOKUP(H1396,tegevusalad!$A$7:$B$188,2,FALSE))</f>
        <v/>
      </c>
      <c r="K1396" s="447" t="str">
        <f t="shared" si="156"/>
        <v/>
      </c>
      <c r="L1396" s="14" t="str">
        <f t="shared" si="157"/>
        <v/>
      </c>
    </row>
    <row r="1397" spans="1:13" x14ac:dyDescent="0.2">
      <c r="A1397" s="4" t="s">
        <v>6002</v>
      </c>
      <c r="D1397" s="4" t="s">
        <v>6003</v>
      </c>
      <c r="I1397" s="195" t="str">
        <f>IF(ISBLANK(H1397),"",VLOOKUP(H1397,tegevusalad!$A$7:$B$188,2,FALSE))</f>
        <v/>
      </c>
      <c r="K1397" s="447" t="str">
        <f t="shared" si="156"/>
        <v>2284400000</v>
      </c>
      <c r="L1397" s="14" t="str">
        <f t="shared" si="157"/>
        <v>Soojusenergia hinnatõusu kompenseerimine</v>
      </c>
    </row>
    <row r="1398" spans="1:13" x14ac:dyDescent="0.2">
      <c r="B1398" s="4" t="s">
        <v>6004</v>
      </c>
      <c r="E1398" s="4" t="s">
        <v>4875</v>
      </c>
      <c r="H1398" s="51" t="s">
        <v>9001</v>
      </c>
      <c r="I1398" s="195" t="str">
        <f>IF(ISBLANK(H1398),"",VLOOKUP(H1398,tegevusalad!$A$7:$B$188,2,FALSE))</f>
        <v>Muu sotsiaalsete riskirühmade kaitse</v>
      </c>
      <c r="K1398" s="447" t="str">
        <f t="shared" si="156"/>
        <v>2284401000</v>
      </c>
      <c r="L1398" s="14" t="str">
        <f t="shared" si="157"/>
        <v>soojusenergia hinnatõusu komp.</v>
      </c>
      <c r="M1398" s="6" t="str">
        <f t="shared" ref="M1398:M1473" si="158">IF(ISBLANK(H1398),M1397,H1398)</f>
        <v>10702</v>
      </c>
    </row>
    <row r="1399" spans="1:13" x14ac:dyDescent="0.2">
      <c r="B1399" s="4" t="s">
        <v>5190</v>
      </c>
      <c r="E1399" s="4" t="s">
        <v>6533</v>
      </c>
      <c r="H1399" s="46" t="s">
        <v>9026</v>
      </c>
      <c r="I1399" s="195" t="str">
        <f>IF(ISBLANK(H1399),"",VLOOKUP(H1399,tegevusalad!$A$7:$B$188,2,FALSE))</f>
        <v>Muu eakate sotsiaalne kaitse</v>
      </c>
      <c r="K1399" s="447" t="str">
        <f t="shared" si="156"/>
        <v>2284402000</v>
      </c>
      <c r="L1399" s="14" t="str">
        <f t="shared" si="157"/>
        <v>vee hinnatõusu kompenseerimine</v>
      </c>
      <c r="M1399" s="6" t="str">
        <f t="shared" si="158"/>
        <v>10201</v>
      </c>
    </row>
    <row r="1400" spans="1:13" x14ac:dyDescent="0.2">
      <c r="I1400" s="195" t="str">
        <f>IF(ISBLANK(H1400),"",VLOOKUP(H1400,tegevusalad!$A$7:$B$188,2,FALSE))</f>
        <v/>
      </c>
      <c r="K1400" s="447" t="str">
        <f t="shared" si="156"/>
        <v/>
      </c>
      <c r="L1400" s="14" t="str">
        <f t="shared" si="157"/>
        <v/>
      </c>
    </row>
    <row r="1401" spans="1:13" x14ac:dyDescent="0.2">
      <c r="A1401" s="4" t="s">
        <v>2283</v>
      </c>
      <c r="D1401" s="4" t="s">
        <v>2285</v>
      </c>
      <c r="H1401" s="51" t="s">
        <v>9001</v>
      </c>
      <c r="I1401" s="195" t="str">
        <f>IF(ISBLANK(H1401),"",VLOOKUP(H1401,tegevusalad!$A$7:$B$188,2,FALSE))</f>
        <v>Muu sotsiaalsete riskirühmade kaitse</v>
      </c>
      <c r="K1401" s="429" t="str">
        <f t="shared" si="156"/>
        <v>2287800000</v>
      </c>
      <c r="L1401" s="1" t="str">
        <f t="shared" si="157"/>
        <v>Uurimis- ja arendustegevus</v>
      </c>
      <c r="M1401" s="6" t="str">
        <f t="shared" si="158"/>
        <v>10702</v>
      </c>
    </row>
    <row r="1402" spans="1:13" x14ac:dyDescent="0.2">
      <c r="B1402" s="4" t="s">
        <v>2284</v>
      </c>
      <c r="E1402" s="4" t="s">
        <v>641</v>
      </c>
      <c r="H1402" s="51" t="s">
        <v>9001</v>
      </c>
      <c r="I1402" s="195" t="str">
        <f>IF(ISBLANK(H1402),"",VLOOKUP(H1402,tegevusalad!$A$7:$B$188,2,FALSE))</f>
        <v>Muu sotsiaalsete riskirühmade kaitse</v>
      </c>
      <c r="K1402" s="429" t="str">
        <f t="shared" si="156"/>
        <v>2287801000</v>
      </c>
      <c r="L1402" s="1" t="str">
        <f t="shared" si="157"/>
        <v>hoolekande uurimis- ja arendustegevus</v>
      </c>
      <c r="M1402" s="6" t="str">
        <f t="shared" si="158"/>
        <v>10702</v>
      </c>
    </row>
    <row r="1403" spans="1:13" x14ac:dyDescent="0.2">
      <c r="I1403" s="195" t="str">
        <f>IF(ISBLANK(H1403),"",VLOOKUP(H1403,tegevusalad!$A$7:$B$188,2,FALSE))</f>
        <v/>
      </c>
      <c r="K1403" s="429" t="str">
        <f t="shared" si="156"/>
        <v/>
      </c>
      <c r="L1403" s="1" t="str">
        <f t="shared" si="157"/>
        <v/>
      </c>
      <c r="M1403" s="6" t="str">
        <f t="shared" si="158"/>
        <v>10702</v>
      </c>
    </row>
    <row r="1404" spans="1:13" x14ac:dyDescent="0.2">
      <c r="A1404" s="4" t="s">
        <v>10760</v>
      </c>
      <c r="D1404" s="4" t="s">
        <v>10762</v>
      </c>
      <c r="K1404" s="429" t="str">
        <f t="shared" si="156"/>
        <v>2287900000</v>
      </c>
      <c r="L1404" s="1"/>
      <c r="M1404" s="6" t="str">
        <f t="shared" si="158"/>
        <v>10702</v>
      </c>
    </row>
    <row r="1405" spans="1:13" x14ac:dyDescent="0.2">
      <c r="B1405" s="4" t="s">
        <v>10761</v>
      </c>
      <c r="E1405" s="4" t="s">
        <v>10763</v>
      </c>
      <c r="H1405" s="46" t="s">
        <v>9031</v>
      </c>
      <c r="I1405" s="195" t="str">
        <f>IF(ISBLANK(H1405),"",VLOOKUP(H1405,tegevusalad!$A$7:$B$188,2,FALSE))</f>
        <v>Muu sotsiaalne kaitse, sh sotsiaalse kaitse haldus</v>
      </c>
      <c r="K1405" s="429" t="str">
        <f t="shared" si="156"/>
        <v>2287901000</v>
      </c>
      <c r="L1405" s="4" t="s">
        <v>10762</v>
      </c>
      <c r="M1405" s="6" t="str">
        <f t="shared" si="158"/>
        <v>10900</v>
      </c>
    </row>
    <row r="1406" spans="1:13" x14ac:dyDescent="0.2">
      <c r="K1406" s="429" t="str">
        <f t="shared" si="156"/>
        <v/>
      </c>
      <c r="L1406" s="1"/>
    </row>
    <row r="1407" spans="1:13" x14ac:dyDescent="0.2">
      <c r="A1407" s="4" t="s">
        <v>6849</v>
      </c>
      <c r="D1407" s="4" t="s">
        <v>6729</v>
      </c>
      <c r="I1407" s="195" t="str">
        <f>IF(ISBLANK(H1407),"",VLOOKUP(H1407,tegevusalad!$A$7:$B$188,2,FALSE))</f>
        <v/>
      </c>
      <c r="K1407" s="429" t="str">
        <f t="shared" si="156"/>
        <v>2288000000</v>
      </c>
      <c r="L1407" s="1" t="str">
        <f t="shared" si="157"/>
        <v>Sotsiaaltöötajate koolitus</v>
      </c>
      <c r="M1407" s="6">
        <f t="shared" si="158"/>
        <v>0</v>
      </c>
    </row>
    <row r="1408" spans="1:13" x14ac:dyDescent="0.2">
      <c r="B1408" s="4" t="s">
        <v>6730</v>
      </c>
      <c r="E1408" s="4" t="s">
        <v>5116</v>
      </c>
      <c r="H1408" s="51" t="s">
        <v>9031</v>
      </c>
      <c r="I1408" s="195" t="str">
        <f>IF(ISBLANK(H1408),"",VLOOKUP(H1408,tegevusalad!$A$7:$B$188,2,FALSE))</f>
        <v>Muu sotsiaalne kaitse, sh sotsiaalse kaitse haldus</v>
      </c>
      <c r="K1408" s="429" t="str">
        <f t="shared" si="156"/>
        <v>2288001000</v>
      </c>
      <c r="L1408" s="1" t="str">
        <f t="shared" si="157"/>
        <v>sotsiaaltöötajate koolitus</v>
      </c>
      <c r="M1408" s="6" t="str">
        <f t="shared" si="158"/>
        <v>10900</v>
      </c>
    </row>
    <row r="1409" spans="1:13" x14ac:dyDescent="0.2">
      <c r="I1409" s="195" t="str">
        <f>IF(ISBLANK(H1409),"",VLOOKUP(H1409,tegevusalad!$A$7:$B$188,2,FALSE))</f>
        <v/>
      </c>
      <c r="K1409" s="429" t="str">
        <f t="shared" si="156"/>
        <v/>
      </c>
      <c r="L1409" s="1" t="str">
        <f t="shared" si="157"/>
        <v/>
      </c>
    </row>
    <row r="1410" spans="1:13" x14ac:dyDescent="0.2">
      <c r="A1410" s="4" t="s">
        <v>5117</v>
      </c>
      <c r="D1410" s="4" t="s">
        <v>5118</v>
      </c>
      <c r="H1410" s="51" t="s">
        <v>9031</v>
      </c>
      <c r="I1410" s="195" t="str">
        <f>IF(ISBLANK(H1410),"",VLOOKUP(H1410,tegevusalad!$A$7:$B$188,2,FALSE))</f>
        <v>Muu sotsiaalne kaitse, sh sotsiaalse kaitse haldus</v>
      </c>
      <c r="K1410" s="429" t="str">
        <f t="shared" si="156"/>
        <v>2288100000</v>
      </c>
      <c r="L1410" s="1" t="str">
        <f t="shared" si="157"/>
        <v>Mittetulundustegevuse toetamine</v>
      </c>
      <c r="M1410" s="6" t="str">
        <f t="shared" si="158"/>
        <v>10900</v>
      </c>
    </row>
    <row r="1411" spans="1:13" x14ac:dyDescent="0.2">
      <c r="B1411" s="4" t="s">
        <v>5119</v>
      </c>
      <c r="E1411" s="4" t="s">
        <v>1621</v>
      </c>
      <c r="I1411" s="195" t="str">
        <f>IF(ISBLANK(H1411),"",VLOOKUP(H1411,tegevusalad!$A$7:$B$188,2,FALSE))</f>
        <v/>
      </c>
      <c r="K1411" s="429" t="str">
        <f t="shared" si="156"/>
        <v>2288101000</v>
      </c>
      <c r="L1411" s="1" t="str">
        <f t="shared" si="157"/>
        <v>Eesti Patsientide Ühing</v>
      </c>
      <c r="M1411" s="6" t="str">
        <f t="shared" si="158"/>
        <v>10900</v>
      </c>
    </row>
    <row r="1412" spans="1:13" x14ac:dyDescent="0.2">
      <c r="B1412" s="4" t="s">
        <v>1622</v>
      </c>
      <c r="E1412" s="4" t="s">
        <v>5205</v>
      </c>
      <c r="I1412" s="195" t="str">
        <f>IF(ISBLANK(H1412),"",VLOOKUP(H1412,tegevusalad!$A$7:$B$188,2,FALSE))</f>
        <v/>
      </c>
      <c r="K1412" s="429" t="str">
        <f t="shared" si="156"/>
        <v>2288102000</v>
      </c>
      <c r="L1412" s="1" t="str">
        <f t="shared" si="157"/>
        <v>Peeteli koguduse sotsiaalkeskus</v>
      </c>
      <c r="M1412" s="6" t="str">
        <f t="shared" si="158"/>
        <v>10900</v>
      </c>
    </row>
    <row r="1413" spans="1:13" x14ac:dyDescent="0.2">
      <c r="B1413" s="4" t="s">
        <v>2547</v>
      </c>
      <c r="E1413" s="4" t="s">
        <v>2548</v>
      </c>
      <c r="I1413" s="195" t="str">
        <f>IF(ISBLANK(H1413),"",VLOOKUP(H1413,tegevusalad!$A$7:$B$188,2,FALSE))</f>
        <v/>
      </c>
      <c r="K1413" s="429" t="str">
        <f t="shared" si="156"/>
        <v>2288103000</v>
      </c>
      <c r="L1413" s="1" t="str">
        <f t="shared" si="157"/>
        <v>laste info- ja abitelefon</v>
      </c>
      <c r="M1413" s="6" t="str">
        <f t="shared" si="158"/>
        <v>10900</v>
      </c>
    </row>
    <row r="1414" spans="1:13" x14ac:dyDescent="0.2">
      <c r="B1414" s="4" t="s">
        <v>387</v>
      </c>
      <c r="E1414" s="4" t="s">
        <v>388</v>
      </c>
      <c r="I1414" s="195" t="str">
        <f>IF(ISBLANK(H1414),"",VLOOKUP(H1414,tegevusalad!$A$7:$B$188,2,FALSE))</f>
        <v/>
      </c>
      <c r="K1414" s="429" t="str">
        <f t="shared" si="156"/>
        <v>2288104000</v>
      </c>
      <c r="L1414" s="1" t="str">
        <f t="shared" si="157"/>
        <v>vanglast vabanenud isikute rehabilitatsioon</v>
      </c>
      <c r="M1414" s="6" t="str">
        <f t="shared" si="158"/>
        <v>10900</v>
      </c>
    </row>
    <row r="1415" spans="1:13" x14ac:dyDescent="0.2">
      <c r="B1415" s="4" t="s">
        <v>1663</v>
      </c>
      <c r="E1415" s="4" t="s">
        <v>1664</v>
      </c>
      <c r="I1415" s="195" t="str">
        <f>IF(ISBLANK(H1415),"",VLOOKUP(H1415,tegevusalad!$A$7:$B$188,2,FALSE))</f>
        <v/>
      </c>
      <c r="K1415" s="429" t="str">
        <f t="shared" si="156"/>
        <v>2288105000</v>
      </c>
      <c r="L1415" s="1" t="str">
        <f t="shared" si="157"/>
        <v>MTÜ Eesti Pereplaneerimise Liit</v>
      </c>
      <c r="M1415" s="6" t="str">
        <f t="shared" si="158"/>
        <v>10900</v>
      </c>
    </row>
    <row r="1416" spans="1:13" x14ac:dyDescent="0.2">
      <c r="B1416" s="4" t="s">
        <v>6459</v>
      </c>
      <c r="E1416" s="4" t="s">
        <v>6460</v>
      </c>
      <c r="I1416" s="195" t="str">
        <f>IF(ISBLANK(H1416),"",VLOOKUP(H1416,tegevusalad!$A$7:$B$188,2,FALSE))</f>
        <v/>
      </c>
      <c r="K1416" s="429" t="str">
        <f t="shared" si="156"/>
        <v>2288106000</v>
      </c>
      <c r="L1416" s="1" t="str">
        <f t="shared" si="157"/>
        <v>MTÜ Visuaalvaramu</v>
      </c>
      <c r="M1416" s="6" t="str">
        <f t="shared" si="158"/>
        <v>10900</v>
      </c>
    </row>
    <row r="1417" spans="1:13" x14ac:dyDescent="0.2">
      <c r="B1417" s="4" t="s">
        <v>6461</v>
      </c>
      <c r="E1417" s="4" t="s">
        <v>6462</v>
      </c>
      <c r="I1417" s="195" t="str">
        <f>IF(ISBLANK(H1417),"",VLOOKUP(H1417,tegevusalad!$A$7:$B$188,2,FALSE))</f>
        <v/>
      </c>
      <c r="K1417" s="429" t="str">
        <f t="shared" si="156"/>
        <v>2288111000</v>
      </c>
      <c r="L1417" s="1" t="str">
        <f t="shared" si="157"/>
        <v>Noorteklubi Kodulinn</v>
      </c>
      <c r="M1417" s="6" t="str">
        <f t="shared" si="158"/>
        <v>10900</v>
      </c>
    </row>
    <row r="1418" spans="1:13" x14ac:dyDescent="0.2">
      <c r="B1418" s="4" t="s">
        <v>6463</v>
      </c>
      <c r="E1418" s="4" t="s">
        <v>6464</v>
      </c>
      <c r="I1418" s="195" t="str">
        <f>IF(ISBLANK(H1418),"",VLOOKUP(H1418,tegevusalad!$A$7:$B$188,2,FALSE))</f>
        <v/>
      </c>
      <c r="K1418" s="429" t="str">
        <f t="shared" si="156"/>
        <v>2288112000</v>
      </c>
      <c r="L1418" s="1" t="str">
        <f t="shared" si="157"/>
        <v>Vanurite Eneseabi ja Nõustamisühing</v>
      </c>
      <c r="M1418" s="6" t="str">
        <f t="shared" si="158"/>
        <v>10900</v>
      </c>
    </row>
    <row r="1419" spans="1:13" x14ac:dyDescent="0.2">
      <c r="B1419" s="4" t="s">
        <v>6465</v>
      </c>
      <c r="E1419" s="4" t="s">
        <v>4545</v>
      </c>
      <c r="I1419" s="195" t="str">
        <f>IF(ISBLANK(H1419),"",VLOOKUP(H1419,tegevusalad!$A$7:$B$188,2,FALSE))</f>
        <v/>
      </c>
      <c r="K1419" s="429" t="str">
        <f t="shared" si="156"/>
        <v>2288113000</v>
      </c>
      <c r="L1419" s="1" t="str">
        <f t="shared" si="157"/>
        <v>MTÜ Raavis</v>
      </c>
      <c r="M1419" s="6" t="str">
        <f t="shared" si="158"/>
        <v>10900</v>
      </c>
    </row>
    <row r="1420" spans="1:13" x14ac:dyDescent="0.2">
      <c r="B1420" s="4" t="s">
        <v>7477</v>
      </c>
      <c r="E1420" s="4" t="s">
        <v>2411</v>
      </c>
      <c r="I1420" s="195" t="str">
        <f>IF(ISBLANK(H1420),"",VLOOKUP(H1420,tegevusalad!$A$7:$B$188,2,FALSE))</f>
        <v/>
      </c>
      <c r="K1420" s="429" t="str">
        <f t="shared" si="156"/>
        <v>2288114000</v>
      </c>
      <c r="L1420" s="1" t="str">
        <f t="shared" si="157"/>
        <v>Põhja-Eesti Pimedate Ühing</v>
      </c>
      <c r="M1420" s="6" t="str">
        <f t="shared" si="158"/>
        <v>10900</v>
      </c>
    </row>
    <row r="1421" spans="1:13" x14ac:dyDescent="0.2">
      <c r="B1421" s="4" t="s">
        <v>7478</v>
      </c>
      <c r="E1421" s="4" t="s">
        <v>4546</v>
      </c>
      <c r="I1421" s="195" t="str">
        <f>IF(ISBLANK(H1421),"",VLOOKUP(H1421,tegevusalad!$A$7:$B$188,2,FALSE))</f>
        <v/>
      </c>
      <c r="K1421" s="429" t="str">
        <f t="shared" si="156"/>
        <v>2288115000</v>
      </c>
      <c r="L1421" s="1" t="str">
        <f t="shared" si="157"/>
        <v>MTÜ Tallinna Naiste Kriisikodu</v>
      </c>
      <c r="M1421" s="6" t="str">
        <f t="shared" si="158"/>
        <v>10900</v>
      </c>
    </row>
    <row r="1422" spans="1:13" x14ac:dyDescent="0.2">
      <c r="B1422" s="4" t="s">
        <v>1230</v>
      </c>
      <c r="E1422" s="4" t="s">
        <v>4547</v>
      </c>
      <c r="I1422" s="195" t="str">
        <f>IF(ISBLANK(H1422),"",VLOOKUP(H1422,tegevusalad!$A$7:$B$188,2,FALSE))</f>
        <v/>
      </c>
      <c r="K1422" s="429" t="str">
        <f t="shared" si="156"/>
        <v>2288116000</v>
      </c>
      <c r="L1422" s="1" t="str">
        <f t="shared" si="157"/>
        <v>MTÜ Pimedate Töökeskus Hariner</v>
      </c>
      <c r="M1422" s="6" t="str">
        <f t="shared" si="158"/>
        <v>10900</v>
      </c>
    </row>
    <row r="1423" spans="1:13" x14ac:dyDescent="0.2">
      <c r="B1423" s="4" t="s">
        <v>1231</v>
      </c>
      <c r="E1423" s="4" t="s">
        <v>2345</v>
      </c>
      <c r="I1423" s="195" t="str">
        <f>IF(ISBLANK(H1423),"",VLOOKUP(H1423,tegevusalad!$A$7:$B$188,2,FALSE))</f>
        <v/>
      </c>
      <c r="K1423" s="429" t="str">
        <f t="shared" si="156"/>
        <v>2288117000</v>
      </c>
      <c r="L1423" s="1" t="str">
        <f t="shared" si="157"/>
        <v>MTÜ Puuetega Inimeste Koda</v>
      </c>
      <c r="M1423" s="6" t="str">
        <f t="shared" si="158"/>
        <v>10900</v>
      </c>
    </row>
    <row r="1424" spans="1:13" x14ac:dyDescent="0.2">
      <c r="B1424" s="4" t="s">
        <v>2409</v>
      </c>
      <c r="E1424" s="4" t="s">
        <v>2410</v>
      </c>
      <c r="I1424" s="195" t="str">
        <f>IF(ISBLANK(H1424),"",VLOOKUP(H1424,tegevusalad!$A$7:$B$188,2,FALSE))</f>
        <v/>
      </c>
      <c r="K1424" s="429" t="str">
        <f t="shared" si="156"/>
        <v>2288118000</v>
      </c>
      <c r="L1424" s="1" t="str">
        <f t="shared" si="157"/>
        <v>MTÜ Looja</v>
      </c>
      <c r="M1424" s="6" t="str">
        <f t="shared" si="158"/>
        <v>10900</v>
      </c>
    </row>
    <row r="1425" spans="1:13" x14ac:dyDescent="0.2">
      <c r="B1425" s="4" t="s">
        <v>2645</v>
      </c>
      <c r="E1425" s="4" t="s">
        <v>2646</v>
      </c>
      <c r="I1425" s="195" t="str">
        <f>IF(ISBLANK(H1425),"",VLOOKUP(H1425,tegevusalad!$A$7:$B$188,2,FALSE))</f>
        <v/>
      </c>
      <c r="K1425" s="429" t="str">
        <f t="shared" si="156"/>
        <v>2288119000</v>
      </c>
      <c r="L1425" s="1" t="str">
        <f t="shared" si="157"/>
        <v>Eesti Kurtide Liit</v>
      </c>
      <c r="M1425" s="6" t="str">
        <f t="shared" si="158"/>
        <v>10900</v>
      </c>
    </row>
    <row r="1426" spans="1:13" x14ac:dyDescent="0.2">
      <c r="B1426" s="4" t="s">
        <v>5131</v>
      </c>
      <c r="E1426" s="4" t="s">
        <v>2411</v>
      </c>
      <c r="I1426" s="195" t="str">
        <f>IF(ISBLANK(H1426),"",VLOOKUP(H1426,tegevusalad!$A$7:$B$188,2,FALSE))</f>
        <v/>
      </c>
      <c r="K1426" s="429" t="str">
        <f t="shared" si="156"/>
        <v>2288120000</v>
      </c>
      <c r="L1426" s="1" t="str">
        <f t="shared" si="157"/>
        <v>Põhja-Eesti Pimedate Ühing</v>
      </c>
      <c r="M1426" s="6" t="str">
        <f t="shared" si="158"/>
        <v>10900</v>
      </c>
    </row>
    <row r="1427" spans="1:13" x14ac:dyDescent="0.2">
      <c r="B1427" s="4" t="s">
        <v>878</v>
      </c>
      <c r="E1427" s="4" t="s">
        <v>879</v>
      </c>
      <c r="I1427" s="195" t="str">
        <f>IF(ISBLANK(H1427),"",VLOOKUP(H1427,tegevusalad!$A$7:$B$188,2,FALSE))</f>
        <v/>
      </c>
      <c r="K1427" s="429" t="str">
        <f t="shared" si="156"/>
        <v>2288121000</v>
      </c>
      <c r="L1427" s="1" t="str">
        <f t="shared" si="157"/>
        <v>MTÜ Pro Civitas</v>
      </c>
      <c r="M1427" s="6" t="str">
        <f t="shared" si="158"/>
        <v>10900</v>
      </c>
    </row>
    <row r="1428" spans="1:13" x14ac:dyDescent="0.2">
      <c r="B1428" s="4" t="s">
        <v>2527</v>
      </c>
      <c r="E1428" s="4" t="s">
        <v>2528</v>
      </c>
      <c r="I1428" s="195" t="str">
        <f>IF(ISBLANK(H1428),"",VLOOKUP(H1428,tegevusalad!$A$7:$B$188,2,FALSE))</f>
        <v/>
      </c>
      <c r="K1428" s="429" t="str">
        <f t="shared" si="156"/>
        <v>2288122000</v>
      </c>
      <c r="L1428" s="1" t="str">
        <f t="shared" si="157"/>
        <v>MTÜ Tallinna Pensionäride Ühendus</v>
      </c>
      <c r="M1428" s="6" t="str">
        <f t="shared" si="158"/>
        <v>10900</v>
      </c>
    </row>
    <row r="1429" spans="1:13" x14ac:dyDescent="0.2">
      <c r="B1429" s="4" t="s">
        <v>8409</v>
      </c>
      <c r="E1429" s="4" t="s">
        <v>8410</v>
      </c>
      <c r="I1429" s="195" t="str">
        <f>IF(ISBLANK(H1429),"",VLOOKUP(H1429,tegevusalad!$A$7:$B$188,2,FALSE))</f>
        <v/>
      </c>
      <c r="K1429" s="447" t="str">
        <f t="shared" si="156"/>
        <v>2288123000</v>
      </c>
      <c r="L1429" s="14" t="str">
        <f t="shared" si="157"/>
        <v>MTÜ Inkotuba</v>
      </c>
      <c r="M1429" s="6" t="str">
        <f t="shared" si="158"/>
        <v>10900</v>
      </c>
    </row>
    <row r="1430" spans="1:13" x14ac:dyDescent="0.2">
      <c r="B1430" s="4" t="s">
        <v>10945</v>
      </c>
      <c r="E1430" s="4" t="s">
        <v>10946</v>
      </c>
      <c r="K1430" s="447" t="str">
        <f t="shared" si="156"/>
        <v>2288124000</v>
      </c>
      <c r="L1430" s="14" t="str">
        <f t="shared" si="157"/>
        <v>MTÜ Heategevusühing Radiola</v>
      </c>
      <c r="M1430" s="6" t="str">
        <f t="shared" si="158"/>
        <v>10900</v>
      </c>
    </row>
    <row r="1431" spans="1:13" x14ac:dyDescent="0.2">
      <c r="B1431" s="4" t="s">
        <v>311</v>
      </c>
      <c r="E1431" s="4" t="s">
        <v>9533</v>
      </c>
      <c r="I1431" s="195" t="str">
        <f>IF(ISBLANK(H1431),"",VLOOKUP(H1431,tegevusalad!$A$7:$B$188,2,FALSE))</f>
        <v/>
      </c>
      <c r="K1431" s="429" t="str">
        <f t="shared" si="156"/>
        <v>2288199000</v>
      </c>
      <c r="L1431" s="1" t="str">
        <f t="shared" si="157"/>
        <v>muu mittetulundustegevuse toetamine</v>
      </c>
      <c r="M1431" s="6" t="str">
        <f t="shared" si="158"/>
        <v>10900</v>
      </c>
    </row>
    <row r="1432" spans="1:13" x14ac:dyDescent="0.2">
      <c r="I1432" s="195" t="str">
        <f>IF(ISBLANK(H1432),"",VLOOKUP(H1432,tegevusalad!$A$7:$B$188,2,FALSE))</f>
        <v/>
      </c>
      <c r="K1432" s="429" t="str">
        <f t="shared" si="156"/>
        <v/>
      </c>
      <c r="L1432" s="1" t="str">
        <f t="shared" si="157"/>
        <v/>
      </c>
      <c r="M1432" s="6" t="str">
        <f t="shared" si="158"/>
        <v>10900</v>
      </c>
    </row>
    <row r="1433" spans="1:13" x14ac:dyDescent="0.2">
      <c r="A1433" s="4" t="s">
        <v>6700</v>
      </c>
      <c r="D1433" s="4" t="s">
        <v>6701</v>
      </c>
      <c r="H1433" s="51" t="s">
        <v>9031</v>
      </c>
      <c r="I1433" s="195" t="str">
        <f>IF(ISBLANK(H1433),"",VLOOKUP(H1433,tegevusalad!$A$7:$B$188,2,FALSE))</f>
        <v>Muu sotsiaalne kaitse, sh sotsiaalse kaitse haldus</v>
      </c>
      <c r="K1433" s="429" t="str">
        <f t="shared" si="156"/>
        <v>2288200000</v>
      </c>
      <c r="L1433" s="1" t="str">
        <f t="shared" si="157"/>
        <v>Osalemine projektides</v>
      </c>
      <c r="M1433" s="6" t="str">
        <f t="shared" si="158"/>
        <v>10900</v>
      </c>
    </row>
    <row r="1434" spans="1:13" x14ac:dyDescent="0.2">
      <c r="B1434" s="4" t="s">
        <v>6702</v>
      </c>
      <c r="E1434" s="4" t="s">
        <v>6703</v>
      </c>
      <c r="I1434" s="195" t="str">
        <f>IF(ISBLANK(H1434),"",VLOOKUP(H1434,tegevusalad!$A$7:$B$188,2,FALSE))</f>
        <v/>
      </c>
      <c r="K1434" s="429" t="str">
        <f t="shared" si="156"/>
        <v>2288201000</v>
      </c>
      <c r="L1434" s="1" t="str">
        <f t="shared" si="157"/>
        <v>osalemine projektides</v>
      </c>
      <c r="M1434" s="6" t="str">
        <f t="shared" si="158"/>
        <v>10900</v>
      </c>
    </row>
    <row r="1435" spans="1:13" x14ac:dyDescent="0.2">
      <c r="B1435" s="4" t="s">
        <v>3431</v>
      </c>
      <c r="E1435" s="4" t="s">
        <v>1236</v>
      </c>
      <c r="I1435" s="195" t="str">
        <f>IF(ISBLANK(H1435),"",VLOOKUP(H1435,tegevusalad!$A$7:$B$188,2,FALSE))</f>
        <v/>
      </c>
      <c r="K1435" s="429" t="str">
        <f t="shared" si="156"/>
        <v>2288211000</v>
      </c>
      <c r="L1435" s="1" t="str">
        <f t="shared" si="157"/>
        <v>projekt "Tuleviku hooldusravi-integreeritud hooldusravi mudel vananevas Euroopas"</v>
      </c>
      <c r="M1435" s="6" t="str">
        <f t="shared" si="158"/>
        <v>10900</v>
      </c>
    </row>
    <row r="1436" spans="1:13" x14ac:dyDescent="0.2">
      <c r="B1436" s="4" t="s">
        <v>2647</v>
      </c>
      <c r="E1436" s="4" t="s">
        <v>2648</v>
      </c>
      <c r="I1436" s="195" t="str">
        <f>IF(ISBLANK(H1436),"",VLOOKUP(H1436,tegevusalad!$A$7:$B$188,2,FALSE))</f>
        <v/>
      </c>
      <c r="K1436" s="429" t="str">
        <f t="shared" si="156"/>
        <v>2288212000</v>
      </c>
      <c r="L1436" s="1" t="str">
        <f t="shared" si="157"/>
        <v>INTERREG projekt "Perevägivalla ohvrite abistamine"</v>
      </c>
      <c r="M1436" s="6" t="str">
        <f t="shared" si="158"/>
        <v>10900</v>
      </c>
    </row>
    <row r="1437" spans="1:13" x14ac:dyDescent="0.2">
      <c r="B1437" s="4" t="s">
        <v>585</v>
      </c>
      <c r="E1437" s="4" t="s">
        <v>6829</v>
      </c>
      <c r="I1437" s="195" t="str">
        <f>IF(ISBLANK(H1437),"",VLOOKUP(H1437,tegevusalad!$A$7:$B$188,2,FALSE))</f>
        <v/>
      </c>
      <c r="K1437" s="447" t="str">
        <f t="shared" si="156"/>
        <v>2288213000</v>
      </c>
      <c r="L1437" s="14" t="str">
        <f t="shared" si="157"/>
        <v>Töötute aktiviseerimiskeskuse rajamine Põhja-Tallinnasse</v>
      </c>
      <c r="M1437" s="6" t="str">
        <f t="shared" si="158"/>
        <v>10900</v>
      </c>
    </row>
    <row r="1438" spans="1:13" x14ac:dyDescent="0.2">
      <c r="B1438" s="4" t="s">
        <v>4876</v>
      </c>
      <c r="E1438" s="4" t="s">
        <v>4877</v>
      </c>
      <c r="I1438" s="195" t="str">
        <f>IF(ISBLANK(H1438),"",VLOOKUP(H1438,tegevusalad!$A$7:$B$188,2,FALSE))</f>
        <v/>
      </c>
      <c r="K1438" s="447" t="str">
        <f t="shared" si="156"/>
        <v>2288214000</v>
      </c>
      <c r="L1438" s="14" t="str">
        <f t="shared" si="157"/>
        <v>Alkoholiprobleemidega peredest pärit laste olukorra parandamine</v>
      </c>
      <c r="M1438" s="6" t="str">
        <f t="shared" si="158"/>
        <v>10900</v>
      </c>
    </row>
    <row r="1439" spans="1:13" x14ac:dyDescent="0.2">
      <c r="B1439" s="4" t="s">
        <v>4878</v>
      </c>
      <c r="E1439" s="4" t="s">
        <v>5534</v>
      </c>
      <c r="I1439" s="195" t="str">
        <f>IF(ISBLANK(H1439),"",VLOOKUP(H1439,tegevusalad!$A$7:$B$188,2,FALSE))</f>
        <v/>
      </c>
      <c r="K1439" s="447" t="str">
        <f t="shared" si="156"/>
        <v>2288215000</v>
      </c>
      <c r="L1439" s="14" t="str">
        <f t="shared" si="157"/>
        <v>Eelduste loomine vaimupuudega inimeste efektiivsemaks kaasamiseks tööjõuturul</v>
      </c>
      <c r="M1439" s="6" t="str">
        <f t="shared" si="158"/>
        <v>10900</v>
      </c>
    </row>
    <row r="1440" spans="1:13" x14ac:dyDescent="0.2">
      <c r="B1440" s="4" t="s">
        <v>5535</v>
      </c>
      <c r="E1440" s="4" t="s">
        <v>5536</v>
      </c>
      <c r="I1440" s="195" t="str">
        <f>IF(ISBLANK(H1440),"",VLOOKUP(H1440,tegevusalad!$A$7:$B$188,2,FALSE))</f>
        <v/>
      </c>
      <c r="K1440" s="447" t="str">
        <f t="shared" si="156"/>
        <v>2288216000</v>
      </c>
      <c r="L1440" s="14" t="str">
        <f t="shared" si="157"/>
        <v>projekt DUO</v>
      </c>
      <c r="M1440" s="6" t="str">
        <f t="shared" si="158"/>
        <v>10900</v>
      </c>
    </row>
    <row r="1441" spans="2:14" x14ac:dyDescent="0.2">
      <c r="B1441" s="4" t="s">
        <v>5765</v>
      </c>
      <c r="E1441" s="4" t="s">
        <v>6121</v>
      </c>
      <c r="I1441" s="195" t="str">
        <f>IF(ISBLANK(H1441),"",VLOOKUP(H1441,tegevusalad!$A$7:$B$188,2,FALSE))</f>
        <v/>
      </c>
      <c r="K1441" s="447" t="str">
        <f t="shared" si="156"/>
        <v>2288217000</v>
      </c>
      <c r="L1441" s="14" t="str">
        <f t="shared" si="157"/>
        <v>projekt "Tallinna linnaosade tervisemeeskondade tegevuse arendamine ja võimestamine"</v>
      </c>
      <c r="M1441" s="6" t="str">
        <f t="shared" si="158"/>
        <v>10900</v>
      </c>
    </row>
    <row r="1442" spans="2:14" ht="15.75" customHeight="1" x14ac:dyDescent="0.2">
      <c r="B1442" s="4" t="s">
        <v>5766</v>
      </c>
      <c r="E1442" s="881" t="s">
        <v>5764</v>
      </c>
      <c r="F1442" s="881"/>
      <c r="G1442" s="881"/>
      <c r="I1442" s="195" t="str">
        <f>IF(ISBLANK(H1442),"",VLOOKUP(H1442,tegevusalad!$A$7:$B$188,2,FALSE))</f>
        <v/>
      </c>
      <c r="K1442" s="447" t="str">
        <f t="shared" si="156"/>
        <v>2288218000</v>
      </c>
      <c r="L1442" s="14" t="str">
        <f t="shared" si="157"/>
        <v>projekt "Tugiteenused sõltuvushäiretega inimestele ja nende lähedastele tööturule naasmiseks ning tööturul püsimiseks"</v>
      </c>
      <c r="M1442" s="6" t="str">
        <f t="shared" si="158"/>
        <v>10900</v>
      </c>
    </row>
    <row r="1443" spans="2:14" ht="25.5" customHeight="1" x14ac:dyDescent="0.2">
      <c r="B1443" s="4" t="s">
        <v>7619</v>
      </c>
      <c r="E1443" s="881" t="s">
        <v>7620</v>
      </c>
      <c r="F1443" s="881"/>
      <c r="G1443" s="881"/>
      <c r="I1443" s="195" t="str">
        <f>IF(ISBLANK(H1443),"",VLOOKUP(H1443,tegevusalad!$A$7:$B$188,2,FALSE))</f>
        <v/>
      </c>
      <c r="K1443" s="447" t="str">
        <f t="shared" si="156"/>
        <v>2288219000</v>
      </c>
      <c r="L1443" s="14" t="str">
        <f t="shared" si="157"/>
        <v>projekt "Ööpäevaringne lapsehoiuteenus raske ja sügava puudega lastele Tallinna Lastekodus"</v>
      </c>
      <c r="M1443" s="6" t="str">
        <f t="shared" si="158"/>
        <v>10900</v>
      </c>
    </row>
    <row r="1444" spans="2:14" ht="12.75" customHeight="1" x14ac:dyDescent="0.2">
      <c r="B1444" s="4" t="s">
        <v>6809</v>
      </c>
      <c r="E1444" s="881" t="s">
        <v>6808</v>
      </c>
      <c r="F1444" s="881"/>
      <c r="G1444" s="881"/>
      <c r="I1444" s="195" t="str">
        <f>IF(ISBLANK(H1444),"",VLOOKUP(H1444,tegevusalad!$A$7:$B$188,2,FALSE))</f>
        <v/>
      </c>
      <c r="K1444" s="447" t="str">
        <f t="shared" si="156"/>
        <v>2288220000</v>
      </c>
      <c r="L1444" s="14" t="str">
        <f t="shared" si="157"/>
        <v>Grundtvig programmi projekt "Rehabiliteeriv kunstfoto"</v>
      </c>
      <c r="M1444" s="6" t="str">
        <f t="shared" si="158"/>
        <v>10900</v>
      </c>
    </row>
    <row r="1445" spans="2:14" ht="12.75" customHeight="1" x14ac:dyDescent="0.2">
      <c r="B1445" s="4" t="s">
        <v>3351</v>
      </c>
      <c r="E1445" s="892" t="s">
        <v>3352</v>
      </c>
      <c r="F1445" s="892"/>
      <c r="G1445" s="892"/>
      <c r="I1445" s="195" t="str">
        <f>IF(ISBLANK(H1445),"",VLOOKUP(H1445,tegevusalad!$A$7:$B$188,2,FALSE))</f>
        <v/>
      </c>
      <c r="K1445" s="447" t="str">
        <f t="shared" si="156"/>
        <v>2288221000</v>
      </c>
      <c r="L1445" s="14" t="str">
        <f t="shared" si="157"/>
        <v>projekt "Täisealiste eestkostemudeli väljatöötamine ja juurutamine Tallinnas"</v>
      </c>
      <c r="M1445" s="6" t="str">
        <f t="shared" si="158"/>
        <v>10900</v>
      </c>
    </row>
    <row r="1446" spans="2:14" ht="12.75" customHeight="1" x14ac:dyDescent="0.2">
      <c r="B1446" s="4" t="s">
        <v>7691</v>
      </c>
      <c r="E1446" s="892" t="s">
        <v>7692</v>
      </c>
      <c r="F1446" s="892"/>
      <c r="G1446" s="892"/>
      <c r="I1446" s="195" t="str">
        <f>IF(ISBLANK(H1446),"",VLOOKUP(H1446,tegevusalad!$A$7:$B$188,2,FALSE))</f>
        <v/>
      </c>
      <c r="K1446" s="447" t="str">
        <f t="shared" si="156"/>
        <v>2288222000</v>
      </c>
      <c r="L1446" s="14" t="str">
        <f t="shared" si="157"/>
        <v>projekt "Psüühilise erivajadustega inimeste kutserehabilitatsiooni arendamine"</v>
      </c>
      <c r="M1446" s="6" t="str">
        <f t="shared" si="158"/>
        <v>10900</v>
      </c>
    </row>
    <row r="1447" spans="2:14" ht="12.75" customHeight="1" x14ac:dyDescent="0.2">
      <c r="B1447" s="4" t="s">
        <v>8247</v>
      </c>
      <c r="E1447" s="881" t="s">
        <v>8248</v>
      </c>
      <c r="F1447" s="881"/>
      <c r="G1447" s="881"/>
      <c r="I1447" s="195" t="str">
        <f>IF(ISBLANK(H1447),"",VLOOKUP(H1447,tegevusalad!$A$7:$B$188,2,FALSE))</f>
        <v/>
      </c>
      <c r="K1447" s="447" t="str">
        <f t="shared" si="156"/>
        <v>2288223000</v>
      </c>
      <c r="L1447" s="14" t="str">
        <f t="shared" si="157"/>
        <v>projekt "Kogukonna toetus puuetega inimestele"</v>
      </c>
      <c r="M1447" s="6" t="str">
        <f t="shared" si="158"/>
        <v>10900</v>
      </c>
    </row>
    <row r="1448" spans="2:14" ht="12.75" customHeight="1" x14ac:dyDescent="0.2">
      <c r="B1448" s="4" t="s">
        <v>8529</v>
      </c>
      <c r="E1448" s="881" t="s">
        <v>8530</v>
      </c>
      <c r="F1448" s="881"/>
      <c r="G1448" s="881"/>
      <c r="I1448" s="195" t="str">
        <f>IF(ISBLANK(H1448),"",VLOOKUP(H1448,tegevusalad!$A$7:$B$188,2,FALSE))</f>
        <v/>
      </c>
      <c r="K1448" s="447" t="str">
        <f t="shared" si="156"/>
        <v>2288225000</v>
      </c>
      <c r="L1448" s="14" t="str">
        <f t="shared" si="157"/>
        <v>Paljassaare SM remonttööd</v>
      </c>
      <c r="M1448" s="6" t="str">
        <f t="shared" si="158"/>
        <v>10900</v>
      </c>
    </row>
    <row r="1449" spans="2:14" ht="12.75" customHeight="1" x14ac:dyDescent="0.2">
      <c r="B1449" s="4" t="s">
        <v>8625</v>
      </c>
      <c r="E1449" s="881" t="s">
        <v>8626</v>
      </c>
      <c r="F1449" s="881"/>
      <c r="G1449" s="881"/>
      <c r="I1449" s="195" t="str">
        <f>IF(ISBLANK(H1449),"",VLOOKUP(H1449,tegevusalad!$A$7:$B$188,2,FALSE))</f>
        <v/>
      </c>
      <c r="K1449" s="447" t="str">
        <f t="shared" si="156"/>
        <v>2288226000</v>
      </c>
      <c r="L1449" s="14" t="str">
        <f t="shared" si="157"/>
        <v>Nõmme SM kommunikatsioonitrasside vahetus</v>
      </c>
      <c r="M1449" s="6" t="str">
        <f t="shared" si="158"/>
        <v>10900</v>
      </c>
    </row>
    <row r="1450" spans="2:14" ht="12.75" customHeight="1" x14ac:dyDescent="0.2">
      <c r="B1450" s="4" t="s">
        <v>8678</v>
      </c>
      <c r="E1450" s="881" t="s">
        <v>8677</v>
      </c>
      <c r="F1450" s="881"/>
      <c r="G1450" s="881"/>
      <c r="I1450" s="195" t="str">
        <f>IF(ISBLANK(H1450),"",VLOOKUP(H1450,tegevusalad!$A$7:$B$188,2,FALSE))</f>
        <v/>
      </c>
      <c r="K1450" s="447" t="str">
        <f t="shared" si="156"/>
        <v>2288227000</v>
      </c>
      <c r="L1450" s="14" t="str">
        <f t="shared" si="157"/>
        <v>projekt "Tallinna eakate kodujälgimisprojekt SmartCare"</v>
      </c>
      <c r="M1450" s="6" t="str">
        <f t="shared" si="158"/>
        <v>10900</v>
      </c>
    </row>
    <row r="1451" spans="2:14" ht="12.75" customHeight="1" x14ac:dyDescent="0.2">
      <c r="B1451" s="4" t="s">
        <v>9729</v>
      </c>
      <c r="E1451" s="881" t="s">
        <v>9730</v>
      </c>
      <c r="F1451" s="881"/>
      <c r="G1451" s="881"/>
      <c r="K1451" s="447" t="str">
        <f t="shared" si="156"/>
        <v>2288228000</v>
      </c>
      <c r="L1451" s="14" t="str">
        <f t="shared" ref="L1451" si="159">D1451&amp;E1451&amp;F1451&amp;G1451</f>
        <v>projekt "Sensoorse arengu toetamine liitpuudega isikute jõustamisel"</v>
      </c>
      <c r="M1451" s="6" t="str">
        <f t="shared" ref="M1451" si="160">IF(ISBLANK(H1451),M1450,H1451)</f>
        <v>10900</v>
      </c>
    </row>
    <row r="1452" spans="2:14" ht="12.75" customHeight="1" x14ac:dyDescent="0.2">
      <c r="B1452" s="4" t="s">
        <v>10299</v>
      </c>
      <c r="E1452" s="881" t="s">
        <v>10300</v>
      </c>
      <c r="F1452" s="881"/>
      <c r="G1452" s="881"/>
      <c r="K1452" s="447" t="str">
        <f t="shared" si="156"/>
        <v>2288229000</v>
      </c>
      <c r="L1452" s="699" t="s">
        <v>10300</v>
      </c>
      <c r="M1452" s="699" t="s">
        <v>9031</v>
      </c>
      <c r="N1452" s="699"/>
    </row>
    <row r="1453" spans="2:14" ht="12.75" customHeight="1" x14ac:dyDescent="0.2">
      <c r="B1453" s="4" t="s">
        <v>11028</v>
      </c>
      <c r="E1453" s="766" t="s">
        <v>11027</v>
      </c>
      <c r="F1453" s="766"/>
      <c r="G1453" s="766"/>
      <c r="K1453" s="447" t="str">
        <f t="shared" si="156"/>
        <v>2288230000</v>
      </c>
      <c r="L1453" s="766" t="s">
        <v>11027</v>
      </c>
      <c r="M1453" s="765" t="s">
        <v>9031</v>
      </c>
      <c r="N1453" s="765"/>
    </row>
    <row r="1454" spans="2:14" ht="12.75" customHeight="1" x14ac:dyDescent="0.2">
      <c r="B1454" s="4" t="s">
        <v>11035</v>
      </c>
      <c r="E1454" s="768" t="s">
        <v>11034</v>
      </c>
      <c r="F1454" s="768"/>
      <c r="G1454" s="768"/>
      <c r="K1454" s="447" t="str">
        <f t="shared" si="156"/>
        <v>2288231000</v>
      </c>
      <c r="L1454" s="768" t="s">
        <v>11034</v>
      </c>
      <c r="M1454" s="767" t="s">
        <v>9031</v>
      </c>
      <c r="N1454" s="767"/>
    </row>
    <row r="1455" spans="2:14" ht="12.75" customHeight="1" x14ac:dyDescent="0.2">
      <c r="B1455" s="4" t="s">
        <v>11045</v>
      </c>
      <c r="E1455" s="770" t="s">
        <v>11046</v>
      </c>
      <c r="F1455" s="770"/>
      <c r="G1455" s="770"/>
      <c r="K1455" s="447" t="str">
        <f t="shared" si="156"/>
        <v>2288232000</v>
      </c>
      <c r="L1455" s="770" t="s">
        <v>11046</v>
      </c>
      <c r="M1455" s="769" t="s">
        <v>9031</v>
      </c>
      <c r="N1455" s="769"/>
    </row>
    <row r="1456" spans="2:14" ht="12.75" customHeight="1" x14ac:dyDescent="0.2">
      <c r="B1456" s="4" t="s">
        <v>11070</v>
      </c>
      <c r="E1456" s="774" t="s">
        <v>11073</v>
      </c>
      <c r="F1456" s="774"/>
      <c r="G1456" s="774"/>
      <c r="K1456" s="447" t="str">
        <f t="shared" si="156"/>
        <v>2288233000</v>
      </c>
      <c r="L1456" s="774" t="s">
        <v>11071</v>
      </c>
      <c r="M1456" s="773" t="s">
        <v>9031</v>
      </c>
      <c r="N1456" s="773"/>
    </row>
    <row r="1457" spans="1:14" ht="12.75" customHeight="1" x14ac:dyDescent="0.2">
      <c r="B1457" s="4" t="s">
        <v>11146</v>
      </c>
      <c r="E1457" s="790" t="s">
        <v>11147</v>
      </c>
      <c r="F1457" s="790"/>
      <c r="G1457" s="790"/>
      <c r="K1457" s="447" t="str">
        <f t="shared" si="156"/>
        <v>2288234000</v>
      </c>
      <c r="L1457" s="790" t="s">
        <v>11147</v>
      </c>
      <c r="M1457" s="789" t="s">
        <v>9031</v>
      </c>
      <c r="N1457" s="789"/>
    </row>
    <row r="1458" spans="1:14" ht="12.75" customHeight="1" x14ac:dyDescent="0.2">
      <c r="B1458" s="4" t="s">
        <v>11287</v>
      </c>
      <c r="E1458" s="812" t="s">
        <v>11288</v>
      </c>
      <c r="F1458" s="812"/>
      <c r="G1458" s="812"/>
      <c r="K1458" s="447" t="str">
        <f t="shared" si="156"/>
        <v>2288235000</v>
      </c>
      <c r="L1458" s="812" t="s">
        <v>11288</v>
      </c>
      <c r="M1458" s="811" t="s">
        <v>9031</v>
      </c>
      <c r="N1458" s="811"/>
    </row>
    <row r="1459" spans="1:14" ht="12.75" customHeight="1" x14ac:dyDescent="0.2">
      <c r="B1459" s="4" t="s">
        <v>11289</v>
      </c>
      <c r="E1459" s="814" t="s">
        <v>11292</v>
      </c>
      <c r="F1459" s="814"/>
      <c r="G1459" s="814"/>
      <c r="K1459" s="447" t="str">
        <f t="shared" si="156"/>
        <v>2288236000</v>
      </c>
      <c r="L1459" s="815" t="s">
        <v>11292</v>
      </c>
      <c r="M1459" s="813" t="s">
        <v>6600</v>
      </c>
      <c r="N1459" s="813"/>
    </row>
    <row r="1460" spans="1:14" x14ac:dyDescent="0.2">
      <c r="A1460" s="4" t="s">
        <v>850</v>
      </c>
      <c r="D1460" s="4" t="s">
        <v>2756</v>
      </c>
      <c r="H1460" s="46" t="s">
        <v>2245</v>
      </c>
      <c r="I1460" s="195" t="str">
        <f>IF(ISBLANK(H1460),"",VLOOKUP(H1460,tegevusalad!$A$7:$B$188,2,FALSE))</f>
        <v>Muu puuetega inimeste sotsiaalne kaitse</v>
      </c>
      <c r="K1460" s="429" t="str">
        <f t="shared" si="156"/>
        <v>2288400000</v>
      </c>
      <c r="L1460" s="1" t="str">
        <f t="shared" si="157"/>
        <v>Toetus seekidele</v>
      </c>
      <c r="M1460" s="6" t="str">
        <f>IF(ISBLANK(H1460),M1450,H1460)</f>
        <v>10121</v>
      </c>
    </row>
    <row r="1461" spans="1:14" x14ac:dyDescent="0.2">
      <c r="B1461" s="4" t="s">
        <v>2757</v>
      </c>
      <c r="E1461" s="4" t="s">
        <v>4260</v>
      </c>
      <c r="I1461" s="195" t="str">
        <f>IF(ISBLANK(H1461),"",VLOOKUP(H1461,tegevusalad!$A$7:$B$188,2,FALSE))</f>
        <v/>
      </c>
      <c r="K1461" s="429" t="str">
        <f t="shared" si="156"/>
        <v>2288401000</v>
      </c>
      <c r="L1461" s="1" t="str">
        <f t="shared" si="157"/>
        <v>toetus seekidele</v>
      </c>
      <c r="M1461" s="6" t="str">
        <f t="shared" si="158"/>
        <v>10121</v>
      </c>
    </row>
    <row r="1462" spans="1:14" x14ac:dyDescent="0.2">
      <c r="I1462" s="195" t="str">
        <f>IF(ISBLANK(H1462),"",VLOOKUP(H1462,tegevusalad!$A$7:$B$188,2,FALSE))</f>
        <v/>
      </c>
      <c r="K1462" s="429" t="str">
        <f t="shared" si="156"/>
        <v/>
      </c>
      <c r="L1462" s="1" t="str">
        <f t="shared" si="157"/>
        <v/>
      </c>
    </row>
    <row r="1463" spans="1:14" x14ac:dyDescent="0.2">
      <c r="A1463" s="4" t="s">
        <v>5828</v>
      </c>
      <c r="D1463" s="4" t="s">
        <v>5745</v>
      </c>
      <c r="I1463" s="195" t="str">
        <f>IF(ISBLANK(H1463),"",VLOOKUP(H1463,tegevusalad!$A$7:$B$188,2,FALSE))</f>
        <v/>
      </c>
      <c r="K1463" s="429" t="str">
        <f t="shared" si="156"/>
        <v>2288800000</v>
      </c>
      <c r="L1463" s="1" t="str">
        <f t="shared" si="157"/>
        <v xml:space="preserve"> Inimressursi arendamise rakenduskava</v>
      </c>
    </row>
    <row r="1464" spans="1:14" ht="50.25" customHeight="1" x14ac:dyDescent="0.2">
      <c r="B1464" s="149" t="s">
        <v>7585</v>
      </c>
      <c r="E1464" s="873" t="s">
        <v>5744</v>
      </c>
      <c r="F1464" s="873"/>
      <c r="G1464" s="873"/>
      <c r="H1464" s="51" t="s">
        <v>9027</v>
      </c>
      <c r="I1464" s="195" t="str">
        <f>IF(ISBLANK(H1464),"",VLOOKUP(H1464,tegevusalad!$A$7:$B$188,2,FALSE))</f>
        <v>Töötute sotsiaalne kaitse</v>
      </c>
      <c r="K1464" s="429" t="str">
        <f t="shared" si="156"/>
        <v>2288501000</v>
      </c>
      <c r="L1464" s="1" t="str">
        <f t="shared" si="157"/>
        <v>EL struktuurivahendite inimressursi arendamise rakenduskava prioriteetse suuna “Pikk ja kvaliteetne tööelu” meetme 1.3.3 “Töölesaamist toetavad hoolekandemeetmed” välisprojektis “Noored emad taas kooli ja/või tööle”</v>
      </c>
      <c r="M1464" s="6" t="str">
        <f t="shared" si="158"/>
        <v>10500</v>
      </c>
    </row>
    <row r="1465" spans="1:14" x14ac:dyDescent="0.2">
      <c r="B1465" s="4" t="s">
        <v>4288</v>
      </c>
      <c r="E1465" s="4" t="s">
        <v>1773</v>
      </c>
      <c r="H1465" s="51" t="s">
        <v>9027</v>
      </c>
      <c r="I1465" s="195" t="str">
        <f>IF(ISBLANK(H1465),"",VLOOKUP(H1465,tegevusalad!$A$7:$B$188,2,FALSE))</f>
        <v>Töötute sotsiaalne kaitse</v>
      </c>
      <c r="K1465" s="429" t="str">
        <f t="shared" si="156"/>
        <v>2288502000</v>
      </c>
      <c r="L1465" s="1" t="str">
        <f t="shared" si="157"/>
        <v xml:space="preserve">Rehabilitatsiooniprogrammide piloteerimine </v>
      </c>
      <c r="M1465" s="6" t="str">
        <f t="shared" si="158"/>
        <v>10500</v>
      </c>
    </row>
    <row r="1466" spans="1:14" x14ac:dyDescent="0.2">
      <c r="I1466" s="195" t="str">
        <f>IF(ISBLANK(H1466),"",VLOOKUP(H1466,tegevusalad!$A$7:$B$188,2,FALSE))</f>
        <v/>
      </c>
      <c r="K1466" s="429" t="str">
        <f t="shared" si="156"/>
        <v/>
      </c>
      <c r="L1466" s="1" t="str">
        <f t="shared" si="157"/>
        <v/>
      </c>
    </row>
    <row r="1467" spans="1:14" x14ac:dyDescent="0.2">
      <c r="A1467" s="4" t="s">
        <v>5828</v>
      </c>
      <c r="D1467" s="4" t="s">
        <v>5830</v>
      </c>
      <c r="I1467" s="195" t="str">
        <f>IF(ISBLANK(H1467),"",VLOOKUP(H1467,tegevusalad!$A$7:$B$188,2,FALSE))</f>
        <v/>
      </c>
      <c r="K1467" s="429" t="str">
        <f t="shared" si="156"/>
        <v>2288800000</v>
      </c>
      <c r="L1467" s="1" t="str">
        <f t="shared" si="157"/>
        <v>Programmipõhine nõustamisteenus</v>
      </c>
    </row>
    <row r="1468" spans="1:14" ht="39" customHeight="1" x14ac:dyDescent="0.2">
      <c r="B1468" s="4" t="s">
        <v>5829</v>
      </c>
      <c r="E1468" s="873" t="s">
        <v>149</v>
      </c>
      <c r="F1468" s="873"/>
      <c r="G1468" s="873"/>
      <c r="H1468" s="51" t="s">
        <v>9001</v>
      </c>
      <c r="I1468" s="195" t="str">
        <f>IF(ISBLANK(H1468),"",VLOOKUP(H1468,tegevusalad!$A$7:$B$188,2,FALSE))</f>
        <v>Muu sotsiaalsete riskirühmade kaitse</v>
      </c>
      <c r="K1468" s="429" t="str">
        <f t="shared" si="156"/>
        <v>2288801000</v>
      </c>
      <c r="L1468" s="1" t="str">
        <f t="shared" si="157"/>
        <v>Väisrahastusega projekt "Programmipõhine nõustamisteenus - pilootprojekt Harjumaa tööturu riskirühmade tööga hõivatuse säilitamiseks /taastamiseks "</v>
      </c>
      <c r="M1468" s="6" t="str">
        <f t="shared" si="158"/>
        <v>10702</v>
      </c>
    </row>
    <row r="1469" spans="1:14" x14ac:dyDescent="0.2">
      <c r="I1469" s="195" t="str">
        <f>IF(ISBLANK(H1469),"",VLOOKUP(H1469,tegevusalad!$A$7:$B$188,2,FALSE))</f>
        <v/>
      </c>
      <c r="K1469" s="429" t="str">
        <f t="shared" si="156"/>
        <v/>
      </c>
      <c r="L1469" s="1" t="str">
        <f t="shared" si="157"/>
        <v/>
      </c>
    </row>
    <row r="1470" spans="1:14" x14ac:dyDescent="0.2">
      <c r="A1470" s="4" t="s">
        <v>4207</v>
      </c>
      <c r="D1470" s="4" t="s">
        <v>4208</v>
      </c>
      <c r="H1470" s="51" t="s">
        <v>9031</v>
      </c>
      <c r="I1470" s="195" t="str">
        <f>IF(ISBLANK(H1470),"",VLOOKUP(H1470,tegevusalad!$A$7:$B$188,2,FALSE))</f>
        <v>Muu sotsiaalne kaitse, sh sotsiaalse kaitse haldus</v>
      </c>
      <c r="K1470" s="429" t="str">
        <f t="shared" si="156"/>
        <v>2289000000</v>
      </c>
      <c r="L1470" s="1" t="str">
        <f t="shared" si="157"/>
        <v>Piirkondlikud sotsiaalhoolekande projektid</v>
      </c>
      <c r="M1470" s="6" t="str">
        <f t="shared" si="158"/>
        <v>10900</v>
      </c>
    </row>
    <row r="1471" spans="1:14" x14ac:dyDescent="0.2">
      <c r="B1471" s="4" t="s">
        <v>7079</v>
      </c>
      <c r="E1471" s="4" t="s">
        <v>7080</v>
      </c>
      <c r="I1471" s="195" t="str">
        <f>IF(ISBLANK(H1471),"",VLOOKUP(H1471,tegevusalad!$A$7:$B$188,2,FALSE))</f>
        <v/>
      </c>
      <c r="K1471" s="429" t="str">
        <f t="shared" si="156"/>
        <v>2289001000</v>
      </c>
      <c r="L1471" s="1" t="str">
        <f t="shared" si="157"/>
        <v>piirkondlikud sotsiaalhoolekande projektid</v>
      </c>
      <c r="M1471" s="6" t="str">
        <f t="shared" si="158"/>
        <v>10900</v>
      </c>
    </row>
    <row r="1472" spans="1:14" x14ac:dyDescent="0.2">
      <c r="B1472" s="4" t="s">
        <v>8419</v>
      </c>
      <c r="E1472" s="4" t="s">
        <v>8420</v>
      </c>
      <c r="I1472" s="195" t="str">
        <f>IF(ISBLANK(H1472),"",VLOOKUP(H1472,tegevusalad!$A$7:$B$188,2,FALSE))</f>
        <v/>
      </c>
      <c r="K1472" s="429" t="str">
        <f t="shared" ref="K1472:K1536" si="161">SUBSTITUTE(A1472," ","")&amp;SUBSTITUTE(B1472," ","")&amp;SUBSTITUTE(C1472," ","")</f>
        <v>2289090150</v>
      </c>
      <c r="L1472" s="1" t="str">
        <f t="shared" ref="L1472:L1536" si="162">D1472&amp;E1472&amp;F1472&amp;G1472</f>
        <v>projekt "Noore vanema toimetuleku toetamine töötuse ennetamiseks"</v>
      </c>
      <c r="M1472" s="6" t="str">
        <f t="shared" si="158"/>
        <v>10900</v>
      </c>
    </row>
    <row r="1473" spans="1:13" x14ac:dyDescent="0.2">
      <c r="B1473" s="4" t="s">
        <v>8421</v>
      </c>
      <c r="E1473" s="4" t="s">
        <v>8422</v>
      </c>
      <c r="I1473" s="195" t="str">
        <f>IF(ISBLANK(H1473),"",VLOOKUP(H1473,tegevusalad!$A$7:$B$188,2,FALSE))</f>
        <v/>
      </c>
      <c r="K1473" s="429" t="str">
        <f t="shared" si="161"/>
        <v>2289090160</v>
      </c>
      <c r="L1473" s="1" t="str">
        <f t="shared" si="162"/>
        <v>projekt "Noore vanema toimetuleku toetamine lapsehoiu pakkumise läbi"</v>
      </c>
      <c r="M1473" s="6" t="str">
        <f t="shared" si="158"/>
        <v>10900</v>
      </c>
    </row>
    <row r="1474" spans="1:13" x14ac:dyDescent="0.2">
      <c r="I1474" s="195" t="str">
        <f>IF(ISBLANK(H1474),"",VLOOKUP(H1474,tegevusalad!$A$7:$B$188,2,FALSE))</f>
        <v/>
      </c>
      <c r="K1474" s="429" t="str">
        <f t="shared" si="161"/>
        <v/>
      </c>
      <c r="L1474" s="1" t="str">
        <f t="shared" si="162"/>
        <v/>
      </c>
    </row>
    <row r="1475" spans="1:13" x14ac:dyDescent="0.2">
      <c r="A1475" s="4" t="s">
        <v>3568</v>
      </c>
      <c r="D1475" s="4" t="s">
        <v>3569</v>
      </c>
      <c r="H1475" s="51" t="s">
        <v>9027</v>
      </c>
      <c r="I1475" s="195" t="str">
        <f>IF(ISBLANK(H1475),"",VLOOKUP(H1475,tegevusalad!$A$7:$B$188,2,FALSE))</f>
        <v>Töötute sotsiaalne kaitse</v>
      </c>
      <c r="K1475" s="447" t="str">
        <f t="shared" si="161"/>
        <v>2289500000</v>
      </c>
      <c r="L1475" s="14" t="str">
        <f t="shared" si="162"/>
        <v>Sotsiaalsed töökohad</v>
      </c>
      <c r="M1475" s="6" t="str">
        <f t="shared" ref="M1475:M1539" si="163">IF(ISBLANK(H1475),M1474,H1475)</f>
        <v>10500</v>
      </c>
    </row>
    <row r="1476" spans="1:13" x14ac:dyDescent="0.2">
      <c r="B1476" s="4" t="s">
        <v>125</v>
      </c>
      <c r="E1476" s="4" t="s">
        <v>2782</v>
      </c>
      <c r="I1476" s="195" t="str">
        <f>IF(ISBLANK(H1476),"",VLOOKUP(H1476,tegevusalad!$A$7:$B$188,2,FALSE))</f>
        <v/>
      </c>
      <c r="K1476" s="447" t="str">
        <f t="shared" si="161"/>
        <v>2289501000</v>
      </c>
      <c r="L1476" s="14" t="str">
        <f t="shared" si="162"/>
        <v>sotsiaalsed töökohad (Ettevõtlusamet)</v>
      </c>
      <c r="M1476" s="6" t="str">
        <f t="shared" si="163"/>
        <v>10500</v>
      </c>
    </row>
    <row r="1477" spans="1:13" x14ac:dyDescent="0.2">
      <c r="B1477" s="4" t="s">
        <v>7464</v>
      </c>
      <c r="E1477" s="4" t="s">
        <v>7465</v>
      </c>
      <c r="I1477" s="195" t="str">
        <f>IF(ISBLANK(H1477),"",VLOOKUP(H1477,tegevusalad!$A$7:$B$188,2,FALSE))</f>
        <v/>
      </c>
      <c r="K1477" s="447" t="str">
        <f t="shared" si="161"/>
        <v>2289511000</v>
      </c>
      <c r="L1477" s="14" t="str">
        <f t="shared" si="162"/>
        <v xml:space="preserve">toetus linna äriühingutele  </v>
      </c>
      <c r="M1477" s="6" t="str">
        <f t="shared" si="163"/>
        <v>10500</v>
      </c>
    </row>
    <row r="1478" spans="1:13" x14ac:dyDescent="0.2">
      <c r="B1478" s="4" t="s">
        <v>2783</v>
      </c>
      <c r="E1478" s="14" t="s">
        <v>2791</v>
      </c>
      <c r="I1478" s="195" t="str">
        <f>IF(ISBLANK(H1478),"",VLOOKUP(H1478,tegevusalad!$A$7:$B$188,2,FALSE))</f>
        <v/>
      </c>
      <c r="K1478" s="447" t="str">
        <f t="shared" si="161"/>
        <v>2289521000</v>
      </c>
      <c r="L1478" s="14" t="str">
        <f t="shared" si="162"/>
        <v>sotsiaalsed töökohad (Haabersti linnaosa)</v>
      </c>
      <c r="M1478" s="6" t="str">
        <f t="shared" si="163"/>
        <v>10500</v>
      </c>
    </row>
    <row r="1479" spans="1:13" x14ac:dyDescent="0.2">
      <c r="B1479" s="4" t="s">
        <v>2784</v>
      </c>
      <c r="E1479" s="14" t="s">
        <v>4498</v>
      </c>
      <c r="I1479" s="195" t="str">
        <f>IF(ISBLANK(H1479),"",VLOOKUP(H1479,tegevusalad!$A$7:$B$188,2,FALSE))</f>
        <v/>
      </c>
      <c r="K1479" s="447" t="str">
        <f t="shared" si="161"/>
        <v>2289522000</v>
      </c>
      <c r="L1479" s="14" t="str">
        <f t="shared" si="162"/>
        <v>sotsiaalsed töökohad (Kesklinn)</v>
      </c>
      <c r="M1479" s="6" t="str">
        <f t="shared" si="163"/>
        <v>10500</v>
      </c>
    </row>
    <row r="1480" spans="1:13" x14ac:dyDescent="0.2">
      <c r="B1480" s="4" t="s">
        <v>2785</v>
      </c>
      <c r="E1480" s="14" t="s">
        <v>2792</v>
      </c>
      <c r="I1480" s="195" t="str">
        <f>IF(ISBLANK(H1480),"",VLOOKUP(H1480,tegevusalad!$A$7:$B$188,2,FALSE))</f>
        <v/>
      </c>
      <c r="K1480" s="447" t="str">
        <f t="shared" si="161"/>
        <v>2289523000</v>
      </c>
      <c r="L1480" s="14" t="str">
        <f t="shared" si="162"/>
        <v>sotsiaalsed töökohad (Kristiine linnaosa)</v>
      </c>
      <c r="M1480" s="6" t="str">
        <f t="shared" si="163"/>
        <v>10500</v>
      </c>
    </row>
    <row r="1481" spans="1:13" x14ac:dyDescent="0.2">
      <c r="B1481" s="4" t="s">
        <v>2786</v>
      </c>
      <c r="E1481" s="14" t="s">
        <v>4609</v>
      </c>
      <c r="I1481" s="195" t="str">
        <f>IF(ISBLANK(H1481),"",VLOOKUP(H1481,tegevusalad!$A$7:$B$188,2,FALSE))</f>
        <v/>
      </c>
      <c r="K1481" s="447" t="str">
        <f t="shared" si="161"/>
        <v>2289524000</v>
      </c>
      <c r="L1481" s="14" t="str">
        <f t="shared" si="162"/>
        <v>sotsiaalsed töökohad (Lasnamäe linnaosa)</v>
      </c>
      <c r="M1481" s="6" t="str">
        <f t="shared" si="163"/>
        <v>10500</v>
      </c>
    </row>
    <row r="1482" spans="1:13" x14ac:dyDescent="0.2">
      <c r="B1482" s="4" t="s">
        <v>2787</v>
      </c>
      <c r="E1482" s="14" t="s">
        <v>4610</v>
      </c>
      <c r="I1482" s="195" t="str">
        <f>IF(ISBLANK(H1482),"",VLOOKUP(H1482,tegevusalad!$A$7:$B$188,2,FALSE))</f>
        <v/>
      </c>
      <c r="K1482" s="447" t="str">
        <f t="shared" si="161"/>
        <v>2289525000</v>
      </c>
      <c r="L1482" s="14" t="str">
        <f t="shared" si="162"/>
        <v xml:space="preserve">sotsiaalsed töökohad (Mustamäe linnaosa) </v>
      </c>
      <c r="M1482" s="6" t="str">
        <f t="shared" si="163"/>
        <v>10500</v>
      </c>
    </row>
    <row r="1483" spans="1:13" x14ac:dyDescent="0.2">
      <c r="B1483" s="4" t="s">
        <v>2788</v>
      </c>
      <c r="E1483" s="14" t="s">
        <v>4611</v>
      </c>
      <c r="I1483" s="195" t="str">
        <f>IF(ISBLANK(H1483),"",VLOOKUP(H1483,tegevusalad!$A$7:$B$188,2,FALSE))</f>
        <v/>
      </c>
      <c r="K1483" s="447" t="str">
        <f t="shared" si="161"/>
        <v>2289526000</v>
      </c>
      <c r="L1483" s="14" t="str">
        <f t="shared" si="162"/>
        <v>sotsiaalsed töökohad (Nõmme linnaosa)</v>
      </c>
      <c r="M1483" s="6" t="str">
        <f t="shared" si="163"/>
        <v>10500</v>
      </c>
    </row>
    <row r="1484" spans="1:13" x14ac:dyDescent="0.2">
      <c r="B1484" s="4" t="s">
        <v>2789</v>
      </c>
      <c r="E1484" s="14" t="s">
        <v>4612</v>
      </c>
      <c r="I1484" s="195" t="str">
        <f>IF(ISBLANK(H1484),"",VLOOKUP(H1484,tegevusalad!$A$7:$B$188,2,FALSE))</f>
        <v/>
      </c>
      <c r="K1484" s="447" t="str">
        <f t="shared" si="161"/>
        <v>2289527000</v>
      </c>
      <c r="L1484" s="14" t="str">
        <f t="shared" si="162"/>
        <v>sotsiaalsed töökohad (Pirita linnaosa)</v>
      </c>
      <c r="M1484" s="6" t="str">
        <f t="shared" si="163"/>
        <v>10500</v>
      </c>
    </row>
    <row r="1485" spans="1:13" x14ac:dyDescent="0.2">
      <c r="B1485" s="4" t="s">
        <v>2790</v>
      </c>
      <c r="E1485" s="14" t="s">
        <v>4613</v>
      </c>
      <c r="I1485" s="195" t="str">
        <f>IF(ISBLANK(H1485),"",VLOOKUP(H1485,tegevusalad!$A$7:$B$188,2,FALSE))</f>
        <v/>
      </c>
      <c r="K1485" s="447" t="str">
        <f t="shared" si="161"/>
        <v>2289528000</v>
      </c>
      <c r="L1485" s="14" t="str">
        <f t="shared" si="162"/>
        <v>sotsiaalsed töökohad (Põhja-Tallinn)</v>
      </c>
      <c r="M1485" s="6" t="str">
        <f t="shared" si="163"/>
        <v>10500</v>
      </c>
    </row>
    <row r="1486" spans="1:13" x14ac:dyDescent="0.2">
      <c r="B1486" s="4" t="s">
        <v>2441</v>
      </c>
      <c r="E1486" s="14" t="s">
        <v>2442</v>
      </c>
      <c r="I1486" s="195" t="str">
        <f>IF(ISBLANK(H1486),"",VLOOKUP(H1486,tegevusalad!$A$7:$B$188,2,FALSE))</f>
        <v/>
      </c>
      <c r="K1486" s="447" t="str">
        <f t="shared" si="161"/>
        <v>2299529000</v>
      </c>
      <c r="L1486" s="14" t="str">
        <f t="shared" si="162"/>
        <v>sotsiaalsed töökohad (Keskkonnaamet)</v>
      </c>
      <c r="M1486" s="6" t="str">
        <f t="shared" si="163"/>
        <v>10500</v>
      </c>
    </row>
    <row r="1487" spans="1:13" x14ac:dyDescent="0.2">
      <c r="B1487" s="4" t="s">
        <v>6116</v>
      </c>
      <c r="E1487" s="14" t="s">
        <v>6117</v>
      </c>
      <c r="I1487" s="195" t="str">
        <f>IF(ISBLANK(H1487),"",VLOOKUP(H1487,tegevusalad!$A$7:$B$188,2,FALSE))</f>
        <v/>
      </c>
      <c r="K1487" s="447" t="str">
        <f t="shared" si="161"/>
        <v>2289530000</v>
      </c>
      <c r="L1487" s="14" t="str">
        <f t="shared" si="162"/>
        <v>sotsiaalsed töökohad (Sotsiaal- ja Tervishoiuamet)</v>
      </c>
      <c r="M1487" s="6" t="str">
        <f t="shared" si="163"/>
        <v>10500</v>
      </c>
    </row>
    <row r="1488" spans="1:13" x14ac:dyDescent="0.2">
      <c r="B1488" s="4" t="s">
        <v>7807</v>
      </c>
      <c r="E1488" s="18" t="s">
        <v>7808</v>
      </c>
      <c r="I1488" s="195" t="str">
        <f>IF(ISBLANK(H1488),"",VLOOKUP(H1488,tegevusalad!$A$7:$B$188,2,FALSE))</f>
        <v/>
      </c>
      <c r="K1488" s="447" t="str">
        <f t="shared" si="161"/>
        <v>2289531000</v>
      </c>
      <c r="L1488" s="14" t="str">
        <f t="shared" si="162"/>
        <v>sotsiaalsed töökohad (Kultuuriväärtuste Amet)</v>
      </c>
      <c r="M1488" s="6" t="str">
        <f t="shared" si="163"/>
        <v>10500</v>
      </c>
    </row>
    <row r="1489" spans="1:13" x14ac:dyDescent="0.2">
      <c r="B1489" s="4" t="s">
        <v>8253</v>
      </c>
      <c r="E1489" s="15" t="s">
        <v>8254</v>
      </c>
      <c r="I1489" s="195" t="str">
        <f>IF(ISBLANK(H1489),"",VLOOKUP(H1489,tegevusalad!$A$7:$B$188,2,FALSE))</f>
        <v/>
      </c>
      <c r="K1489" s="447" t="str">
        <f t="shared" si="161"/>
        <v>2289532000</v>
      </c>
      <c r="L1489" s="14" t="str">
        <f t="shared" si="162"/>
        <v>sotsiaalsed töökohad (Munitsipaalpolitsei Amet)</v>
      </c>
      <c r="M1489" s="6" t="str">
        <f t="shared" si="163"/>
        <v>10500</v>
      </c>
    </row>
    <row r="1490" spans="1:13" x14ac:dyDescent="0.2">
      <c r="I1490" s="195" t="str">
        <f>IF(ISBLANK(H1490),"",VLOOKUP(H1490,tegevusalad!$A$7:$B$188,2,FALSE))</f>
        <v/>
      </c>
      <c r="K1490" s="447" t="str">
        <f t="shared" si="161"/>
        <v/>
      </c>
      <c r="L1490" s="14" t="str">
        <f t="shared" si="162"/>
        <v/>
      </c>
    </row>
    <row r="1491" spans="1:13" x14ac:dyDescent="0.2">
      <c r="A1491" s="3" t="s">
        <v>3657</v>
      </c>
      <c r="D1491" s="3" t="s">
        <v>2052</v>
      </c>
      <c r="E1491" s="3"/>
      <c r="I1491" s="195" t="str">
        <f>IF(ISBLANK(H1491),"",VLOOKUP(H1491,tegevusalad!$A$7:$B$188,2,FALSE))</f>
        <v/>
      </c>
      <c r="K1491" s="429" t="str">
        <f t="shared" si="161"/>
        <v>2300000000</v>
      </c>
      <c r="L1491" s="1" t="str">
        <f t="shared" si="162"/>
        <v>TEED JA TÄNAVAD</v>
      </c>
    </row>
    <row r="1492" spans="1:13" x14ac:dyDescent="0.2">
      <c r="I1492" s="195" t="str">
        <f>IF(ISBLANK(H1492),"",VLOOKUP(H1492,tegevusalad!$A$7:$B$188,2,FALSE))</f>
        <v/>
      </c>
      <c r="K1492" s="429" t="str">
        <f t="shared" si="161"/>
        <v/>
      </c>
      <c r="L1492" s="1" t="str">
        <f t="shared" si="162"/>
        <v/>
      </c>
    </row>
    <row r="1493" spans="1:13" x14ac:dyDescent="0.2">
      <c r="A1493" s="4" t="s">
        <v>2053</v>
      </c>
      <c r="D1493" s="4" t="s">
        <v>2054</v>
      </c>
      <c r="I1493" s="195" t="str">
        <f>IF(ISBLANK(H1493),"",VLOOKUP(H1493,tegevusalad!$A$7:$B$188,2,FALSE))</f>
        <v/>
      </c>
      <c r="K1493" s="429" t="str">
        <f t="shared" si="161"/>
        <v>2301100000</v>
      </c>
      <c r="L1493" s="1" t="str">
        <f t="shared" si="162"/>
        <v>Teetööd</v>
      </c>
    </row>
    <row r="1494" spans="1:13" x14ac:dyDescent="0.2">
      <c r="B1494" s="4" t="s">
        <v>2055</v>
      </c>
      <c r="E1494" s="4" t="s">
        <v>2056</v>
      </c>
      <c r="H1494" s="51" t="s">
        <v>7176</v>
      </c>
      <c r="I1494" s="195" t="str">
        <f>IF(ISBLANK(H1494),"",VLOOKUP(H1494,tegevusalad!$A$7:$B$188,2,FALSE))</f>
        <v>Maanteetransport</v>
      </c>
      <c r="K1494" s="429" t="str">
        <f t="shared" si="161"/>
        <v>2301101000</v>
      </c>
      <c r="L1494" s="1" t="str">
        <f t="shared" si="162"/>
        <v>teerajatiste korrashoid</v>
      </c>
      <c r="M1494" s="6" t="str">
        <f t="shared" si="163"/>
        <v>04510</v>
      </c>
    </row>
    <row r="1495" spans="1:13" x14ac:dyDescent="0.2">
      <c r="C1495" s="4" t="s">
        <v>880</v>
      </c>
      <c r="F1495" s="4" t="s">
        <v>2056</v>
      </c>
      <c r="H1495" s="51"/>
      <c r="I1495" s="195" t="str">
        <f>IF(ISBLANK(H1495),"",VLOOKUP(H1495,tegevusalad!$A$7:$B$188,2,FALSE))</f>
        <v/>
      </c>
      <c r="K1495" s="429" t="str">
        <f t="shared" si="161"/>
        <v>2301101010</v>
      </c>
      <c r="L1495" s="1" t="str">
        <f t="shared" si="162"/>
        <v>teerajatiste korrashoid</v>
      </c>
      <c r="M1495" s="6" t="str">
        <f t="shared" si="163"/>
        <v>04510</v>
      </c>
    </row>
    <row r="1496" spans="1:13" x14ac:dyDescent="0.2">
      <c r="C1496" s="4" t="s">
        <v>3180</v>
      </c>
      <c r="F1496" s="4" t="s">
        <v>2777</v>
      </c>
      <c r="H1496" s="51"/>
      <c r="I1496" s="195" t="str">
        <f>IF(ISBLANK(H1496),"",VLOOKUP(H1496,tegevusalad!$A$7:$B$188,2,FALSE))</f>
        <v/>
      </c>
      <c r="K1496" s="429" t="str">
        <f t="shared" si="161"/>
        <v>2301101910</v>
      </c>
      <c r="L1496" s="1" t="str">
        <f t="shared" si="162"/>
        <v>liikluskahjude hüvitamine</v>
      </c>
      <c r="M1496" s="6" t="str">
        <f t="shared" si="163"/>
        <v>04510</v>
      </c>
    </row>
    <row r="1497" spans="1:13" x14ac:dyDescent="0.2">
      <c r="B1497" s="4" t="s">
        <v>2057</v>
      </c>
      <c r="E1497" s="4" t="s">
        <v>2058</v>
      </c>
      <c r="H1497" s="51" t="s">
        <v>7177</v>
      </c>
      <c r="I1497" s="195" t="str">
        <f>IF(ISBLANK(H1497),"",VLOOKUP(H1497,tegevusalad!$A$7:$B$188,2,FALSE))</f>
        <v>Jäätmekäitlus (sh prügivedu)</v>
      </c>
      <c r="K1497" s="429" t="str">
        <f t="shared" si="161"/>
        <v>2301102000</v>
      </c>
      <c r="L1497" s="1" t="str">
        <f t="shared" si="162"/>
        <v>teerajatiste puhastamine</v>
      </c>
      <c r="M1497" s="6" t="str">
        <f t="shared" si="163"/>
        <v>05100</v>
      </c>
    </row>
    <row r="1498" spans="1:13" x14ac:dyDescent="0.2">
      <c r="B1498" s="4" t="s">
        <v>3689</v>
      </c>
      <c r="E1498" s="4" t="s">
        <v>3693</v>
      </c>
      <c r="H1498" s="51" t="s">
        <v>7177</v>
      </c>
      <c r="I1498" s="195" t="str">
        <f>IF(ISBLANK(H1498),"",VLOOKUP(H1498,tegevusalad!$A$7:$B$188,2,FALSE))</f>
        <v>Jäätmekäitlus (sh prügivedu)</v>
      </c>
      <c r="K1498" s="429" t="str">
        <f t="shared" si="161"/>
        <v>2301103000</v>
      </c>
      <c r="L1498" s="1" t="str">
        <f t="shared" si="162"/>
        <v>ühistranspordipeatuste korrashoid</v>
      </c>
      <c r="M1498" s="6" t="str">
        <f t="shared" si="163"/>
        <v>05100</v>
      </c>
    </row>
    <row r="1499" spans="1:13" x14ac:dyDescent="0.2">
      <c r="B1499" s="4" t="s">
        <v>4992</v>
      </c>
      <c r="E1499" s="4" t="s">
        <v>2725</v>
      </c>
      <c r="H1499" s="51" t="s">
        <v>7176</v>
      </c>
      <c r="I1499" s="195" t="str">
        <f>IF(ISBLANK(H1499),"",VLOOKUP(H1499,tegevusalad!$A$7:$B$188,2,FALSE))</f>
        <v>Maanteetransport</v>
      </c>
      <c r="K1499" s="429" t="str">
        <f t="shared" si="161"/>
        <v>2301108000</v>
      </c>
      <c r="L1499" s="1" t="str">
        <f t="shared" si="162"/>
        <v>tunnelite hooldus</v>
      </c>
      <c r="M1499" s="6" t="str">
        <f t="shared" si="163"/>
        <v>04510</v>
      </c>
    </row>
    <row r="1500" spans="1:13" x14ac:dyDescent="0.2">
      <c r="C1500" s="4" t="s">
        <v>2136</v>
      </c>
      <c r="F1500" s="4" t="s">
        <v>2470</v>
      </c>
      <c r="I1500" s="195" t="str">
        <f>IF(ISBLANK(H1500),"",VLOOKUP(H1500,tegevusalad!$A$7:$B$188,2,FALSE))</f>
        <v/>
      </c>
      <c r="K1500" s="429" t="str">
        <f t="shared" si="161"/>
        <v>2301108010</v>
      </c>
      <c r="L1500" s="1" t="str">
        <f t="shared" si="162"/>
        <v>Viru välajku jalakäijate tunnelite hooldus</v>
      </c>
      <c r="M1500" s="6" t="str">
        <f t="shared" si="163"/>
        <v>04510</v>
      </c>
    </row>
    <row r="1501" spans="1:13" x14ac:dyDescent="0.2">
      <c r="C1501" s="4" t="s">
        <v>6279</v>
      </c>
      <c r="F1501" s="4" t="s">
        <v>6280</v>
      </c>
      <c r="I1501" s="195" t="str">
        <f>IF(ISBLANK(H1501),"",VLOOKUP(H1501,tegevusalad!$A$7:$B$188,2,FALSE))</f>
        <v/>
      </c>
      <c r="K1501" s="429" t="str">
        <f t="shared" si="161"/>
        <v>2301108990</v>
      </c>
      <c r="L1501" s="1" t="str">
        <f t="shared" si="162"/>
        <v>muud tunnelid</v>
      </c>
      <c r="M1501" s="6" t="str">
        <f t="shared" si="163"/>
        <v>04510</v>
      </c>
    </row>
    <row r="1502" spans="1:13" x14ac:dyDescent="0.2">
      <c r="B1502" s="4" t="s">
        <v>3694</v>
      </c>
      <c r="E1502" s="4" t="s">
        <v>3695</v>
      </c>
      <c r="H1502" s="51" t="s">
        <v>7176</v>
      </c>
      <c r="I1502" s="195" t="str">
        <f>IF(ISBLANK(H1502),"",VLOOKUP(H1502,tegevusalad!$A$7:$B$188,2,FALSE))</f>
        <v>Maanteetransport</v>
      </c>
      <c r="K1502" s="429" t="str">
        <f t="shared" si="161"/>
        <v>2301111000</v>
      </c>
      <c r="L1502" s="1" t="str">
        <f t="shared" si="162"/>
        <v>teeregister</v>
      </c>
      <c r="M1502" s="6" t="str">
        <f t="shared" si="163"/>
        <v>04510</v>
      </c>
    </row>
    <row r="1503" spans="1:13" x14ac:dyDescent="0.2">
      <c r="B1503" s="6" t="s">
        <v>6011</v>
      </c>
      <c r="C1503" s="6"/>
      <c r="D1503" s="6"/>
      <c r="E1503" s="6" t="s">
        <v>6012</v>
      </c>
      <c r="H1503" s="51"/>
      <c r="I1503" s="195" t="str">
        <f>IF(ISBLANK(H1503),"",VLOOKUP(H1503,tegevusalad!$A$7:$B$188,2,FALSE))</f>
        <v/>
      </c>
      <c r="K1503" s="429" t="str">
        <f t="shared" si="161"/>
        <v>2301199000</v>
      </c>
      <c r="L1503" s="1" t="str">
        <f t="shared" si="162"/>
        <v>tg teetööd - jaotamata</v>
      </c>
      <c r="M1503" s="6" t="str">
        <f t="shared" si="163"/>
        <v>04510</v>
      </c>
    </row>
    <row r="1504" spans="1:13" x14ac:dyDescent="0.2">
      <c r="A1504" s="4" t="s">
        <v>3696</v>
      </c>
      <c r="D1504" s="4" t="s">
        <v>6593</v>
      </c>
      <c r="H1504" s="51" t="s">
        <v>7178</v>
      </c>
      <c r="I1504" s="195" t="str">
        <f>IF(ISBLANK(H1504),"",VLOOKUP(H1504,tegevusalad!$A$7:$B$188,2,FALSE))</f>
        <v>Tänavavalgustus</v>
      </c>
      <c r="K1504" s="429" t="str">
        <f t="shared" si="161"/>
        <v>2301700000</v>
      </c>
      <c r="L1504" s="1" t="str">
        <f t="shared" si="162"/>
        <v>Tänavavalgustus</v>
      </c>
      <c r="M1504" s="6" t="str">
        <f t="shared" si="163"/>
        <v>06400</v>
      </c>
    </row>
    <row r="1505" spans="1:14" x14ac:dyDescent="0.2">
      <c r="B1505" s="4" t="s">
        <v>6594</v>
      </c>
      <c r="E1505" s="4" t="s">
        <v>6595</v>
      </c>
      <c r="I1505" s="195" t="str">
        <f>IF(ISBLANK(H1505),"",VLOOKUP(H1505,tegevusalad!$A$7:$B$188,2,FALSE))</f>
        <v/>
      </c>
      <c r="K1505" s="429" t="str">
        <f t="shared" si="161"/>
        <v>2301701000</v>
      </c>
      <c r="L1505" s="1" t="str">
        <f t="shared" si="162"/>
        <v>tänavavalgustus</v>
      </c>
      <c r="M1505" s="6" t="str">
        <f t="shared" si="163"/>
        <v>06400</v>
      </c>
    </row>
    <row r="1506" spans="1:14" x14ac:dyDescent="0.2">
      <c r="B1506" s="4" t="s">
        <v>6596</v>
      </c>
      <c r="E1506" s="4" t="s">
        <v>5021</v>
      </c>
      <c r="I1506" s="195" t="str">
        <f>IF(ISBLANK(H1506),"",VLOOKUP(H1506,tegevusalad!$A$7:$B$188,2,FALSE))</f>
        <v/>
      </c>
      <c r="K1506" s="429" t="str">
        <f t="shared" si="161"/>
        <v>2301702000</v>
      </c>
      <c r="L1506" s="1" t="str">
        <f t="shared" si="162"/>
        <v>tänavavalgustuse juhtimissüsteem</v>
      </c>
      <c r="M1506" s="6" t="str">
        <f t="shared" si="163"/>
        <v>06400</v>
      </c>
    </row>
    <row r="1507" spans="1:14" x14ac:dyDescent="0.2">
      <c r="B1507" s="6" t="s">
        <v>6013</v>
      </c>
      <c r="C1507" s="6"/>
      <c r="D1507" s="6"/>
      <c r="E1507" s="6" t="s">
        <v>5222</v>
      </c>
      <c r="H1507" s="51"/>
      <c r="I1507" s="195" t="str">
        <f>IF(ISBLANK(H1507),"",VLOOKUP(H1507,tegevusalad!$A$7:$B$188,2,FALSE))</f>
        <v/>
      </c>
      <c r="K1507" s="429" t="str">
        <f t="shared" si="161"/>
        <v>2301799000</v>
      </c>
      <c r="L1507" s="1" t="str">
        <f t="shared" si="162"/>
        <v>tg tänavavalgustus - jaotamata</v>
      </c>
      <c r="M1507" s="6" t="str">
        <f t="shared" si="163"/>
        <v>06400</v>
      </c>
    </row>
    <row r="1508" spans="1:14" x14ac:dyDescent="0.2">
      <c r="I1508" s="195" t="str">
        <f>IF(ISBLANK(H1508),"",VLOOKUP(H1508,tegevusalad!$A$7:$B$188,2,FALSE))</f>
        <v/>
      </c>
      <c r="K1508" s="429" t="str">
        <f t="shared" si="161"/>
        <v/>
      </c>
      <c r="L1508" s="1" t="str">
        <f t="shared" si="162"/>
        <v/>
      </c>
    </row>
    <row r="1509" spans="1:14" x14ac:dyDescent="0.2">
      <c r="A1509" s="4" t="s">
        <v>3006</v>
      </c>
      <c r="D1509" s="4" t="s">
        <v>866</v>
      </c>
      <c r="H1509" s="51" t="s">
        <v>6290</v>
      </c>
      <c r="I1509" s="195" t="str">
        <f>IF(ISBLANK(H1509),"",VLOOKUP(H1509,tegevusalad!$A$7:$B$188,2,FALSE))</f>
        <v>Valitsussektori võla teenindamine</v>
      </c>
      <c r="K1509" s="429" t="str">
        <f t="shared" si="161"/>
        <v>2309100000</v>
      </c>
      <c r="L1509" s="1" t="str">
        <f t="shared" si="162"/>
        <v>Viru väljak 6 (intressid)</v>
      </c>
      <c r="M1509" s="6" t="str">
        <f t="shared" si="163"/>
        <v>01700</v>
      </c>
    </row>
    <row r="1510" spans="1:14" x14ac:dyDescent="0.2">
      <c r="B1510" s="4" t="s">
        <v>1219</v>
      </c>
      <c r="E1510" s="4" t="s">
        <v>866</v>
      </c>
      <c r="I1510" s="195" t="str">
        <f>IF(ISBLANK(H1510),"",VLOOKUP(H1510,tegevusalad!$A$7:$B$188,2,FALSE))</f>
        <v/>
      </c>
      <c r="K1510" s="429" t="str">
        <f t="shared" si="161"/>
        <v>2309101000</v>
      </c>
      <c r="L1510" s="1" t="str">
        <f t="shared" si="162"/>
        <v>Viru väljak 6 (intressid)</v>
      </c>
      <c r="M1510" s="6" t="str">
        <f t="shared" si="163"/>
        <v>01700</v>
      </c>
    </row>
    <row r="1511" spans="1:14" x14ac:dyDescent="0.2">
      <c r="I1511" s="195" t="str">
        <f>IF(ISBLANK(H1511),"",VLOOKUP(H1511,tegevusalad!$A$7:$B$188,2,FALSE))</f>
        <v/>
      </c>
      <c r="K1511" s="429" t="str">
        <f t="shared" si="161"/>
        <v/>
      </c>
      <c r="L1511" s="1" t="str">
        <f t="shared" si="162"/>
        <v/>
      </c>
    </row>
    <row r="1512" spans="1:14" x14ac:dyDescent="0.2">
      <c r="A1512" s="4" t="s">
        <v>1220</v>
      </c>
      <c r="D1512" s="4" t="s">
        <v>1221</v>
      </c>
      <c r="H1512" s="51" t="s">
        <v>7176</v>
      </c>
      <c r="I1512" s="195" t="str">
        <f>IF(ISBLANK(H1512),"",VLOOKUP(H1512,tegevusalad!$A$7:$B$188,2,FALSE))</f>
        <v>Maanteetransport</v>
      </c>
      <c r="K1512" s="429" t="str">
        <f t="shared" si="161"/>
        <v>2309200000</v>
      </c>
      <c r="L1512" s="1" t="str">
        <f t="shared" si="162"/>
        <v>Projekt UrBike</v>
      </c>
      <c r="M1512" s="6" t="str">
        <f t="shared" si="163"/>
        <v>04510</v>
      </c>
    </row>
    <row r="1513" spans="1:14" x14ac:dyDescent="0.2">
      <c r="B1513" s="4" t="s">
        <v>1222</v>
      </c>
      <c r="E1513" s="4" t="s">
        <v>1223</v>
      </c>
      <c r="I1513" s="195" t="str">
        <f>IF(ISBLANK(H1513),"",VLOOKUP(H1513,tegevusalad!$A$7:$B$188,2,FALSE))</f>
        <v/>
      </c>
      <c r="K1513" s="429" t="str">
        <f t="shared" si="161"/>
        <v>2309201000</v>
      </c>
      <c r="L1513" s="1" t="str">
        <f t="shared" si="162"/>
        <v>projekt UrBike</v>
      </c>
      <c r="M1513" s="6" t="str">
        <f t="shared" si="163"/>
        <v>04510</v>
      </c>
    </row>
    <row r="1514" spans="1:14" x14ac:dyDescent="0.2">
      <c r="I1514" s="195" t="str">
        <f>IF(ISBLANK(H1514),"",VLOOKUP(H1514,tegevusalad!$A$7:$B$188,2,FALSE))</f>
        <v/>
      </c>
      <c r="K1514" s="429" t="str">
        <f t="shared" si="161"/>
        <v/>
      </c>
      <c r="L1514" s="1" t="str">
        <f t="shared" si="162"/>
        <v/>
      </c>
    </row>
    <row r="1515" spans="1:14" x14ac:dyDescent="0.2">
      <c r="I1515" s="195" t="str">
        <f>IF(ISBLANK(H1515),"",VLOOKUP(H1515,tegevusalad!$A$7:$B$188,2,FALSE))</f>
        <v/>
      </c>
      <c r="K1515" s="429" t="str">
        <f t="shared" si="161"/>
        <v/>
      </c>
      <c r="L1515" s="1" t="str">
        <f t="shared" si="162"/>
        <v/>
      </c>
    </row>
    <row r="1516" spans="1:14" x14ac:dyDescent="0.2">
      <c r="A1516" s="3" t="s">
        <v>1224</v>
      </c>
      <c r="D1516" s="3" t="s">
        <v>1225</v>
      </c>
      <c r="E1516" s="3"/>
      <c r="I1516" s="195" t="str">
        <f>IF(ISBLANK(H1516),"",VLOOKUP(H1516,tegevusalad!$A$7:$B$188,2,FALSE))</f>
        <v/>
      </c>
      <c r="K1516" s="429" t="str">
        <f t="shared" si="161"/>
        <v>2310000000</v>
      </c>
      <c r="L1516" s="1" t="str">
        <f t="shared" si="162"/>
        <v>HEAKORD</v>
      </c>
    </row>
    <row r="1517" spans="1:14" x14ac:dyDescent="0.2">
      <c r="D1517" s="3"/>
      <c r="E1517" s="3"/>
      <c r="I1517" s="195" t="str">
        <f>IF(ISBLANK(H1517),"",VLOOKUP(H1517,tegevusalad!$A$7:$B$188,2,FALSE))</f>
        <v/>
      </c>
      <c r="K1517" s="429" t="str">
        <f t="shared" si="161"/>
        <v/>
      </c>
      <c r="L1517" s="1" t="str">
        <f t="shared" si="162"/>
        <v/>
      </c>
    </row>
    <row r="1518" spans="1:14" x14ac:dyDescent="0.2">
      <c r="A1518" s="4" t="s">
        <v>1226</v>
      </c>
      <c r="D1518" s="4" t="s">
        <v>1227</v>
      </c>
      <c r="H1518" s="51"/>
      <c r="I1518" s="195" t="str">
        <f>IF(ISBLANK(H1518),"",VLOOKUP(H1518,tegevusalad!$A$7:$B$188,2,FALSE))</f>
        <v/>
      </c>
      <c r="K1518" s="429" t="str">
        <f t="shared" si="161"/>
        <v>2311100000</v>
      </c>
      <c r="L1518" s="1" t="str">
        <f t="shared" si="162"/>
        <v>Haljastus</v>
      </c>
      <c r="M1518" s="6">
        <f t="shared" si="163"/>
        <v>0</v>
      </c>
      <c r="N1518" s="150"/>
    </row>
    <row r="1519" spans="1:14" x14ac:dyDescent="0.2">
      <c r="B1519" s="4" t="s">
        <v>1228</v>
      </c>
      <c r="E1519" s="4" t="s">
        <v>1229</v>
      </c>
      <c r="H1519" s="180" t="s">
        <v>7177</v>
      </c>
      <c r="I1519" s="195" t="str">
        <f>IF(ISBLANK(H1519),"",VLOOKUP(H1519,tegevusalad!$A$7:$B$188,2,FALSE))</f>
        <v>Jäätmekäitlus (sh prügivedu)</v>
      </c>
      <c r="K1519" s="429" t="str">
        <f t="shared" si="161"/>
        <v>2311101000</v>
      </c>
      <c r="L1519" s="1" t="str">
        <f t="shared" si="162"/>
        <v>haljastute hooldus</v>
      </c>
      <c r="M1519" s="6" t="str">
        <f t="shared" si="163"/>
        <v>05100</v>
      </c>
    </row>
    <row r="1520" spans="1:14" x14ac:dyDescent="0.2">
      <c r="C1520" s="4" t="s">
        <v>2081</v>
      </c>
      <c r="F1520" s="14" t="s">
        <v>6735</v>
      </c>
      <c r="I1520" s="195" t="str">
        <f>IF(ISBLANK(H1520),"",VLOOKUP(H1520,tegevusalad!$A$7:$B$188,2,FALSE))</f>
        <v/>
      </c>
      <c r="K1520" s="429" t="str">
        <f t="shared" si="161"/>
        <v>2311101010</v>
      </c>
      <c r="L1520" s="1" t="str">
        <f t="shared" si="162"/>
        <v>haljastute hooldus (Kommunaalamet)</v>
      </c>
      <c r="M1520" s="6" t="str">
        <f t="shared" si="163"/>
        <v>05100</v>
      </c>
    </row>
    <row r="1521" spans="1:13" x14ac:dyDescent="0.2">
      <c r="C1521" s="4" t="s">
        <v>2082</v>
      </c>
      <c r="F1521" s="14" t="s">
        <v>6736</v>
      </c>
      <c r="I1521" s="195" t="str">
        <f>IF(ISBLANK(H1521),"",VLOOKUP(H1521,tegevusalad!$A$7:$B$188,2,FALSE))</f>
        <v/>
      </c>
      <c r="K1521" s="429" t="str">
        <f t="shared" si="161"/>
        <v>2311101020</v>
      </c>
      <c r="L1521" s="1" t="str">
        <f t="shared" si="162"/>
        <v>haljastute hooldus (Keskkonnaamet)</v>
      </c>
      <c r="M1521" s="6" t="str">
        <f t="shared" si="163"/>
        <v>05100</v>
      </c>
    </row>
    <row r="1522" spans="1:13" x14ac:dyDescent="0.2">
      <c r="C1522" s="4" t="s">
        <v>2083</v>
      </c>
      <c r="F1522" s="14" t="s">
        <v>6762</v>
      </c>
      <c r="I1522" s="195" t="str">
        <f>IF(ISBLANK(H1522),"",VLOOKUP(H1522,tegevusalad!$A$7:$B$188,2,FALSE))</f>
        <v/>
      </c>
      <c r="K1522" s="429" t="str">
        <f t="shared" si="161"/>
        <v>2311101200</v>
      </c>
      <c r="L1522" s="1" t="str">
        <f t="shared" si="162"/>
        <v>haljastute hooldus (Haabersti linnaosa)</v>
      </c>
      <c r="M1522" s="6" t="str">
        <f t="shared" si="163"/>
        <v>05100</v>
      </c>
    </row>
    <row r="1523" spans="1:13" x14ac:dyDescent="0.2">
      <c r="C1523" s="4" t="s">
        <v>2084</v>
      </c>
      <c r="F1523" s="14" t="s">
        <v>6583</v>
      </c>
      <c r="I1523" s="195" t="str">
        <f>IF(ISBLANK(H1523),"",VLOOKUP(H1523,tegevusalad!$A$7:$B$188,2,FALSE))</f>
        <v/>
      </c>
      <c r="K1523" s="429" t="str">
        <f t="shared" si="161"/>
        <v>2311101300</v>
      </c>
      <c r="L1523" s="1" t="str">
        <f t="shared" si="162"/>
        <v>haljastute hooldus (Kesklinn)</v>
      </c>
      <c r="M1523" s="6" t="str">
        <f t="shared" si="163"/>
        <v>05100</v>
      </c>
    </row>
    <row r="1524" spans="1:13" x14ac:dyDescent="0.2">
      <c r="C1524" s="4" t="s">
        <v>2085</v>
      </c>
      <c r="F1524" s="14" t="s">
        <v>6584</v>
      </c>
      <c r="I1524" s="195" t="str">
        <f>IF(ISBLANK(H1524),"",VLOOKUP(H1524,tegevusalad!$A$7:$B$188,2,FALSE))</f>
        <v/>
      </c>
      <c r="K1524" s="429" t="str">
        <f t="shared" si="161"/>
        <v>2311101400</v>
      </c>
      <c r="L1524" s="1" t="str">
        <f t="shared" si="162"/>
        <v>haljastute hooldus (Kristiine linnaosa)</v>
      </c>
      <c r="M1524" s="6" t="str">
        <f t="shared" si="163"/>
        <v>05100</v>
      </c>
    </row>
    <row r="1525" spans="1:13" x14ac:dyDescent="0.2">
      <c r="C1525" s="4" t="s">
        <v>2086</v>
      </c>
      <c r="F1525" s="14" t="s">
        <v>348</v>
      </c>
      <c r="I1525" s="195" t="str">
        <f>IF(ISBLANK(H1525),"",VLOOKUP(H1525,tegevusalad!$A$7:$B$188,2,FALSE))</f>
        <v/>
      </c>
      <c r="K1525" s="429" t="str">
        <f t="shared" si="161"/>
        <v>2311101500</v>
      </c>
      <c r="L1525" s="1" t="str">
        <f t="shared" si="162"/>
        <v>haljastute hooldus (Lasnamäe linnaosa)</v>
      </c>
      <c r="M1525" s="6" t="str">
        <f t="shared" si="163"/>
        <v>05100</v>
      </c>
    </row>
    <row r="1526" spans="1:13" x14ac:dyDescent="0.2">
      <c r="C1526" s="4" t="s">
        <v>2087</v>
      </c>
      <c r="F1526" s="14" t="s">
        <v>6731</v>
      </c>
      <c r="I1526" s="195" t="str">
        <f>IF(ISBLANK(H1526),"",VLOOKUP(H1526,tegevusalad!$A$7:$B$188,2,FALSE))</f>
        <v/>
      </c>
      <c r="K1526" s="429" t="str">
        <f t="shared" si="161"/>
        <v>2311101600</v>
      </c>
      <c r="L1526" s="1" t="str">
        <f t="shared" si="162"/>
        <v xml:space="preserve">haljastute hooldus (Mustamäe linnaosa) </v>
      </c>
      <c r="M1526" s="6" t="str">
        <f t="shared" si="163"/>
        <v>05100</v>
      </c>
    </row>
    <row r="1527" spans="1:13" x14ac:dyDescent="0.2">
      <c r="C1527" s="4" t="s">
        <v>2088</v>
      </c>
      <c r="F1527" s="14" t="s">
        <v>6732</v>
      </c>
      <c r="I1527" s="195" t="str">
        <f>IF(ISBLANK(H1527),"",VLOOKUP(H1527,tegevusalad!$A$7:$B$188,2,FALSE))</f>
        <v/>
      </c>
      <c r="K1527" s="429" t="str">
        <f t="shared" si="161"/>
        <v>2311101700</v>
      </c>
      <c r="L1527" s="1" t="str">
        <f t="shared" si="162"/>
        <v>haljastute hooldus (Nõmme linnaosa)</v>
      </c>
      <c r="M1527" s="6" t="str">
        <f t="shared" si="163"/>
        <v>05100</v>
      </c>
    </row>
    <row r="1528" spans="1:13" x14ac:dyDescent="0.2">
      <c r="C1528" s="4" t="s">
        <v>2089</v>
      </c>
      <c r="F1528" s="14" t="s">
        <v>6733</v>
      </c>
      <c r="I1528" s="195" t="str">
        <f>IF(ISBLANK(H1528),"",VLOOKUP(H1528,tegevusalad!$A$7:$B$188,2,FALSE))</f>
        <v/>
      </c>
      <c r="K1528" s="429" t="str">
        <f t="shared" si="161"/>
        <v>2311101800</v>
      </c>
      <c r="L1528" s="1" t="str">
        <f t="shared" si="162"/>
        <v>haljastute hooldus (Pirita linnaosa)</v>
      </c>
      <c r="M1528" s="6" t="str">
        <f t="shared" si="163"/>
        <v>05100</v>
      </c>
    </row>
    <row r="1529" spans="1:13" x14ac:dyDescent="0.2">
      <c r="C1529" s="4" t="s">
        <v>3280</v>
      </c>
      <c r="F1529" s="14" t="s">
        <v>6734</v>
      </c>
      <c r="I1529" s="195" t="str">
        <f>IF(ISBLANK(H1529),"",VLOOKUP(H1529,tegevusalad!$A$7:$B$188,2,FALSE))</f>
        <v/>
      </c>
      <c r="K1529" s="429" t="str">
        <f t="shared" si="161"/>
        <v>2311101900</v>
      </c>
      <c r="L1529" s="1" t="str">
        <f t="shared" si="162"/>
        <v>haljastute hooldus (Põhja-Tallinn)</v>
      </c>
      <c r="M1529" s="6" t="str">
        <f t="shared" si="163"/>
        <v>05100</v>
      </c>
    </row>
    <row r="1530" spans="1:13" x14ac:dyDescent="0.2">
      <c r="C1530" s="6" t="s">
        <v>3011</v>
      </c>
      <c r="D1530" s="6"/>
      <c r="E1530" s="6"/>
      <c r="F1530" s="6" t="s">
        <v>3012</v>
      </c>
      <c r="I1530" s="195" t="str">
        <f>IF(ISBLANK(H1530),"",VLOOKUP(H1530,tegevusalad!$A$7:$B$188,2,FALSE))</f>
        <v/>
      </c>
      <c r="K1530" s="429" t="str">
        <f t="shared" si="161"/>
        <v>2311199000</v>
      </c>
      <c r="L1530" s="1" t="str">
        <f t="shared" si="162"/>
        <v>tg haljastus - jaotamata</v>
      </c>
      <c r="M1530" s="6" t="str">
        <f>IF(ISBLANK(H1530),M1529,H1530)</f>
        <v>05100</v>
      </c>
    </row>
    <row r="1531" spans="1:13" x14ac:dyDescent="0.2">
      <c r="B1531" s="4" t="s">
        <v>4225</v>
      </c>
      <c r="E1531" s="4" t="s">
        <v>4763</v>
      </c>
      <c r="I1531" s="195" t="str">
        <f>IF(ISBLANK(H1531),"",VLOOKUP(H1531,tegevusalad!$A$7:$B$188,2,FALSE))</f>
        <v/>
      </c>
      <c r="K1531" s="429" t="str">
        <f t="shared" si="161"/>
        <v>2311191000</v>
      </c>
      <c r="L1531" s="1" t="str">
        <f t="shared" si="162"/>
        <v>Estonia-Pärnu mnt pargiala</v>
      </c>
      <c r="M1531" s="6" t="str">
        <f t="shared" si="163"/>
        <v>05100</v>
      </c>
    </row>
    <row r="1532" spans="1:13" x14ac:dyDescent="0.2">
      <c r="B1532" s="4" t="s">
        <v>10897</v>
      </c>
      <c r="E1532" s="4" t="s">
        <v>10898</v>
      </c>
      <c r="H1532" s="46" t="s">
        <v>8532</v>
      </c>
      <c r="I1532" s="195" t="str">
        <f>IF(ISBLANK(H1532),"",VLOOKUP(H1532,tegevusalad!$A$7:$B$188,2,FALSE))</f>
        <v>Puhkepargid ja -baasid</v>
      </c>
      <c r="K1532" s="429" t="str">
        <f t="shared" ref="K1532" si="164">SUBSTITUTE(A1532," ","")&amp;SUBSTITUTE(B1532," ","")&amp;SUBSTITUTE(C1532," ","")</f>
        <v>2311195000</v>
      </c>
      <c r="L1532" s="1" t="str">
        <f t="shared" ref="L1532" si="165">D1532&amp;E1532&amp;F1532&amp;G1532</f>
        <v>Haljastute hooldusremont</v>
      </c>
      <c r="M1532" s="6" t="str">
        <f t="shared" ref="M1532" si="166">IF(ISBLANK(H1532),M1531,H1532)</f>
        <v>08103</v>
      </c>
    </row>
    <row r="1533" spans="1:13" x14ac:dyDescent="0.2">
      <c r="I1533" s="195" t="str">
        <f>IF(ISBLANK(H1533),"",VLOOKUP(H1533,tegevusalad!$A$7:$B$188,2,FALSE))</f>
        <v/>
      </c>
      <c r="K1533" s="429" t="str">
        <f t="shared" si="161"/>
        <v/>
      </c>
      <c r="L1533" s="1" t="str">
        <f t="shared" si="162"/>
        <v/>
      </c>
    </row>
    <row r="1534" spans="1:13" x14ac:dyDescent="0.2">
      <c r="A1534" s="4" t="s">
        <v>4921</v>
      </c>
      <c r="D1534" s="4" t="s">
        <v>4922</v>
      </c>
      <c r="H1534" s="46" t="s">
        <v>3260</v>
      </c>
      <c r="I1534" s="195" t="str">
        <f>IF(ISBLANK(H1534),"",VLOOKUP(H1534,tegevusalad!$A$7:$B$188,2,FALSE))</f>
        <v>Muud elamu- ja kommunaalmajanduse tegevus</v>
      </c>
      <c r="K1534" s="429" t="str">
        <f t="shared" si="161"/>
        <v>2311200000</v>
      </c>
      <c r="L1534" s="1" t="str">
        <f t="shared" si="162"/>
        <v>Kalmistud</v>
      </c>
      <c r="M1534" s="6" t="str">
        <f t="shared" si="163"/>
        <v>06605</v>
      </c>
    </row>
    <row r="1535" spans="1:13" x14ac:dyDescent="0.2">
      <c r="B1535" s="4" t="s">
        <v>127</v>
      </c>
      <c r="E1535" s="4" t="s">
        <v>1204</v>
      </c>
      <c r="I1535" s="195" t="str">
        <f>IF(ISBLANK(H1535),"",VLOOKUP(H1535,tegevusalad!$A$7:$B$188,2,FALSE))</f>
        <v/>
      </c>
      <c r="K1535" s="429" t="str">
        <f t="shared" si="161"/>
        <v>2311201000</v>
      </c>
      <c r="L1535" s="1" t="str">
        <f t="shared" si="162"/>
        <v>kalmistuteenused</v>
      </c>
      <c r="M1535" s="6" t="str">
        <f t="shared" si="163"/>
        <v>06605</v>
      </c>
    </row>
    <row r="1536" spans="1:13" x14ac:dyDescent="0.2">
      <c r="B1536" s="4" t="s">
        <v>128</v>
      </c>
      <c r="E1536" s="4" t="s">
        <v>129</v>
      </c>
      <c r="I1536" s="195" t="str">
        <f>IF(ISBLANK(H1536),"",VLOOKUP(H1536,tegevusalad!$A$7:$B$188,2,FALSE))</f>
        <v/>
      </c>
      <c r="K1536" s="429" t="str">
        <f t="shared" si="161"/>
        <v>2311203000</v>
      </c>
      <c r="L1536" s="1" t="str">
        <f t="shared" si="162"/>
        <v>kalmistute andmekogu</v>
      </c>
      <c r="M1536" s="6" t="str">
        <f t="shared" si="163"/>
        <v>06605</v>
      </c>
    </row>
    <row r="1537" spans="1:13" x14ac:dyDescent="0.2">
      <c r="B1537" s="6" t="s">
        <v>3013</v>
      </c>
      <c r="C1537" s="6"/>
      <c r="D1537" s="6"/>
      <c r="E1537" s="6" t="s">
        <v>3550</v>
      </c>
      <c r="I1537" s="195" t="str">
        <f>IF(ISBLANK(H1537),"",VLOOKUP(H1537,tegevusalad!$A$7:$B$188,2,FALSE))</f>
        <v/>
      </c>
      <c r="K1537" s="429" t="str">
        <f t="shared" ref="K1537:K1601" si="167">SUBSTITUTE(A1537," ","")&amp;SUBSTITUTE(B1537," ","")&amp;SUBSTITUTE(C1537," ","")</f>
        <v>2311299000</v>
      </c>
      <c r="L1537" s="1" t="str">
        <f t="shared" ref="L1537:L1601" si="168">D1537&amp;E1537&amp;F1537&amp;G1537</f>
        <v>tg kalmistud - jaotamata</v>
      </c>
      <c r="M1537" s="6" t="str">
        <f t="shared" si="163"/>
        <v>06605</v>
      </c>
    </row>
    <row r="1538" spans="1:13" x14ac:dyDescent="0.2">
      <c r="I1538" s="195" t="str">
        <f>IF(ISBLANK(H1538),"",VLOOKUP(H1538,tegevusalad!$A$7:$B$188,2,FALSE))</f>
        <v/>
      </c>
      <c r="K1538" s="429" t="str">
        <f t="shared" si="167"/>
        <v/>
      </c>
      <c r="L1538" s="1" t="str">
        <f t="shared" si="168"/>
        <v/>
      </c>
    </row>
    <row r="1539" spans="1:13" x14ac:dyDescent="0.2">
      <c r="A1539" s="4" t="s">
        <v>6455</v>
      </c>
      <c r="D1539" s="4" t="s">
        <v>2594</v>
      </c>
      <c r="H1539" s="46" t="s">
        <v>3260</v>
      </c>
      <c r="I1539" s="195" t="str">
        <f>IF(ISBLANK(H1539),"",VLOOKUP(H1539,tegevusalad!$A$7:$B$188,2,FALSE))</f>
        <v>Muud elamu- ja kommunaalmajanduse tegevus</v>
      </c>
      <c r="K1539" s="429" t="str">
        <f t="shared" si="167"/>
        <v>2311300000</v>
      </c>
      <c r="L1539" s="1" t="str">
        <f t="shared" si="168"/>
        <v>Loomakaitse</v>
      </c>
      <c r="M1539" s="6" t="str">
        <f t="shared" si="163"/>
        <v>06605</v>
      </c>
    </row>
    <row r="1540" spans="1:13" x14ac:dyDescent="0.2">
      <c r="B1540" s="4" t="s">
        <v>2595</v>
      </c>
      <c r="E1540" s="873" t="s">
        <v>893</v>
      </c>
      <c r="F1540" s="873"/>
      <c r="G1540" s="873"/>
      <c r="I1540" s="195" t="str">
        <f>IF(ISBLANK(H1540),"",VLOOKUP(H1540,tegevusalad!$A$7:$B$188,2,FALSE))</f>
        <v/>
      </c>
      <c r="K1540" s="429" t="str">
        <f t="shared" si="167"/>
        <v>2311301000</v>
      </c>
      <c r="L1540" s="1" t="str">
        <f t="shared" si="168"/>
        <v>loomakaitse</v>
      </c>
      <c r="M1540" s="6" t="str">
        <f t="shared" ref="M1540:M1601" si="169">IF(ISBLANK(H1540),M1539,H1540)</f>
        <v>06605</v>
      </c>
    </row>
    <row r="1541" spans="1:13" x14ac:dyDescent="0.2">
      <c r="B1541" s="6" t="s">
        <v>3551</v>
      </c>
      <c r="C1541" s="6"/>
      <c r="D1541" s="6"/>
      <c r="E1541" s="6" t="s">
        <v>6961</v>
      </c>
      <c r="F1541" s="8"/>
      <c r="G1541" s="8"/>
      <c r="I1541" s="195" t="str">
        <f>IF(ISBLANK(H1541),"",VLOOKUP(H1541,tegevusalad!$A$7:$B$188,2,FALSE))</f>
        <v/>
      </c>
      <c r="K1541" s="429" t="str">
        <f t="shared" si="167"/>
        <v>2311399000</v>
      </c>
      <c r="L1541" s="1" t="str">
        <f t="shared" si="168"/>
        <v>tg loomakaitse - jaotamata</v>
      </c>
      <c r="M1541" s="6" t="str">
        <f t="shared" si="169"/>
        <v>06605</v>
      </c>
    </row>
    <row r="1542" spans="1:13" x14ac:dyDescent="0.2">
      <c r="E1542" s="8"/>
      <c r="F1542" s="8"/>
      <c r="G1542" s="8"/>
      <c r="I1542" s="195" t="str">
        <f>IF(ISBLANK(H1542),"",VLOOKUP(H1542,tegevusalad!$A$7:$B$188,2,FALSE))</f>
        <v/>
      </c>
      <c r="K1542" s="429" t="str">
        <f t="shared" si="167"/>
        <v/>
      </c>
      <c r="L1542" s="1" t="str">
        <f t="shared" si="168"/>
        <v/>
      </c>
    </row>
    <row r="1543" spans="1:13" x14ac:dyDescent="0.2">
      <c r="A1543" s="4" t="s">
        <v>2596</v>
      </c>
      <c r="D1543" s="4" t="s">
        <v>2597</v>
      </c>
      <c r="H1543" s="51" t="s">
        <v>7177</v>
      </c>
      <c r="I1543" s="195" t="str">
        <f>IF(ISBLANK(H1543),"",VLOOKUP(H1543,tegevusalad!$A$7:$B$188,2,FALSE))</f>
        <v>Jäätmekäitlus (sh prügivedu)</v>
      </c>
      <c r="K1543" s="429" t="str">
        <f t="shared" si="167"/>
        <v>2311500000</v>
      </c>
      <c r="L1543" s="1" t="str">
        <f t="shared" si="168"/>
        <v>Jäätmemajandus</v>
      </c>
      <c r="M1543" s="6" t="str">
        <f t="shared" si="169"/>
        <v>05100</v>
      </c>
    </row>
    <row r="1544" spans="1:13" x14ac:dyDescent="0.2">
      <c r="B1544" s="4" t="s">
        <v>4115</v>
      </c>
      <c r="E1544" s="4" t="s">
        <v>2188</v>
      </c>
      <c r="I1544" s="195" t="str">
        <f>IF(ISBLANK(H1544),"",VLOOKUP(H1544,tegevusalad!$A$7:$B$188,2,FALSE))</f>
        <v/>
      </c>
      <c r="K1544" s="429" t="str">
        <f t="shared" si="167"/>
        <v>2311504000</v>
      </c>
      <c r="L1544" s="1" t="str">
        <f t="shared" si="168"/>
        <v>taaskasutatavate ja ohtlike jäätmete käitlus</v>
      </c>
      <c r="M1544" s="6" t="str">
        <f t="shared" si="169"/>
        <v>05100</v>
      </c>
    </row>
    <row r="1545" spans="1:13" x14ac:dyDescent="0.2">
      <c r="B1545" s="4" t="s">
        <v>764</v>
      </c>
      <c r="E1545" s="4" t="s">
        <v>765</v>
      </c>
      <c r="I1545" s="195" t="str">
        <f>IF(ISBLANK(H1545),"",VLOOKUP(H1545,tegevusalad!$A$7:$B$188,2,FALSE))</f>
        <v/>
      </c>
      <c r="K1545" s="429" t="str">
        <f t="shared" si="167"/>
        <v>2311505000</v>
      </c>
      <c r="L1545" s="1" t="str">
        <f t="shared" si="168"/>
        <v>Pääsküla prügila monitooring</v>
      </c>
      <c r="M1545" s="6" t="str">
        <f t="shared" si="169"/>
        <v>05100</v>
      </c>
    </row>
    <row r="1546" spans="1:13" x14ac:dyDescent="0.2">
      <c r="B1546" s="6" t="s">
        <v>836</v>
      </c>
      <c r="E1546" s="4" t="s">
        <v>837</v>
      </c>
      <c r="I1546" s="195" t="str">
        <f>IF(ISBLANK(H1546),"",VLOOKUP(H1546,tegevusalad!$A$7:$B$188,2,FALSE))</f>
        <v/>
      </c>
      <c r="K1546" s="429" t="str">
        <f t="shared" si="167"/>
        <v>2311511000</v>
      </c>
      <c r="L1546" s="1" t="str">
        <f t="shared" si="168"/>
        <v>korraldatud jäätmevedu</v>
      </c>
      <c r="M1546" s="6" t="str">
        <f t="shared" si="169"/>
        <v>05100</v>
      </c>
    </row>
    <row r="1547" spans="1:13" x14ac:dyDescent="0.2">
      <c r="B1547" s="6" t="s">
        <v>6962</v>
      </c>
      <c r="C1547" s="6"/>
      <c r="D1547" s="6"/>
      <c r="E1547" s="6" t="s">
        <v>6963</v>
      </c>
      <c r="I1547" s="195" t="str">
        <f>IF(ISBLANK(H1547),"",VLOOKUP(H1547,tegevusalad!$A$7:$B$188,2,FALSE))</f>
        <v/>
      </c>
      <c r="K1547" s="429" t="str">
        <f t="shared" si="167"/>
        <v>2311599000</v>
      </c>
      <c r="L1547" s="1" t="str">
        <f t="shared" si="168"/>
        <v>tg jäätmemajandus - jaotamata</v>
      </c>
      <c r="M1547" s="6" t="str">
        <f t="shared" si="169"/>
        <v>05100</v>
      </c>
    </row>
    <row r="1548" spans="1:13" x14ac:dyDescent="0.2">
      <c r="I1548" s="195" t="str">
        <f>IF(ISBLANK(H1548),"",VLOOKUP(H1548,tegevusalad!$A$7:$B$188,2,FALSE))</f>
        <v/>
      </c>
      <c r="K1548" s="429" t="str">
        <f t="shared" si="167"/>
        <v/>
      </c>
      <c r="L1548" s="1" t="str">
        <f t="shared" si="168"/>
        <v/>
      </c>
    </row>
    <row r="1549" spans="1:13" x14ac:dyDescent="0.2">
      <c r="A1549" s="4" t="s">
        <v>68</v>
      </c>
      <c r="D1549" s="4" t="s">
        <v>69</v>
      </c>
      <c r="H1549" s="51" t="s">
        <v>7177</v>
      </c>
      <c r="I1549" s="195" t="str">
        <f>IF(ISBLANK(H1549),"",VLOOKUP(H1549,tegevusalad!$A$7:$B$188,2,FALSE))</f>
        <v>Jäätmekäitlus (sh prügivedu)</v>
      </c>
      <c r="K1549" s="429" t="str">
        <f t="shared" si="167"/>
        <v>2312100000</v>
      </c>
      <c r="L1549" s="1" t="str">
        <f t="shared" si="168"/>
        <v>Rannad ja puhkealad</v>
      </c>
      <c r="M1549" s="6" t="str">
        <f t="shared" si="169"/>
        <v>05100</v>
      </c>
    </row>
    <row r="1550" spans="1:13" x14ac:dyDescent="0.2">
      <c r="B1550" s="4" t="s">
        <v>5047</v>
      </c>
      <c r="E1550" s="4" t="s">
        <v>5048</v>
      </c>
      <c r="I1550" s="195" t="str">
        <f>IF(ISBLANK(H1550),"",VLOOKUP(H1550,tegevusalad!$A$7:$B$188,2,FALSE))</f>
        <v/>
      </c>
      <c r="K1550" s="429" t="str">
        <f t="shared" si="167"/>
        <v>2312112000</v>
      </c>
      <c r="L1550" s="1" t="str">
        <f t="shared" si="168"/>
        <v>randade hooldus</v>
      </c>
      <c r="M1550" s="6" t="str">
        <f t="shared" si="169"/>
        <v>05100</v>
      </c>
    </row>
    <row r="1551" spans="1:13" x14ac:dyDescent="0.2">
      <c r="C1551" s="18" t="s">
        <v>3959</v>
      </c>
      <c r="F1551" s="14" t="s">
        <v>5041</v>
      </c>
      <c r="I1551" s="195" t="str">
        <f>IF(ISBLANK(H1551),"",VLOOKUP(H1551,tegevusalad!$A$7:$B$188,2,FALSE))</f>
        <v/>
      </c>
      <c r="K1551" s="429" t="str">
        <f t="shared" si="167"/>
        <v>2312112200</v>
      </c>
      <c r="L1551" s="1" t="str">
        <f t="shared" si="168"/>
        <v>randade hooldus (Haabersti linnaosa)</v>
      </c>
      <c r="M1551" s="6" t="str">
        <f t="shared" si="169"/>
        <v>05100</v>
      </c>
    </row>
    <row r="1552" spans="1:13" x14ac:dyDescent="0.2">
      <c r="C1552" s="4" t="s">
        <v>3960</v>
      </c>
      <c r="F1552" s="14" t="s">
        <v>5042</v>
      </c>
      <c r="I1552" s="195" t="str">
        <f>IF(ISBLANK(H1552),"",VLOOKUP(H1552,tegevusalad!$A$7:$B$188,2,FALSE))</f>
        <v/>
      </c>
      <c r="K1552" s="429" t="str">
        <f t="shared" si="167"/>
        <v>2312112300</v>
      </c>
      <c r="L1552" s="1" t="str">
        <f t="shared" si="168"/>
        <v>randade hooldus (Kesklinn)</v>
      </c>
      <c r="M1552" s="6" t="str">
        <f t="shared" si="169"/>
        <v>05100</v>
      </c>
    </row>
    <row r="1553" spans="1:14" x14ac:dyDescent="0.2">
      <c r="C1553" s="4" t="s">
        <v>3961</v>
      </c>
      <c r="F1553" s="14" t="s">
        <v>3418</v>
      </c>
      <c r="I1553" s="195" t="str">
        <f>IF(ISBLANK(H1553),"",VLOOKUP(H1553,tegevusalad!$A$7:$B$188,2,FALSE))</f>
        <v/>
      </c>
      <c r="K1553" s="429" t="str">
        <f t="shared" si="167"/>
        <v>2312112400</v>
      </c>
      <c r="L1553" s="1" t="str">
        <f t="shared" si="168"/>
        <v>randade hooldus  (Kristiine linnaosa)</v>
      </c>
      <c r="M1553" s="6" t="str">
        <f t="shared" si="169"/>
        <v>05100</v>
      </c>
    </row>
    <row r="1554" spans="1:14" x14ac:dyDescent="0.2">
      <c r="C1554" s="4" t="s">
        <v>3962</v>
      </c>
      <c r="F1554" s="14" t="s">
        <v>3419</v>
      </c>
      <c r="I1554" s="195" t="str">
        <f>IF(ISBLANK(H1554),"",VLOOKUP(H1554,tegevusalad!$A$7:$B$188,2,FALSE))</f>
        <v/>
      </c>
      <c r="K1554" s="429" t="str">
        <f t="shared" si="167"/>
        <v>2312112500</v>
      </c>
      <c r="L1554" s="1" t="str">
        <f t="shared" si="168"/>
        <v>randade hooldus  (Lasnamäe linnaosa)</v>
      </c>
      <c r="M1554" s="6" t="str">
        <f t="shared" si="169"/>
        <v>05100</v>
      </c>
    </row>
    <row r="1555" spans="1:14" x14ac:dyDescent="0.2">
      <c r="C1555" s="4" t="s">
        <v>3963</v>
      </c>
      <c r="F1555" s="14" t="s">
        <v>3425</v>
      </c>
      <c r="I1555" s="195" t="str">
        <f>IF(ISBLANK(H1555),"",VLOOKUP(H1555,tegevusalad!$A$7:$B$188,2,FALSE))</f>
        <v/>
      </c>
      <c r="K1555" s="429" t="str">
        <f t="shared" si="167"/>
        <v>2312112600</v>
      </c>
      <c r="L1555" s="1" t="str">
        <f t="shared" si="168"/>
        <v xml:space="preserve">randade hooldus  (Mustamäe linnaosa) </v>
      </c>
      <c r="M1555" s="6" t="str">
        <f t="shared" si="169"/>
        <v>05100</v>
      </c>
    </row>
    <row r="1556" spans="1:14" x14ac:dyDescent="0.2">
      <c r="C1556" s="4" t="s">
        <v>2101</v>
      </c>
      <c r="F1556" s="14" t="s">
        <v>6759</v>
      </c>
      <c r="I1556" s="195" t="str">
        <f>IF(ISBLANK(H1556),"",VLOOKUP(H1556,tegevusalad!$A$7:$B$188,2,FALSE))</f>
        <v/>
      </c>
      <c r="K1556" s="429" t="str">
        <f t="shared" si="167"/>
        <v>2312112700</v>
      </c>
      <c r="L1556" s="1" t="str">
        <f t="shared" si="168"/>
        <v>randade hooldus  (Nõmme linnaosa)</v>
      </c>
      <c r="M1556" s="6" t="str">
        <f t="shared" si="169"/>
        <v>05100</v>
      </c>
    </row>
    <row r="1557" spans="1:14" x14ac:dyDescent="0.2">
      <c r="C1557" s="4" t="s">
        <v>3279</v>
      </c>
      <c r="F1557" s="14" t="s">
        <v>6760</v>
      </c>
      <c r="I1557" s="195" t="str">
        <f>IF(ISBLANK(H1557),"",VLOOKUP(H1557,tegevusalad!$A$7:$B$188,2,FALSE))</f>
        <v/>
      </c>
      <c r="K1557" s="429" t="str">
        <f t="shared" si="167"/>
        <v>2312112800</v>
      </c>
      <c r="L1557" s="1" t="str">
        <f t="shared" si="168"/>
        <v>randade hooldus  (Pirita linnaosa)</v>
      </c>
      <c r="M1557" s="6" t="str">
        <f t="shared" si="169"/>
        <v>05100</v>
      </c>
    </row>
    <row r="1558" spans="1:14" x14ac:dyDescent="0.2">
      <c r="C1558" s="4" t="s">
        <v>7317</v>
      </c>
      <c r="F1558" s="14" t="s">
        <v>6761</v>
      </c>
      <c r="I1558" s="195" t="str">
        <f>IF(ISBLANK(H1558),"",VLOOKUP(H1558,tegevusalad!$A$7:$B$188,2,FALSE))</f>
        <v/>
      </c>
      <c r="K1558" s="429" t="str">
        <f t="shared" si="167"/>
        <v>2312112900</v>
      </c>
      <c r="L1558" s="1" t="str">
        <f t="shared" si="168"/>
        <v>randade hooldus  (Põhja-Tallinn)</v>
      </c>
      <c r="M1558" s="6" t="str">
        <f t="shared" si="169"/>
        <v>05100</v>
      </c>
    </row>
    <row r="1559" spans="1:14" x14ac:dyDescent="0.2">
      <c r="C1559" s="6" t="s">
        <v>839</v>
      </c>
      <c r="F1559" s="4" t="s">
        <v>838</v>
      </c>
      <c r="I1559" s="195" t="str">
        <f>IF(ISBLANK(H1559),"",VLOOKUP(H1559,tegevusalad!$A$7:$B$188,2,FALSE))</f>
        <v/>
      </c>
      <c r="K1559" s="429" t="str">
        <f t="shared" si="167"/>
        <v>2312114000</v>
      </c>
      <c r="L1559" s="1" t="str">
        <f t="shared" si="168"/>
        <v>Pirita ja Stroomi randade heakorratööd</v>
      </c>
      <c r="M1559" s="6" t="str">
        <f t="shared" si="169"/>
        <v>05100</v>
      </c>
    </row>
    <row r="1560" spans="1:14" x14ac:dyDescent="0.2">
      <c r="C1560" s="6" t="s">
        <v>6964</v>
      </c>
      <c r="D1560" s="6"/>
      <c r="E1560" s="6"/>
      <c r="F1560" s="6" t="s">
        <v>6010</v>
      </c>
      <c r="I1560" s="195" t="str">
        <f>IF(ISBLANK(H1560),"",VLOOKUP(H1560,tegevusalad!$A$7:$B$188,2,FALSE))</f>
        <v/>
      </c>
      <c r="K1560" s="429" t="str">
        <f t="shared" si="167"/>
        <v>2312199000</v>
      </c>
      <c r="L1560" s="1" t="str">
        <f t="shared" si="168"/>
        <v>tg rannad ja puhkealad - jaotamata</v>
      </c>
      <c r="M1560" s="6" t="str">
        <f t="shared" si="169"/>
        <v>05100</v>
      </c>
    </row>
    <row r="1561" spans="1:14" x14ac:dyDescent="0.2">
      <c r="A1561" s="4" t="s">
        <v>6619</v>
      </c>
      <c r="D1561" s="4" t="s">
        <v>6620</v>
      </c>
      <c r="H1561" s="51" t="s">
        <v>7177</v>
      </c>
      <c r="I1561" s="195" t="str">
        <f>IF(ISBLANK(H1561),"",VLOOKUP(H1561,tegevusalad!$A$7:$B$188,2,FALSE))</f>
        <v>Jäätmekäitlus (sh prügivedu)</v>
      </c>
      <c r="K1561" s="429" t="str">
        <f t="shared" si="167"/>
        <v>2318100000</v>
      </c>
      <c r="L1561" s="1" t="str">
        <f t="shared" si="168"/>
        <v>Toetus korteriühistutele õuealade heakorrastamiseks</v>
      </c>
      <c r="M1561" s="6" t="str">
        <f t="shared" si="169"/>
        <v>05100</v>
      </c>
    </row>
    <row r="1562" spans="1:14" x14ac:dyDescent="0.2">
      <c r="B1562" s="4" t="s">
        <v>6621</v>
      </c>
      <c r="E1562" s="4" t="s">
        <v>7461</v>
      </c>
      <c r="I1562" s="195" t="str">
        <f>IF(ISBLANK(H1562),"",VLOOKUP(H1562,tegevusalad!$A$7:$B$188,2,FALSE))</f>
        <v/>
      </c>
      <c r="K1562" s="429" t="str">
        <f t="shared" si="167"/>
        <v>2318101000</v>
      </c>
      <c r="L1562" s="1" t="str">
        <f t="shared" si="168"/>
        <v>toetus korteriühistutele õuealade heakorrastamiseks</v>
      </c>
      <c r="M1562" s="6" t="str">
        <f t="shared" si="169"/>
        <v>05100</v>
      </c>
    </row>
    <row r="1563" spans="1:14" x14ac:dyDescent="0.2">
      <c r="I1563" s="195" t="str">
        <f>IF(ISBLANK(H1563),"",VLOOKUP(H1563,tegevusalad!$A$7:$B$188,2,FALSE))</f>
        <v/>
      </c>
      <c r="K1563" s="429" t="str">
        <f t="shared" si="167"/>
        <v/>
      </c>
      <c r="L1563" s="1" t="str">
        <f t="shared" si="168"/>
        <v/>
      </c>
    </row>
    <row r="1564" spans="1:14" x14ac:dyDescent="0.2">
      <c r="A1564" s="4" t="s">
        <v>5751</v>
      </c>
      <c r="D1564" s="4" t="s">
        <v>5752</v>
      </c>
      <c r="H1564" s="46" t="s">
        <v>3260</v>
      </c>
      <c r="I1564" s="195" t="str">
        <f>IF(ISBLANK(H1564),"",VLOOKUP(H1564,tegevusalad!$A$7:$B$188,2,FALSE))</f>
        <v>Muud elamu- ja kommunaalmajanduse tegevus</v>
      </c>
      <c r="K1564" s="429" t="str">
        <f t="shared" si="167"/>
        <v>2318200000  </v>
      </c>
      <c r="L1564" s="1" t="str">
        <f t="shared" si="168"/>
        <v>Projekt “Fassaadid korda” </v>
      </c>
      <c r="M1564" s="6" t="str">
        <f t="shared" si="169"/>
        <v>06605</v>
      </c>
      <c r="N1564" s="150"/>
    </row>
    <row r="1565" spans="1:14" x14ac:dyDescent="0.2">
      <c r="B1565" s="4" t="s">
        <v>5753</v>
      </c>
      <c r="E1565" s="4" t="s">
        <v>5754</v>
      </c>
      <c r="I1565" s="195" t="str">
        <f>IF(ISBLANK(H1565),"",VLOOKUP(H1565,tegevusalad!$A$7:$B$188,2,FALSE))</f>
        <v/>
      </c>
      <c r="K1565" s="429" t="str">
        <f t="shared" si="167"/>
        <v>2318201000 </v>
      </c>
      <c r="L1565" s="1" t="str">
        <f t="shared" si="168"/>
        <v>teavituskampaania </v>
      </c>
      <c r="M1565" s="6" t="str">
        <f t="shared" si="169"/>
        <v>06605</v>
      </c>
    </row>
    <row r="1566" spans="1:14" x14ac:dyDescent="0.2">
      <c r="B1566" s="4" t="s">
        <v>5755</v>
      </c>
      <c r="E1566" s="4" t="s">
        <v>5756</v>
      </c>
      <c r="H1566" s="51"/>
      <c r="I1566" s="195" t="str">
        <f>IF(ISBLANK(H1566),"",VLOOKUP(H1566,tegevusalad!$A$7:$B$188,2,FALSE))</f>
        <v/>
      </c>
      <c r="K1566" s="429" t="str">
        <f t="shared" si="167"/>
        <v>2318211000</v>
      </c>
      <c r="L1566" s="1" t="str">
        <f t="shared" si="168"/>
        <v xml:space="preserve">toetus korteriühistutele           </v>
      </c>
      <c r="M1566" s="6" t="str">
        <f t="shared" si="169"/>
        <v>06605</v>
      </c>
    </row>
    <row r="1567" spans="1:14" x14ac:dyDescent="0.2">
      <c r="I1567" s="195" t="str">
        <f>IF(ISBLANK(H1567),"",VLOOKUP(H1567,tegevusalad!$A$7:$B$188,2,FALSE))</f>
        <v/>
      </c>
      <c r="K1567" s="429" t="str">
        <f t="shared" si="167"/>
        <v/>
      </c>
      <c r="L1567" s="1" t="str">
        <f t="shared" si="168"/>
        <v/>
      </c>
    </row>
    <row r="1568" spans="1:14" x14ac:dyDescent="0.2">
      <c r="A1568" s="4" t="s">
        <v>7462</v>
      </c>
      <c r="D1568" s="4" t="s">
        <v>3200</v>
      </c>
      <c r="H1568" s="51"/>
      <c r="I1568" s="195" t="str">
        <f>IF(ISBLANK(H1568),"",VLOOKUP(H1568,tegevusalad!$A$7:$B$188,2,FALSE))</f>
        <v/>
      </c>
      <c r="K1568" s="429" t="str">
        <f t="shared" si="167"/>
        <v>2319900000</v>
      </c>
      <c r="L1568" s="1" t="str">
        <f t="shared" si="168"/>
        <v>Muud heakorrakulud</v>
      </c>
      <c r="M1568" s="6">
        <f t="shared" si="169"/>
        <v>0</v>
      </c>
      <c r="N1568" s="150"/>
    </row>
    <row r="1569" spans="2:14" x14ac:dyDescent="0.2">
      <c r="B1569" s="4" t="s">
        <v>8707</v>
      </c>
      <c r="E1569" s="4" t="s">
        <v>8708</v>
      </c>
      <c r="H1569" s="51" t="s">
        <v>7177</v>
      </c>
      <c r="I1569" s="195" t="str">
        <f>IF(ISBLANK(H1569),"",VLOOKUP(H1569,tegevusalad!$A$7:$B$188,2,FALSE))</f>
        <v>Jäätmekäitlus (sh prügivedu)</v>
      </c>
      <c r="K1569" s="429" t="str">
        <f t="shared" si="167"/>
        <v>2319801000</v>
      </c>
      <c r="L1569" s="1" t="str">
        <f t="shared" si="168"/>
        <v>Rahvusvaheline pargikonverents "Kadriorg 295"</v>
      </c>
      <c r="M1569" s="6" t="str">
        <f t="shared" si="169"/>
        <v>05100</v>
      </c>
    </row>
    <row r="1570" spans="2:14" x14ac:dyDescent="0.2">
      <c r="B1570" s="4" t="s">
        <v>9854</v>
      </c>
      <c r="E1570" s="4" t="s">
        <v>9855</v>
      </c>
      <c r="H1570" s="51" t="s">
        <v>7177</v>
      </c>
      <c r="I1570" s="195" t="str">
        <f>IF(ISBLANK(H1570),"",VLOOKUP(H1570,tegevusalad!$A$7:$B$188,2,FALSE))</f>
        <v>Jäätmekäitlus (sh prügivedu)</v>
      </c>
      <c r="K1570" s="429" t="str">
        <f t="shared" si="167"/>
        <v>2319802000</v>
      </c>
      <c r="L1570" s="1" t="str">
        <f t="shared" si="168"/>
        <v>Projekt "Haabersti liikluslinnak korda!"</v>
      </c>
      <c r="M1570" s="6" t="str">
        <f t="shared" si="169"/>
        <v>05100</v>
      </c>
    </row>
    <row r="1571" spans="2:14" x14ac:dyDescent="0.2">
      <c r="B1571" s="4" t="s">
        <v>3201</v>
      </c>
      <c r="E1571" s="4" t="s">
        <v>3202</v>
      </c>
      <c r="H1571" s="51" t="s">
        <v>7177</v>
      </c>
      <c r="I1571" s="195" t="str">
        <f>IF(ISBLANK(H1571),"",VLOOKUP(H1571,tegevusalad!$A$7:$B$188,2,FALSE))</f>
        <v>Jäätmekäitlus (sh prügivedu)</v>
      </c>
      <c r="K1571" s="429" t="str">
        <f t="shared" si="167"/>
        <v>2319901000</v>
      </c>
      <c r="L1571" s="1" t="str">
        <f t="shared" si="168"/>
        <v>muud heakorrakulud</v>
      </c>
      <c r="M1571" s="6" t="str">
        <f>IF(ISBLANK(H1571),M1569,H1571)</f>
        <v>05100</v>
      </c>
    </row>
    <row r="1572" spans="2:14" x14ac:dyDescent="0.2">
      <c r="B1572" s="4" t="s">
        <v>3203</v>
      </c>
      <c r="E1572" s="4" t="s">
        <v>2040</v>
      </c>
      <c r="H1572" s="51" t="s">
        <v>7177</v>
      </c>
      <c r="I1572" s="195" t="str">
        <f>IF(ISBLANK(H1572),"",VLOOKUP(H1572,tegevusalad!$A$7:$B$188,2,FALSE))</f>
        <v>Jäätmekäitlus (sh prügivedu)</v>
      </c>
      <c r="K1572" s="429" t="str">
        <f t="shared" si="167"/>
        <v>2319902000</v>
      </c>
      <c r="L1572" s="1" t="str">
        <f t="shared" si="168"/>
        <v>pargi- ja kalmistuvahid</v>
      </c>
      <c r="M1572" s="6" t="str">
        <f t="shared" si="169"/>
        <v>05100</v>
      </c>
    </row>
    <row r="1573" spans="2:14" x14ac:dyDescent="0.2">
      <c r="B1573" s="4" t="s">
        <v>5046</v>
      </c>
      <c r="E1573" s="4" t="s">
        <v>748</v>
      </c>
      <c r="H1573" s="51" t="s">
        <v>7177</v>
      </c>
      <c r="I1573" s="195" t="str">
        <f>IF(ISBLANK(H1573),"",VLOOKUP(H1573,tegevusalad!$A$7:$B$188,2,FALSE))</f>
        <v>Jäätmekäitlus (sh prügivedu)</v>
      </c>
      <c r="K1573" s="429" t="str">
        <f t="shared" si="167"/>
        <v>2319903000</v>
      </c>
      <c r="L1573" s="1" t="str">
        <f t="shared" si="168"/>
        <v>haljasalade mõõdistamine ja inventariseerimine</v>
      </c>
      <c r="M1573" s="6" t="str">
        <f t="shared" si="169"/>
        <v>05100</v>
      </c>
    </row>
    <row r="1574" spans="2:14" x14ac:dyDescent="0.2">
      <c r="B1574" s="4" t="s">
        <v>749</v>
      </c>
      <c r="E1574" s="4" t="s">
        <v>7510</v>
      </c>
      <c r="H1574" s="51" t="s">
        <v>7177</v>
      </c>
      <c r="I1574" s="195" t="str">
        <f>IF(ISBLANK(H1574),"",VLOOKUP(H1574,tegevusalad!$A$7:$B$188,2,FALSE))</f>
        <v>Jäätmekäitlus (sh prügivedu)</v>
      </c>
      <c r="K1574" s="429" t="str">
        <f t="shared" si="167"/>
        <v>2319904000</v>
      </c>
      <c r="L1574" s="1" t="str">
        <f t="shared" si="168"/>
        <v>puude istutamine</v>
      </c>
      <c r="M1574" s="6" t="str">
        <f t="shared" si="169"/>
        <v>05100</v>
      </c>
    </row>
    <row r="1575" spans="2:14" x14ac:dyDescent="0.2">
      <c r="B1575" s="4" t="s">
        <v>7803</v>
      </c>
      <c r="E1575" s="4" t="s">
        <v>7804</v>
      </c>
      <c r="H1575" s="51" t="s">
        <v>7177</v>
      </c>
      <c r="I1575" s="195" t="str">
        <f>IF(ISBLANK(H1575),"",VLOOKUP(H1575,tegevusalad!$A$7:$B$188,2,FALSE))</f>
        <v>Jäätmekäitlus (sh prügivedu)</v>
      </c>
      <c r="K1575" s="429" t="str">
        <f t="shared" si="167"/>
        <v>2319906000</v>
      </c>
      <c r="L1575" s="1" t="str">
        <f t="shared" si="168"/>
        <v>Osalemine IX Pekingi Aia Expo näitusel 2013</v>
      </c>
      <c r="M1575" s="6" t="str">
        <f t="shared" si="169"/>
        <v>05100</v>
      </c>
    </row>
    <row r="1576" spans="2:14" x14ac:dyDescent="0.2">
      <c r="B1576" s="4" t="s">
        <v>4523</v>
      </c>
      <c r="E1576" s="4" t="s">
        <v>4522</v>
      </c>
      <c r="H1576" s="51" t="s">
        <v>7177</v>
      </c>
      <c r="I1576" s="195" t="str">
        <f>IF(ISBLANK(H1576),"",VLOOKUP(H1576,tegevusalad!$A$7:$B$188,2,FALSE))</f>
        <v>Jäätmekäitlus (sh prügivedu)</v>
      </c>
      <c r="K1576" s="429" t="str">
        <f t="shared" si="167"/>
        <v>2319907000</v>
      </c>
      <c r="L1576" s="1" t="str">
        <f t="shared" si="168"/>
        <v>Tallinna Geoloogia trükise koostamine</v>
      </c>
      <c r="M1576" s="6" t="str">
        <f t="shared" si="169"/>
        <v>05100</v>
      </c>
    </row>
    <row r="1577" spans="2:14" x14ac:dyDescent="0.2">
      <c r="B1577" s="4" t="s">
        <v>2726</v>
      </c>
      <c r="E1577" s="4" t="s">
        <v>2727</v>
      </c>
      <c r="H1577" s="51" t="s">
        <v>7177</v>
      </c>
      <c r="I1577" s="195" t="str">
        <f>IF(ISBLANK(H1577),"",VLOOKUP(H1577,tegevusalad!$A$7:$B$188,2,FALSE))</f>
        <v>Jäätmekäitlus (sh prügivedu)</v>
      </c>
      <c r="K1577" s="429" t="str">
        <f t="shared" si="167"/>
        <v>2319908000</v>
      </c>
      <c r="L1577" s="1" t="str">
        <f t="shared" si="168"/>
        <v>koerte jalutusväljakud</v>
      </c>
      <c r="M1577" s="6" t="str">
        <f t="shared" si="169"/>
        <v>05100</v>
      </c>
    </row>
    <row r="1578" spans="2:14" x14ac:dyDescent="0.2">
      <c r="B1578" s="4" t="s">
        <v>2728</v>
      </c>
      <c r="E1578" s="4" t="s">
        <v>4539</v>
      </c>
      <c r="H1578" s="51" t="s">
        <v>7177</v>
      </c>
      <c r="I1578" s="195" t="str">
        <f>IF(ISBLANK(H1578),"",VLOOKUP(H1578,tegevusalad!$A$7:$B$188,2,FALSE))</f>
        <v>Jäätmekäitlus (sh prügivedu)</v>
      </c>
      <c r="K1578" s="429" t="str">
        <f t="shared" si="167"/>
        <v>2319909000</v>
      </c>
      <c r="L1578" s="1" t="str">
        <f t="shared" si="168"/>
        <v>jalgrattaparklad</v>
      </c>
      <c r="M1578" s="6" t="str">
        <f t="shared" si="169"/>
        <v>05100</v>
      </c>
    </row>
    <row r="1579" spans="2:14" x14ac:dyDescent="0.2">
      <c r="B1579" s="4" t="s">
        <v>6512</v>
      </c>
      <c r="E1579" s="4" t="s">
        <v>4502</v>
      </c>
      <c r="H1579" s="150" t="s">
        <v>8532</v>
      </c>
      <c r="I1579" s="195" t="str">
        <f>IF(ISBLANK(H1579),"",VLOOKUP(H1579,tegevusalad!$A$7:$B$188,2,FALSE))</f>
        <v>Puhkepargid ja -baasid</v>
      </c>
      <c r="K1579" s="429" t="str">
        <f t="shared" si="167"/>
        <v>2319910000</v>
      </c>
      <c r="L1579" s="1" t="str">
        <f t="shared" si="168"/>
        <v>lastemänguväljakud</v>
      </c>
      <c r="M1579" s="6" t="str">
        <f t="shared" si="169"/>
        <v>08103</v>
      </c>
      <c r="N1579" s="150"/>
    </row>
    <row r="1580" spans="2:14" x14ac:dyDescent="0.2">
      <c r="B1580" s="4" t="s">
        <v>4503</v>
      </c>
      <c r="E1580" s="4" t="s">
        <v>4504</v>
      </c>
      <c r="H1580" s="51" t="s">
        <v>7177</v>
      </c>
      <c r="I1580" s="195" t="str">
        <f>IF(ISBLANK(H1580),"",VLOOKUP(H1580,tegevusalad!$A$7:$B$188,2,FALSE))</f>
        <v>Jäätmekäitlus (sh prügivedu)</v>
      </c>
      <c r="K1580" s="429" t="str">
        <f t="shared" si="167"/>
        <v>2319911000</v>
      </c>
      <c r="L1580" s="1" t="str">
        <f t="shared" si="168"/>
        <v>tänavainventari uuendamine</v>
      </c>
      <c r="M1580" s="6" t="str">
        <f t="shared" si="169"/>
        <v>05100</v>
      </c>
    </row>
    <row r="1581" spans="2:14" x14ac:dyDescent="0.2">
      <c r="C1581" s="4" t="s">
        <v>5859</v>
      </c>
      <c r="F1581" s="4" t="s">
        <v>5860</v>
      </c>
      <c r="H1581" s="51" t="s">
        <v>7177</v>
      </c>
      <c r="I1581" s="195" t="str">
        <f>IF(ISBLANK(H1581),"",VLOOKUP(H1581,tegevusalad!$A$7:$B$188,2,FALSE))</f>
        <v>Jäätmekäitlus (sh prügivedu)</v>
      </c>
      <c r="K1581" s="429" t="str">
        <f t="shared" si="167"/>
        <v>2319911010</v>
      </c>
      <c r="L1581" s="1" t="str">
        <f t="shared" si="168"/>
        <v>tänavasildid</v>
      </c>
      <c r="M1581" s="6" t="str">
        <f t="shared" si="169"/>
        <v>05100</v>
      </c>
    </row>
    <row r="1582" spans="2:14" x14ac:dyDescent="0.2">
      <c r="C1582" s="4" t="s">
        <v>5861</v>
      </c>
      <c r="F1582" s="4" t="s">
        <v>5862</v>
      </c>
      <c r="H1582" s="51" t="s">
        <v>7177</v>
      </c>
      <c r="I1582" s="195" t="str">
        <f>IF(ISBLANK(H1582),"",VLOOKUP(H1582,tegevusalad!$A$7:$B$188,2,FALSE))</f>
        <v>Jäätmekäitlus (sh prügivedu)</v>
      </c>
      <c r="K1582" s="429" t="str">
        <f t="shared" si="167"/>
        <v>2319911020</v>
      </c>
      <c r="L1582" s="1" t="str">
        <f t="shared" si="168"/>
        <v>pargipingid</v>
      </c>
      <c r="M1582" s="6" t="str">
        <f t="shared" si="169"/>
        <v>05100</v>
      </c>
    </row>
    <row r="1583" spans="2:14" x14ac:dyDescent="0.2">
      <c r="B1583" s="4" t="s">
        <v>4100</v>
      </c>
      <c r="E1583" s="4" t="s">
        <v>681</v>
      </c>
      <c r="H1583" s="51" t="s">
        <v>7177</v>
      </c>
      <c r="I1583" s="195" t="str">
        <f>IF(ISBLANK(H1583),"",VLOOKUP(H1583,tegevusalad!$A$7:$B$188,2,FALSE))</f>
        <v>Jäätmekäitlus (sh prügivedu)</v>
      </c>
      <c r="K1583" s="429" t="str">
        <f t="shared" si="167"/>
        <v>2319912000</v>
      </c>
      <c r="L1583" s="1" t="str">
        <f t="shared" si="168"/>
        <v>keskkonda naftareostusest hoiatav monitooringsüsteem</v>
      </c>
      <c r="M1583" s="6" t="str">
        <f t="shared" si="169"/>
        <v>05100</v>
      </c>
    </row>
    <row r="1584" spans="2:14" x14ac:dyDescent="0.2">
      <c r="B1584" s="4" t="s">
        <v>4540</v>
      </c>
      <c r="E1584" s="4" t="s">
        <v>4541</v>
      </c>
      <c r="H1584" s="51" t="s">
        <v>7177</v>
      </c>
      <c r="I1584" s="195" t="str">
        <f>IF(ISBLANK(H1584),"",VLOOKUP(H1584,tegevusalad!$A$7:$B$188,2,FALSE))</f>
        <v>Jäätmekäitlus (sh prügivedu)</v>
      </c>
      <c r="K1584" s="429" t="str">
        <f t="shared" si="167"/>
        <v>2319913000</v>
      </c>
      <c r="L1584" s="1" t="str">
        <f t="shared" si="168"/>
        <v>graffiti eemaldamine</v>
      </c>
      <c r="M1584" s="6" t="str">
        <f t="shared" si="169"/>
        <v>05100</v>
      </c>
    </row>
    <row r="1585" spans="2:14" x14ac:dyDescent="0.2">
      <c r="B1585" s="4" t="s">
        <v>4542</v>
      </c>
      <c r="E1585" s="4" t="s">
        <v>2037</v>
      </c>
      <c r="H1585" s="51" t="s">
        <v>7177</v>
      </c>
      <c r="I1585" s="195" t="str">
        <f>IF(ISBLANK(H1585),"",VLOOKUP(H1585,tegevusalad!$A$7:$B$188,2,FALSE))</f>
        <v>Jäätmekäitlus (sh prügivedu)</v>
      </c>
      <c r="K1585" s="429" t="str">
        <f t="shared" si="167"/>
        <v>2319914000</v>
      </c>
      <c r="L1585" s="1" t="str">
        <f t="shared" si="168"/>
        <v>heakorrakuu korraldamine</v>
      </c>
      <c r="M1585" s="6" t="str">
        <f t="shared" si="169"/>
        <v>05100</v>
      </c>
    </row>
    <row r="1586" spans="2:14" x14ac:dyDescent="0.2">
      <c r="B1586" s="4" t="s">
        <v>2038</v>
      </c>
      <c r="E1586" s="4" t="s">
        <v>2176</v>
      </c>
      <c r="H1586" s="150" t="s">
        <v>8532</v>
      </c>
      <c r="I1586" s="195" t="str">
        <f>IF(ISBLANK(H1586),"",VLOOKUP(H1586,tegevusalad!$A$7:$B$188,2,FALSE))</f>
        <v>Puhkepargid ja -baasid</v>
      </c>
      <c r="K1586" s="429" t="str">
        <f t="shared" si="167"/>
        <v>2319915000</v>
      </c>
      <c r="L1586" s="1" t="str">
        <f t="shared" si="168"/>
        <v>Harju tn jääväljak</v>
      </c>
      <c r="M1586" s="6" t="str">
        <f t="shared" si="169"/>
        <v>08103</v>
      </c>
      <c r="N1586" s="150"/>
    </row>
    <row r="1587" spans="2:14" x14ac:dyDescent="0.2">
      <c r="B1587" s="4" t="s">
        <v>5471</v>
      </c>
      <c r="E1587" s="4" t="s">
        <v>5472</v>
      </c>
      <c r="H1587" s="150" t="s">
        <v>8532</v>
      </c>
      <c r="I1587" s="195" t="str">
        <f>IF(ISBLANK(H1587),"",VLOOKUP(H1587,tegevusalad!$A$7:$B$188,2,FALSE))</f>
        <v>Puhkepargid ja -baasid</v>
      </c>
      <c r="K1587" s="429" t="str">
        <f t="shared" si="167"/>
        <v>2319916000</v>
      </c>
      <c r="L1587" s="1" t="str">
        <f t="shared" si="168"/>
        <v>Aegna loodusamajade haldamine</v>
      </c>
      <c r="M1587" s="6" t="str">
        <f t="shared" si="169"/>
        <v>08103</v>
      </c>
      <c r="N1587" s="150"/>
    </row>
    <row r="1588" spans="2:14" x14ac:dyDescent="0.2">
      <c r="B1588" s="4" t="s">
        <v>7172</v>
      </c>
      <c r="E1588" s="4" t="s">
        <v>797</v>
      </c>
      <c r="H1588" s="150" t="s">
        <v>8532</v>
      </c>
      <c r="I1588" s="195" t="str">
        <f>IF(ISBLANK(H1588),"",VLOOKUP(H1588,tegevusalad!$A$7:$B$188,2,FALSE))</f>
        <v>Puhkepargid ja -baasid</v>
      </c>
      <c r="K1588" s="429" t="str">
        <f t="shared" si="167"/>
        <v>2319917000</v>
      </c>
      <c r="L1588" s="1" t="str">
        <f t="shared" si="168"/>
        <v>lillefestivali korraldamine</v>
      </c>
      <c r="M1588" s="6" t="str">
        <f t="shared" si="169"/>
        <v>08103</v>
      </c>
      <c r="N1588" s="150"/>
    </row>
    <row r="1589" spans="2:14" x14ac:dyDescent="0.2">
      <c r="B1589" s="4" t="s">
        <v>1747</v>
      </c>
      <c r="E1589" s="4" t="s">
        <v>1748</v>
      </c>
      <c r="H1589" s="51" t="s">
        <v>7177</v>
      </c>
      <c r="I1589" s="195" t="str">
        <f>IF(ISBLANK(H1589),"",VLOOKUP(H1589,tegevusalad!$A$7:$B$188,2,FALSE))</f>
        <v>Jäätmekäitlus (sh prügivedu)</v>
      </c>
      <c r="K1589" s="429" t="str">
        <f t="shared" si="167"/>
        <v>2319918000</v>
      </c>
      <c r="L1589" s="1" t="str">
        <f t="shared" si="168"/>
        <v>ajutiste avalike käimlate hooldus</v>
      </c>
      <c r="M1589" s="6" t="str">
        <f t="shared" si="169"/>
        <v>05100</v>
      </c>
    </row>
    <row r="1590" spans="2:14" x14ac:dyDescent="0.2">
      <c r="B1590" s="4" t="s">
        <v>5863</v>
      </c>
      <c r="E1590" s="4" t="s">
        <v>5864</v>
      </c>
      <c r="H1590" s="51" t="s">
        <v>7177</v>
      </c>
      <c r="I1590" s="195" t="str">
        <f>IF(ISBLANK(H1590),"",VLOOKUP(H1590,tegevusalad!$A$7:$B$188,2,FALSE))</f>
        <v>Jäätmekäitlus (sh prügivedu)</v>
      </c>
      <c r="K1590" s="429" t="str">
        <f t="shared" si="167"/>
        <v>2319919000</v>
      </c>
      <c r="L1590" s="1" t="str">
        <f t="shared" si="168"/>
        <v>Astangu-Harku eskiisprojekt</v>
      </c>
      <c r="M1590" s="6" t="str">
        <f t="shared" si="169"/>
        <v>05100</v>
      </c>
    </row>
    <row r="1591" spans="2:14" x14ac:dyDescent="0.2">
      <c r="B1591" s="4" t="s">
        <v>1739</v>
      </c>
      <c r="E1591" s="4" t="s">
        <v>6708</v>
      </c>
      <c r="H1591" s="51" t="s">
        <v>7177</v>
      </c>
      <c r="I1591" s="195" t="str">
        <f>IF(ISBLANK(H1591),"",VLOOKUP(H1591,tegevusalad!$A$7:$B$188,2,FALSE))</f>
        <v>Jäätmekäitlus (sh prügivedu)</v>
      </c>
      <c r="K1591" s="429" t="str">
        <f t="shared" si="167"/>
        <v>2319920000</v>
      </c>
      <c r="L1591" s="1" t="str">
        <f t="shared" si="168"/>
        <v>muud heakorrakulud (Haabersti LOV)</v>
      </c>
      <c r="M1591" s="6" t="str">
        <f t="shared" si="169"/>
        <v>05100</v>
      </c>
    </row>
    <row r="1592" spans="2:14" x14ac:dyDescent="0.2">
      <c r="B1592" s="4" t="s">
        <v>1018</v>
      </c>
      <c r="E1592" s="4" t="s">
        <v>4745</v>
      </c>
      <c r="H1592" s="51" t="s">
        <v>7177</v>
      </c>
      <c r="I1592" s="195" t="str">
        <f>IF(ISBLANK(H1592),"",VLOOKUP(H1592,tegevusalad!$A$7:$B$188,2,FALSE))</f>
        <v>Jäätmekäitlus (sh prügivedu)</v>
      </c>
      <c r="K1592" s="429" t="str">
        <f t="shared" si="167"/>
        <v>2319930000</v>
      </c>
      <c r="L1592" s="1" t="str">
        <f t="shared" si="168"/>
        <v>muud heakorrakulud (Kesklinna Valitsus)</v>
      </c>
      <c r="M1592" s="6" t="str">
        <f t="shared" si="169"/>
        <v>05100</v>
      </c>
    </row>
    <row r="1593" spans="2:14" x14ac:dyDescent="0.2">
      <c r="C1593" s="4" t="s">
        <v>5415</v>
      </c>
      <c r="F1593" s="4" t="s">
        <v>5414</v>
      </c>
      <c r="H1593" s="51" t="s">
        <v>7177</v>
      </c>
      <c r="I1593" s="195" t="str">
        <f>IF(ISBLANK(H1593),"",VLOOKUP(H1593,tegevusalad!$A$7:$B$188,2,FALSE))</f>
        <v>Jäätmekäitlus (sh prügivedu)</v>
      </c>
      <c r="K1593" s="429" t="str">
        <f t="shared" si="167"/>
        <v>2319930110</v>
      </c>
      <c r="L1593" s="1" t="str">
        <f t="shared" si="168"/>
        <v>Skulptuuri "Märka sõltuvust" ideekonkurss</v>
      </c>
      <c r="M1593" s="6" t="str">
        <f t="shared" si="169"/>
        <v>05100</v>
      </c>
    </row>
    <row r="1594" spans="2:14" x14ac:dyDescent="0.2">
      <c r="B1594" s="4" t="s">
        <v>7154</v>
      </c>
      <c r="E1594" s="4" t="s">
        <v>5037</v>
      </c>
      <c r="H1594" s="51" t="s">
        <v>7177</v>
      </c>
      <c r="I1594" s="195" t="str">
        <f>IF(ISBLANK(H1594),"",VLOOKUP(H1594,tegevusalad!$A$7:$B$188,2,FALSE))</f>
        <v>Jäätmekäitlus (sh prügivedu)</v>
      </c>
      <c r="K1594" s="429" t="str">
        <f t="shared" si="167"/>
        <v>2319940000</v>
      </c>
      <c r="L1594" s="1" t="str">
        <f t="shared" si="168"/>
        <v>muud heakorrakulud (Kristiine LOV)</v>
      </c>
      <c r="M1594" s="6" t="str">
        <f t="shared" si="169"/>
        <v>05100</v>
      </c>
    </row>
    <row r="1595" spans="2:14" x14ac:dyDescent="0.2">
      <c r="B1595" s="4" t="s">
        <v>1426</v>
      </c>
      <c r="E1595" s="4" t="s">
        <v>6566</v>
      </c>
      <c r="H1595" s="51" t="s">
        <v>7177</v>
      </c>
      <c r="I1595" s="195" t="str">
        <f>IF(ISBLANK(H1595),"",VLOOKUP(H1595,tegevusalad!$A$7:$B$188,2,FALSE))</f>
        <v>Jäätmekäitlus (sh prügivedu)</v>
      </c>
      <c r="K1595" s="429" t="str">
        <f t="shared" si="167"/>
        <v>2319950000</v>
      </c>
      <c r="L1595" s="1" t="str">
        <f t="shared" si="168"/>
        <v>muud heakorrakulud (Lasnamäe LOV)</v>
      </c>
      <c r="M1595" s="6" t="str">
        <f t="shared" si="169"/>
        <v>05100</v>
      </c>
    </row>
    <row r="1596" spans="2:14" x14ac:dyDescent="0.2">
      <c r="B1596" s="4" t="s">
        <v>6567</v>
      </c>
      <c r="E1596" s="4" t="s">
        <v>6568</v>
      </c>
      <c r="H1596" s="51" t="s">
        <v>7177</v>
      </c>
      <c r="I1596" s="195" t="str">
        <f>IF(ISBLANK(H1596),"",VLOOKUP(H1596,tegevusalad!$A$7:$B$188,2,FALSE))</f>
        <v>Jäätmekäitlus (sh prügivedu)</v>
      </c>
      <c r="K1596" s="429" t="str">
        <f t="shared" si="167"/>
        <v>2319960000</v>
      </c>
      <c r="L1596" s="1" t="str">
        <f t="shared" si="168"/>
        <v>muud heakorrakulud (Mustamäe LOV)</v>
      </c>
      <c r="M1596" s="6" t="str">
        <f t="shared" si="169"/>
        <v>05100</v>
      </c>
    </row>
    <row r="1597" spans="2:14" x14ac:dyDescent="0.2">
      <c r="B1597" s="4" t="s">
        <v>2515</v>
      </c>
      <c r="E1597" s="4" t="s">
        <v>5738</v>
      </c>
      <c r="H1597" s="51" t="s">
        <v>7177</v>
      </c>
      <c r="I1597" s="195" t="str">
        <f>IF(ISBLANK(H1597),"",VLOOKUP(H1597,tegevusalad!$A$7:$B$188,2,FALSE))</f>
        <v>Jäätmekäitlus (sh prügivedu)</v>
      </c>
      <c r="K1597" s="429" t="str">
        <f t="shared" si="167"/>
        <v>2319970000</v>
      </c>
      <c r="L1597" s="1" t="str">
        <f t="shared" si="168"/>
        <v>muud heakorrakulud (Nõmme LOV)</v>
      </c>
      <c r="M1597" s="6" t="str">
        <f t="shared" si="169"/>
        <v>05100</v>
      </c>
    </row>
    <row r="1598" spans="2:14" x14ac:dyDescent="0.2">
      <c r="B1598" s="4" t="s">
        <v>5739</v>
      </c>
      <c r="E1598" s="4" t="s">
        <v>5740</v>
      </c>
      <c r="H1598" s="51" t="s">
        <v>7177</v>
      </c>
      <c r="I1598" s="195" t="str">
        <f>IF(ISBLANK(H1598),"",VLOOKUP(H1598,tegevusalad!$A$7:$B$188,2,FALSE))</f>
        <v>Jäätmekäitlus (sh prügivedu)</v>
      </c>
      <c r="K1598" s="429" t="str">
        <f t="shared" si="167"/>
        <v>2319980000</v>
      </c>
      <c r="L1598" s="1" t="str">
        <f t="shared" si="168"/>
        <v>muud heakorrakulud (Pirita LOV)</v>
      </c>
      <c r="M1598" s="6" t="str">
        <f t="shared" si="169"/>
        <v>05100</v>
      </c>
    </row>
    <row r="1599" spans="2:14" x14ac:dyDescent="0.2">
      <c r="B1599" s="4" t="s">
        <v>1995</v>
      </c>
      <c r="E1599" s="4" t="s">
        <v>767</v>
      </c>
      <c r="H1599" s="51" t="s">
        <v>7177</v>
      </c>
      <c r="I1599" s="195" t="str">
        <f>IF(ISBLANK(H1599),"",VLOOKUP(H1599,tegevusalad!$A$7:$B$188,2,FALSE))</f>
        <v>Jäätmekäitlus (sh prügivedu)</v>
      </c>
      <c r="K1599" s="429" t="str">
        <f t="shared" si="167"/>
        <v>2319990000</v>
      </c>
      <c r="L1599" s="1" t="str">
        <f t="shared" si="168"/>
        <v>muud heakorrakulud (Põhja-Tallinna Valitsus)</v>
      </c>
      <c r="M1599" s="6" t="str">
        <f t="shared" si="169"/>
        <v>05100</v>
      </c>
    </row>
    <row r="1600" spans="2:14" x14ac:dyDescent="0.2">
      <c r="B1600" s="6"/>
      <c r="C1600" s="6" t="s">
        <v>1618</v>
      </c>
      <c r="F1600" s="4" t="s">
        <v>1619</v>
      </c>
      <c r="H1600" s="51" t="s">
        <v>7177</v>
      </c>
      <c r="I1600" s="195" t="str">
        <f>IF(ISBLANK(H1600),"",VLOOKUP(H1600,tegevusalad!$A$7:$B$188,2,FALSE))</f>
        <v>Jäätmekäitlus (sh prügivedu)</v>
      </c>
      <c r="K1600" s="429" t="str">
        <f t="shared" si="167"/>
        <v>2319990110</v>
      </c>
      <c r="L1600" s="1" t="str">
        <f t="shared" si="168"/>
        <v>muud heakorrakulud - hoonete lammutamine</v>
      </c>
      <c r="M1600" s="6" t="str">
        <f t="shared" si="169"/>
        <v>05100</v>
      </c>
    </row>
    <row r="1601" spans="1:14" x14ac:dyDescent="0.2">
      <c r="B1601" s="6"/>
      <c r="C1601" s="6" t="s">
        <v>1617</v>
      </c>
      <c r="F1601" s="4" t="s">
        <v>778</v>
      </c>
      <c r="H1601" s="51" t="s">
        <v>7177</v>
      </c>
      <c r="I1601" s="195" t="str">
        <f>IF(ISBLANK(H1601),"",VLOOKUP(H1601,tegevusalad!$A$7:$B$188,2,FALSE))</f>
        <v>Jäätmekäitlus (sh prügivedu)</v>
      </c>
      <c r="K1601" s="429" t="str">
        <f t="shared" si="167"/>
        <v>2319990990</v>
      </c>
      <c r="L1601" s="1" t="str">
        <f t="shared" si="168"/>
        <v>muud heakorrakulud - jaotamata</v>
      </c>
      <c r="M1601" s="6" t="str">
        <f t="shared" si="169"/>
        <v>05100</v>
      </c>
    </row>
    <row r="1602" spans="1:14" x14ac:dyDescent="0.2">
      <c r="B1602" s="6"/>
      <c r="C1602" s="6"/>
      <c r="I1602" s="195" t="str">
        <f>IF(ISBLANK(H1602),"",VLOOKUP(H1602,tegevusalad!$A$7:$B$188,2,FALSE))</f>
        <v/>
      </c>
      <c r="K1602" s="429" t="str">
        <f t="shared" ref="K1602:K1665" si="170">SUBSTITUTE(A1602," ","")&amp;SUBSTITUTE(B1602," ","")&amp;SUBSTITUTE(C1602," ","")</f>
        <v/>
      </c>
      <c r="L1602" s="1" t="str">
        <f t="shared" ref="L1602:L1665" si="171">D1602&amp;E1602&amp;F1602&amp;G1602</f>
        <v/>
      </c>
    </row>
    <row r="1603" spans="1:14" x14ac:dyDescent="0.2">
      <c r="I1603" s="195" t="str">
        <f>IF(ISBLANK(H1603),"",VLOOKUP(H1603,tegevusalad!$A$7:$B$188,2,FALSE))</f>
        <v/>
      </c>
      <c r="K1603" s="429" t="str">
        <f t="shared" si="170"/>
        <v/>
      </c>
      <c r="L1603" s="1" t="str">
        <f t="shared" si="171"/>
        <v/>
      </c>
    </row>
    <row r="1604" spans="1:14" x14ac:dyDescent="0.2">
      <c r="A1604" s="3" t="s">
        <v>4765</v>
      </c>
      <c r="D1604" s="3" t="s">
        <v>3821</v>
      </c>
      <c r="E1604" s="3"/>
      <c r="I1604" s="195" t="str">
        <f>IF(ISBLANK(H1604),"",VLOOKUP(H1604,tegevusalad!$A$7:$B$188,2,FALSE))</f>
        <v/>
      </c>
      <c r="K1604" s="429" t="str">
        <f t="shared" si="170"/>
        <v>2320000000</v>
      </c>
      <c r="L1604" s="1" t="str">
        <f t="shared" si="171"/>
        <v>TEHNOVÕRGUD</v>
      </c>
    </row>
    <row r="1605" spans="1:14" x14ac:dyDescent="0.2">
      <c r="I1605" s="195" t="str">
        <f>IF(ISBLANK(H1605),"",VLOOKUP(H1605,tegevusalad!$A$7:$B$188,2,FALSE))</f>
        <v/>
      </c>
      <c r="K1605" s="429" t="str">
        <f t="shared" si="170"/>
        <v/>
      </c>
      <c r="L1605" s="1" t="str">
        <f t="shared" si="171"/>
        <v/>
      </c>
    </row>
    <row r="1606" spans="1:14" x14ac:dyDescent="0.2">
      <c r="A1606" s="4" t="s">
        <v>3933</v>
      </c>
      <c r="D1606" s="4" t="s">
        <v>3054</v>
      </c>
      <c r="H1606" s="51" t="s">
        <v>6292</v>
      </c>
      <c r="I1606" s="195" t="str">
        <f>IF(ISBLANK(H1606),"",VLOOKUP(H1606,tegevusalad!$A$7:$B$188,2,FALSE))</f>
        <v>Muu energia- ja soojamajandus</v>
      </c>
      <c r="K1606" s="429" t="str">
        <f t="shared" si="170"/>
        <v>2321100000</v>
      </c>
      <c r="L1606" s="1" t="str">
        <f t="shared" si="171"/>
        <v>Energeetika</v>
      </c>
      <c r="M1606" s="6" t="str">
        <f t="shared" ref="M1606:M1668" si="172">IF(ISBLANK(H1606),M1605,H1606)</f>
        <v>04360</v>
      </c>
    </row>
    <row r="1607" spans="1:14" x14ac:dyDescent="0.2">
      <c r="B1607" s="4" t="s">
        <v>3055</v>
      </c>
      <c r="E1607" s="4" t="s">
        <v>1185</v>
      </c>
      <c r="I1607" s="195" t="str">
        <f>IF(ISBLANK(H1607),"",VLOOKUP(H1607,tegevusalad!$A$7:$B$188,2,FALSE))</f>
        <v/>
      </c>
      <c r="K1607" s="429" t="str">
        <f t="shared" si="170"/>
        <v>2321101000</v>
      </c>
      <c r="L1607" s="1" t="str">
        <f t="shared" si="171"/>
        <v>energeetika säästva arengu kava väljatöötamine</v>
      </c>
      <c r="M1607" s="6" t="str">
        <f t="shared" si="172"/>
        <v>04360</v>
      </c>
    </row>
    <row r="1608" spans="1:14" x14ac:dyDescent="0.2">
      <c r="B1608" s="4" t="s">
        <v>4687</v>
      </c>
      <c r="E1608" s="4" t="s">
        <v>4184</v>
      </c>
      <c r="I1608" s="195" t="str">
        <f>IF(ISBLANK(H1608),"",VLOOKUP(H1608,tegevusalad!$A$7:$B$188,2,FALSE))</f>
        <v/>
      </c>
      <c r="K1608" s="429" t="str">
        <f t="shared" si="170"/>
        <v>2321102000</v>
      </c>
      <c r="L1608" s="1" t="str">
        <f t="shared" si="171"/>
        <v>munitsipaalhoonete energiaauditid ja sertifitseerimine</v>
      </c>
      <c r="M1608" s="6" t="str">
        <f t="shared" si="172"/>
        <v>04360</v>
      </c>
    </row>
    <row r="1609" spans="1:14" x14ac:dyDescent="0.2">
      <c r="B1609" s="9" t="s">
        <v>2000</v>
      </c>
      <c r="E1609" s="4" t="s">
        <v>2001</v>
      </c>
      <c r="I1609" s="195" t="str">
        <f>IF(ISBLANK(H1609),"",VLOOKUP(H1609,tegevusalad!$A$7:$B$188,2,FALSE))</f>
        <v/>
      </c>
      <c r="K1609" s="429" t="str">
        <f t="shared" si="170"/>
        <v>2321111000</v>
      </c>
      <c r="L1609" s="1" t="str">
        <f t="shared" si="171"/>
        <v>pilootprojekt "Tervislik ja säästlik kodu"</v>
      </c>
      <c r="M1609" s="6" t="str">
        <f t="shared" si="172"/>
        <v>04360</v>
      </c>
    </row>
    <row r="1610" spans="1:14" x14ac:dyDescent="0.2">
      <c r="I1610" s="195" t="str">
        <f>IF(ISBLANK(H1610),"",VLOOKUP(H1610,tegevusalad!$A$7:$B$188,2,FALSE))</f>
        <v/>
      </c>
      <c r="K1610" s="429" t="str">
        <f t="shared" si="170"/>
        <v/>
      </c>
      <c r="L1610" s="1" t="str">
        <f t="shared" si="171"/>
        <v/>
      </c>
    </row>
    <row r="1611" spans="1:14" x14ac:dyDescent="0.2">
      <c r="A1611" s="4" t="s">
        <v>5147</v>
      </c>
      <c r="D1611" s="4" t="s">
        <v>5148</v>
      </c>
      <c r="I1611" s="195" t="str">
        <f>IF(ISBLANK(H1611),"",VLOOKUP(H1611,tegevusalad!$A$7:$B$188,2,FALSE))</f>
        <v/>
      </c>
      <c r="K1611" s="429" t="str">
        <f t="shared" si="170"/>
        <v>2321200000</v>
      </c>
      <c r="L1611" s="1" t="str">
        <f t="shared" si="171"/>
        <v>Vesi ja kanalisatsioon</v>
      </c>
    </row>
    <row r="1612" spans="1:14" x14ac:dyDescent="0.2">
      <c r="B1612" s="4" t="s">
        <v>5149</v>
      </c>
      <c r="E1612" s="4" t="s">
        <v>5757</v>
      </c>
      <c r="H1612" s="51" t="s">
        <v>6293</v>
      </c>
      <c r="I1612" s="195" t="str">
        <f>IF(ISBLANK(H1612),"",VLOOKUP(H1612,tegevusalad!$A$7:$B$188,2,FALSE))</f>
        <v>Heitveekäitlus</v>
      </c>
      <c r="K1612" s="429" t="str">
        <f t="shared" si="170"/>
        <v>2321201000</v>
      </c>
      <c r="L1612" s="1" t="str">
        <f t="shared" si="171"/>
        <v>sademevee puhastus</v>
      </c>
      <c r="M1612" s="6" t="str">
        <f t="shared" si="172"/>
        <v>05200</v>
      </c>
    </row>
    <row r="1613" spans="1:14" ht="24.75" customHeight="1" x14ac:dyDescent="0.2">
      <c r="B1613" s="4" t="s">
        <v>5150</v>
      </c>
      <c r="E1613" s="873" t="s">
        <v>3230</v>
      </c>
      <c r="F1613" s="873"/>
      <c r="G1613" s="873"/>
      <c r="H1613" s="51" t="s">
        <v>6294</v>
      </c>
      <c r="I1613" s="195" t="str">
        <f>IF(ISBLANK(H1613),"",VLOOKUP(H1613,tegevusalad!$A$7:$B$188,2,FALSE))</f>
        <v>Veevarustus</v>
      </c>
      <c r="K1613" s="447" t="str">
        <f t="shared" si="170"/>
        <v>2321202000</v>
      </c>
      <c r="L1613" s="14" t="str">
        <f t="shared" si="171"/>
        <v>tulekustutusvee tasud ja tuletõrjehüdrantide hoolduskulud</v>
      </c>
      <c r="M1613" s="6" t="str">
        <f t="shared" si="172"/>
        <v>06300</v>
      </c>
    </row>
    <row r="1614" spans="1:14" x14ac:dyDescent="0.2">
      <c r="B1614" s="4" t="s">
        <v>4676</v>
      </c>
      <c r="E1614" s="4" t="s">
        <v>5130</v>
      </c>
      <c r="H1614" s="51" t="s">
        <v>6294</v>
      </c>
      <c r="I1614" s="195" t="str">
        <f>IF(ISBLANK(H1614),"",VLOOKUP(H1614,tegevusalad!$A$7:$B$188,2,FALSE))</f>
        <v>Veevarustus</v>
      </c>
      <c r="K1614" s="429" t="str">
        <f t="shared" si="170"/>
        <v>2321203000</v>
      </c>
      <c r="L1614" s="1" t="str">
        <f t="shared" si="171"/>
        <v>Tallinna Vee-ettevõtjate Järelevalve Sihtasutus</v>
      </c>
      <c r="M1614" s="6" t="str">
        <f t="shared" si="172"/>
        <v>06300</v>
      </c>
    </row>
    <row r="1615" spans="1:14" x14ac:dyDescent="0.2">
      <c r="B1615" s="4" t="s">
        <v>1372</v>
      </c>
      <c r="E1615" s="4" t="s">
        <v>756</v>
      </c>
      <c r="H1615" s="150" t="s">
        <v>6293</v>
      </c>
      <c r="I1615" s="195" t="str">
        <f>IF(ISBLANK(H1615),"",VLOOKUP(H1615,tegevusalad!$A$7:$B$188,2,FALSE))</f>
        <v>Heitveekäitlus</v>
      </c>
      <c r="K1615" s="429" t="str">
        <f t="shared" si="170"/>
        <v>2321204000</v>
      </c>
      <c r="L1615" s="1" t="str">
        <f t="shared" si="171"/>
        <v>Tallinna ühisveevärgi ja -kanalisatsiooni arendamise kava</v>
      </c>
      <c r="M1615" s="6" t="str">
        <f t="shared" si="172"/>
        <v>05200</v>
      </c>
      <c r="N1615" s="150"/>
    </row>
    <row r="1616" spans="1:14" x14ac:dyDescent="0.2">
      <c r="B1616" s="4" t="s">
        <v>5200</v>
      </c>
      <c r="E1616" s="4" t="s">
        <v>5758</v>
      </c>
      <c r="H1616" s="150" t="s">
        <v>6293</v>
      </c>
      <c r="I1616" s="195" t="str">
        <f>IF(ISBLANK(H1616),"",VLOOKUP(H1616,tegevusalad!$A$7:$B$188,2,FALSE))</f>
        <v>Heitveekäitlus</v>
      </c>
      <c r="K1616" s="429" t="str">
        <f t="shared" si="170"/>
        <v>2321205000</v>
      </c>
      <c r="L1616" s="1" t="str">
        <f t="shared" si="171"/>
        <v>sademevee kanalisatsiooni ehitus</v>
      </c>
      <c r="M1616" s="6" t="str">
        <f t="shared" si="172"/>
        <v>05200</v>
      </c>
      <c r="N1616" s="150"/>
    </row>
    <row r="1617" spans="1:13" x14ac:dyDescent="0.2">
      <c r="B1617" s="4" t="s">
        <v>4833</v>
      </c>
      <c r="E1617" s="4" t="s">
        <v>7624</v>
      </c>
      <c r="H1617" s="51" t="s">
        <v>6294</v>
      </c>
      <c r="I1617" s="195" t="str">
        <f>IF(ISBLANK(H1617),"",VLOOKUP(H1617,tegevusalad!$A$7:$B$188,2,FALSE))</f>
        <v>Veevarustus</v>
      </c>
      <c r="K1617" s="429" t="str">
        <f t="shared" si="170"/>
        <v>2321206000</v>
      </c>
      <c r="L1617" s="1" t="str">
        <f t="shared" si="171"/>
        <v>Tallinna ühisveevärgi ja -kanalisatsiooni ehitus</v>
      </c>
      <c r="M1617" s="6" t="str">
        <f t="shared" si="172"/>
        <v>06300</v>
      </c>
    </row>
    <row r="1618" spans="1:13" x14ac:dyDescent="0.2">
      <c r="B1618" s="4" t="s">
        <v>3270</v>
      </c>
      <c r="E1618" s="4" t="s">
        <v>7578</v>
      </c>
      <c r="H1618" s="51" t="s">
        <v>6294</v>
      </c>
      <c r="I1618" s="195" t="str">
        <f>IF(ISBLANK(H1618),"",VLOOKUP(H1618,tegevusalad!$A$7:$B$188,2,FALSE))</f>
        <v>Veevarustus</v>
      </c>
      <c r="K1618" s="429" t="str">
        <f t="shared" si="170"/>
        <v>2321210000</v>
      </c>
      <c r="L1618" s="1" t="str">
        <f t="shared" si="171"/>
        <v>Aegna saare tuletõrje hüdrandid</v>
      </c>
      <c r="M1618" s="6" t="str">
        <f t="shared" si="172"/>
        <v>06300</v>
      </c>
    </row>
    <row r="1619" spans="1:13" x14ac:dyDescent="0.2">
      <c r="H1619" s="51"/>
      <c r="I1619" s="195" t="str">
        <f>IF(ISBLANK(H1619),"",VLOOKUP(H1619,tegevusalad!$A$7:$B$188,2,FALSE))</f>
        <v/>
      </c>
      <c r="K1619" s="429" t="str">
        <f t="shared" si="170"/>
        <v/>
      </c>
      <c r="L1619" s="1" t="str">
        <f t="shared" si="171"/>
        <v/>
      </c>
    </row>
    <row r="1620" spans="1:13" x14ac:dyDescent="0.2">
      <c r="A1620" s="4" t="s">
        <v>7888</v>
      </c>
      <c r="D1620" s="4" t="s">
        <v>7889</v>
      </c>
      <c r="H1620" s="51" t="s">
        <v>6292</v>
      </c>
      <c r="I1620" s="195" t="str">
        <f>IF(ISBLANK(H1620),"",VLOOKUP(H1620,tegevusalad!$A$7:$B$188,2,FALSE))</f>
        <v>Muu energia- ja soojamajandus</v>
      </c>
      <c r="K1620" s="429" t="str">
        <f t="shared" si="170"/>
        <v>2321121000</v>
      </c>
      <c r="L1620" s="1" t="str">
        <f t="shared" si="171"/>
        <v>Tallinna Energiaagentuur</v>
      </c>
      <c r="M1620" s="6" t="str">
        <f t="shared" si="172"/>
        <v>04360</v>
      </c>
    </row>
    <row r="1621" spans="1:13" x14ac:dyDescent="0.2">
      <c r="H1621" s="51"/>
      <c r="I1621" s="195" t="str">
        <f>IF(ISBLANK(H1621),"",VLOOKUP(H1621,tegevusalad!$A$7:$B$188,2,FALSE))</f>
        <v/>
      </c>
      <c r="K1621" s="429" t="str">
        <f t="shared" si="170"/>
        <v/>
      </c>
      <c r="L1621" s="1" t="str">
        <f t="shared" si="171"/>
        <v/>
      </c>
    </row>
    <row r="1622" spans="1:13" x14ac:dyDescent="0.2">
      <c r="I1622" s="195" t="str">
        <f>IF(ISBLANK(H1622),"",VLOOKUP(H1622,tegevusalad!$A$7:$B$188,2,FALSE))</f>
        <v/>
      </c>
      <c r="K1622" s="429" t="str">
        <f t="shared" si="170"/>
        <v/>
      </c>
      <c r="L1622" s="1" t="str">
        <f t="shared" si="171"/>
        <v/>
      </c>
    </row>
    <row r="1623" spans="1:13" x14ac:dyDescent="0.2">
      <c r="A1623" s="3" t="s">
        <v>307</v>
      </c>
      <c r="D1623" s="3" t="s">
        <v>2916</v>
      </c>
      <c r="E1623" s="3"/>
      <c r="I1623" s="195" t="str">
        <f>IF(ISBLANK(H1623),"",VLOOKUP(H1623,tegevusalad!$A$7:$B$188,2,FALSE))</f>
        <v/>
      </c>
      <c r="K1623" s="429" t="str">
        <f t="shared" si="170"/>
        <v>2330000000</v>
      </c>
      <c r="L1623" s="1" t="str">
        <f t="shared" si="171"/>
        <v>MUUD KOMMUNAALKULUD</v>
      </c>
    </row>
    <row r="1624" spans="1:13" x14ac:dyDescent="0.2">
      <c r="I1624" s="195" t="str">
        <f>IF(ISBLANK(H1624),"",VLOOKUP(H1624,tegevusalad!$A$7:$B$188,2,FALSE))</f>
        <v/>
      </c>
      <c r="K1624" s="429" t="str">
        <f t="shared" si="170"/>
        <v/>
      </c>
      <c r="L1624" s="1" t="str">
        <f t="shared" si="171"/>
        <v/>
      </c>
    </row>
    <row r="1625" spans="1:13" x14ac:dyDescent="0.2">
      <c r="A1625" s="4" t="s">
        <v>5781</v>
      </c>
      <c r="D1625" s="4" t="s">
        <v>5919</v>
      </c>
      <c r="H1625" s="46" t="s">
        <v>3260</v>
      </c>
      <c r="I1625" s="195" t="str">
        <f>IF(ISBLANK(H1625),"",VLOOKUP(H1625,tegevusalad!$A$7:$B$188,2,FALSE))</f>
        <v>Muud elamu- ja kommunaalmajanduse tegevus</v>
      </c>
      <c r="K1625" s="429" t="str">
        <f t="shared" si="170"/>
        <v>2330100000</v>
      </c>
      <c r="L1625" s="1" t="str">
        <f t="shared" si="171"/>
        <v>Kommunaalamet</v>
      </c>
      <c r="M1625" s="6" t="str">
        <f t="shared" si="172"/>
        <v>06605</v>
      </c>
    </row>
    <row r="1626" spans="1:13" x14ac:dyDescent="0.2">
      <c r="B1626" s="4" t="s">
        <v>5920</v>
      </c>
      <c r="E1626" s="4" t="s">
        <v>5919</v>
      </c>
      <c r="I1626" s="195" t="str">
        <f>IF(ISBLANK(H1626),"",VLOOKUP(H1626,tegevusalad!$A$7:$B$188,2,FALSE))</f>
        <v/>
      </c>
      <c r="K1626" s="429" t="str">
        <f t="shared" si="170"/>
        <v>2330101000</v>
      </c>
      <c r="L1626" s="1" t="str">
        <f t="shared" si="171"/>
        <v>Kommunaalamet</v>
      </c>
      <c r="M1626" s="6" t="str">
        <f t="shared" si="172"/>
        <v>06605</v>
      </c>
    </row>
    <row r="1627" spans="1:13" x14ac:dyDescent="0.2">
      <c r="I1627" s="195" t="str">
        <f>IF(ISBLANK(H1627),"",VLOOKUP(H1627,tegevusalad!$A$7:$B$188,2,FALSE))</f>
        <v/>
      </c>
      <c r="K1627" s="429" t="str">
        <f t="shared" si="170"/>
        <v/>
      </c>
      <c r="L1627" s="1" t="str">
        <f t="shared" si="171"/>
        <v/>
      </c>
    </row>
    <row r="1628" spans="1:13" x14ac:dyDescent="0.2">
      <c r="A1628" s="4" t="s">
        <v>5921</v>
      </c>
      <c r="D1628" s="4" t="s">
        <v>5922</v>
      </c>
      <c r="I1628" s="195" t="str">
        <f>IF(ISBLANK(H1628),"",VLOOKUP(H1628,tegevusalad!$A$7:$B$188,2,FALSE))</f>
        <v/>
      </c>
      <c r="K1628" s="429" t="str">
        <f t="shared" si="170"/>
        <v>2331100000</v>
      </c>
      <c r="L1628" s="1" t="str">
        <f t="shared" si="171"/>
        <v>Spetsiifilised matuseteenused</v>
      </c>
    </row>
    <row r="1629" spans="1:13" x14ac:dyDescent="0.2">
      <c r="B1629" s="4" t="s">
        <v>3104</v>
      </c>
      <c r="E1629" s="4" t="s">
        <v>3105</v>
      </c>
      <c r="H1629" s="51" t="s">
        <v>3734</v>
      </c>
      <c r="I1629" s="195" t="str">
        <f>IF(ISBLANK(H1629),"",VLOOKUP(H1629,tegevusalad!$A$7:$B$188,2,FALSE))</f>
        <v xml:space="preserve">Politsei </v>
      </c>
      <c r="K1629" s="429" t="str">
        <f t="shared" si="170"/>
        <v>2331101000</v>
      </c>
      <c r="L1629" s="1" t="str">
        <f t="shared" si="171"/>
        <v>surnud isikute transport</v>
      </c>
      <c r="M1629" s="6" t="str">
        <f t="shared" si="172"/>
        <v>03100</v>
      </c>
    </row>
    <row r="1630" spans="1:13" x14ac:dyDescent="0.2">
      <c r="B1630" s="4" t="s">
        <v>3106</v>
      </c>
      <c r="E1630" s="4" t="s">
        <v>3107</v>
      </c>
      <c r="H1630" s="46" t="s">
        <v>3260</v>
      </c>
      <c r="I1630" s="195" t="str">
        <f>IF(ISBLANK(H1630),"",VLOOKUP(H1630,tegevusalad!$A$7:$B$188,2,FALSE))</f>
        <v>Muud elamu- ja kommunaalmajanduse tegevus</v>
      </c>
      <c r="K1630" s="429" t="str">
        <f t="shared" si="170"/>
        <v>2331152000</v>
      </c>
      <c r="L1630" s="1" t="str">
        <f t="shared" si="171"/>
        <v>omasteta isikute matmine</v>
      </c>
      <c r="M1630" s="6" t="str">
        <f t="shared" si="172"/>
        <v>06605</v>
      </c>
    </row>
    <row r="1631" spans="1:13" x14ac:dyDescent="0.2">
      <c r="B1631" s="6" t="s">
        <v>1506</v>
      </c>
      <c r="E1631" s="6" t="s">
        <v>1992</v>
      </c>
      <c r="H1631" s="51"/>
      <c r="I1631" s="195" t="str">
        <f>IF(ISBLANK(H1631),"",VLOOKUP(H1631,tegevusalad!$A$7:$B$188,2,FALSE))</f>
        <v/>
      </c>
      <c r="K1631" s="429" t="str">
        <f t="shared" si="170"/>
        <v>2331199000</v>
      </c>
      <c r="L1631" s="1" t="str">
        <f t="shared" si="171"/>
        <v>tg spetsiifilised matuseteenused - jaotamata</v>
      </c>
      <c r="M1631" s="6" t="str">
        <f t="shared" si="172"/>
        <v>06605</v>
      </c>
    </row>
    <row r="1632" spans="1:13" x14ac:dyDescent="0.2">
      <c r="A1632" s="4" t="s">
        <v>7367</v>
      </c>
      <c r="D1632" s="4" t="s">
        <v>1399</v>
      </c>
      <c r="I1632" s="195" t="str">
        <f>IF(ISBLANK(H1632),"",VLOOKUP(H1632,tegevusalad!$A$7:$B$188,2,FALSE))</f>
        <v/>
      </c>
      <c r="K1632" s="429" t="str">
        <f t="shared" si="170"/>
        <v>2334000000</v>
      </c>
      <c r="L1632" s="1" t="str">
        <f t="shared" si="171"/>
        <v>Välisrahastusega projektid</v>
      </c>
      <c r="M1632" s="6" t="str">
        <f t="shared" si="172"/>
        <v>06605</v>
      </c>
    </row>
    <row r="1633" spans="2:13" x14ac:dyDescent="0.2">
      <c r="B1633" s="4" t="s">
        <v>208</v>
      </c>
      <c r="E1633" s="4" t="s">
        <v>209</v>
      </c>
      <c r="H1633" s="46" t="s">
        <v>3260</v>
      </c>
      <c r="I1633" s="195" t="str">
        <f>IF(ISBLANK(H1633),"",VLOOKUP(H1633,tegevusalad!$A$7:$B$188,2,FALSE))</f>
        <v>Muud elamu- ja kommunaalmajanduse tegevus</v>
      </c>
      <c r="K1633" s="429" t="str">
        <f t="shared" si="170"/>
        <v>2334001000</v>
      </c>
      <c r="L1633" s="1" t="str">
        <f t="shared" si="171"/>
        <v>välisprojektide ettevalmistamine</v>
      </c>
      <c r="M1633" s="6" t="str">
        <f t="shared" si="172"/>
        <v>06605</v>
      </c>
    </row>
    <row r="1634" spans="2:13" x14ac:dyDescent="0.2">
      <c r="B1634" s="4" t="s">
        <v>7391</v>
      </c>
      <c r="E1634" s="4" t="s">
        <v>1398</v>
      </c>
      <c r="H1634" s="46" t="s">
        <v>6291</v>
      </c>
      <c r="I1634" s="195" t="str">
        <f>IF(ISBLANK(H1634),"",VLOOKUP(H1634,tegevusalad!$A$7:$B$188,2,FALSE))</f>
        <v>Bioloogilise mitmekesisuse ja maastiku kaitse</v>
      </c>
      <c r="K1634" s="429" t="str">
        <f t="shared" si="170"/>
        <v>2334010000</v>
      </c>
      <c r="L1634" s="1" t="str">
        <f t="shared" si="171"/>
        <v>välisrahatusega projekt "Aianduse kunst"</v>
      </c>
      <c r="M1634" s="6" t="str">
        <f t="shared" si="172"/>
        <v>05400</v>
      </c>
    </row>
    <row r="1635" spans="2:13" x14ac:dyDescent="0.2">
      <c r="C1635" s="4" t="s">
        <v>2841</v>
      </c>
      <c r="F1635" s="4" t="s">
        <v>924</v>
      </c>
      <c r="I1635" s="195" t="str">
        <f>IF(ISBLANK(H1635),"",VLOOKUP(H1635,tegevusalad!$A$7:$B$188,2,FALSE))</f>
        <v/>
      </c>
      <c r="K1635" s="429" t="str">
        <f t="shared" si="170"/>
        <v>2334010010</v>
      </c>
      <c r="L1635" s="1" t="str">
        <f t="shared" si="171"/>
        <v>välisrahatusega projekt "Aianduse kunst" - OF</v>
      </c>
      <c r="M1635" s="6" t="str">
        <f t="shared" si="172"/>
        <v>05400</v>
      </c>
    </row>
    <row r="1636" spans="2:13" x14ac:dyDescent="0.2">
      <c r="C1636" s="4" t="s">
        <v>2842</v>
      </c>
      <c r="F1636" s="4" t="s">
        <v>3870</v>
      </c>
      <c r="I1636" s="195" t="str">
        <f>IF(ISBLANK(H1636),"",VLOOKUP(H1636,tegevusalad!$A$7:$B$188,2,FALSE))</f>
        <v/>
      </c>
      <c r="K1636" s="429" t="str">
        <f t="shared" si="170"/>
        <v>2334010020</v>
      </c>
      <c r="L1636" s="1" t="str">
        <f t="shared" si="171"/>
        <v>välisrahatusega projekt "Aianduse kunst" - VR</v>
      </c>
      <c r="M1636" s="6" t="str">
        <f t="shared" si="172"/>
        <v>05400</v>
      </c>
    </row>
    <row r="1637" spans="2:13" x14ac:dyDescent="0.2">
      <c r="C1637" s="4" t="s">
        <v>2840</v>
      </c>
      <c r="F1637" s="4" t="s">
        <v>2654</v>
      </c>
      <c r="I1637" s="195" t="str">
        <f>IF(ISBLANK(H1637),"",VLOOKUP(H1637,tegevusalad!$A$7:$B$188,2,FALSE))</f>
        <v/>
      </c>
      <c r="K1637" s="429" t="str">
        <f t="shared" si="170"/>
        <v>2334010990</v>
      </c>
      <c r="L1637" s="1" t="str">
        <f t="shared" si="171"/>
        <v>välisrahatusega projekt "Aianduse kunst" - jaotamata</v>
      </c>
      <c r="M1637" s="6" t="str">
        <f t="shared" si="172"/>
        <v>05400</v>
      </c>
    </row>
    <row r="1638" spans="2:13" x14ac:dyDescent="0.2">
      <c r="B1638" s="4" t="s">
        <v>6611</v>
      </c>
      <c r="E1638" s="176" t="s">
        <v>6612</v>
      </c>
      <c r="H1638" s="156" t="s">
        <v>7178</v>
      </c>
      <c r="I1638" s="195" t="str">
        <f>IF(ISBLANK(H1638),"",VLOOKUP(H1638,tegevusalad!$A$7:$B$188,2,FALSE))</f>
        <v>Tänavavalgustus</v>
      </c>
      <c r="K1638" s="429" t="str">
        <f t="shared" si="170"/>
        <v>2334012000</v>
      </c>
      <c r="L1638" s="1" t="str">
        <f t="shared" si="171"/>
        <v xml:space="preserve">Välisrahastusega projekt „PLUS - avaliku linnaruumi valgustuse jätkusuutlikud strateegiad“ </v>
      </c>
      <c r="M1638" s="6" t="str">
        <f t="shared" si="172"/>
        <v>06400</v>
      </c>
    </row>
    <row r="1639" spans="2:13" x14ac:dyDescent="0.2">
      <c r="C1639" s="4" t="s">
        <v>6613</v>
      </c>
      <c r="F1639" s="176" t="s">
        <v>1319</v>
      </c>
      <c r="I1639" s="195" t="str">
        <f>IF(ISBLANK(H1639),"",VLOOKUP(H1639,tegevusalad!$A$7:$B$188,2,FALSE))</f>
        <v/>
      </c>
      <c r="K1639" s="429" t="str">
        <f t="shared" si="170"/>
        <v>2334012010</v>
      </c>
      <c r="L1639" s="1" t="str">
        <f t="shared" si="171"/>
        <v>Välisrahastusega projekt „PLUS" - OF</v>
      </c>
      <c r="M1639" s="6" t="str">
        <f t="shared" si="172"/>
        <v>06400</v>
      </c>
    </row>
    <row r="1640" spans="2:13" x14ac:dyDescent="0.2">
      <c r="C1640" s="4" t="s">
        <v>6614</v>
      </c>
      <c r="F1640" s="176" t="s">
        <v>1320</v>
      </c>
      <c r="I1640" s="195" t="str">
        <f>IF(ISBLANK(H1640),"",VLOOKUP(H1640,tegevusalad!$A$7:$B$188,2,FALSE))</f>
        <v/>
      </c>
      <c r="K1640" s="429" t="str">
        <f t="shared" si="170"/>
        <v>2334012020</v>
      </c>
      <c r="L1640" s="1" t="str">
        <f t="shared" si="171"/>
        <v>Välisrahastusega projekt „PLUS" - VR</v>
      </c>
      <c r="M1640" s="6" t="str">
        <f t="shared" si="172"/>
        <v>06400</v>
      </c>
    </row>
    <row r="1641" spans="2:13" x14ac:dyDescent="0.2">
      <c r="B1641" s="4" t="s">
        <v>7625</v>
      </c>
      <c r="E1641" s="58" t="s">
        <v>5991</v>
      </c>
      <c r="H1641" s="46" t="s">
        <v>3260</v>
      </c>
      <c r="I1641" s="195" t="str">
        <f>IF(ISBLANK(H1641),"",VLOOKUP(H1641,tegevusalad!$A$7:$B$188,2,FALSE))</f>
        <v>Muud elamu- ja kommunaalmajanduse tegevus</v>
      </c>
      <c r="K1641" s="429" t="str">
        <f t="shared" si="170"/>
        <v>2334020000</v>
      </c>
      <c r="L1641" s="1" t="str">
        <f t="shared" si="171"/>
        <v>välisrahastusega projekt FIR (Sõbralike saarte ühendus)</v>
      </c>
      <c r="M1641" s="6" t="str">
        <f t="shared" si="172"/>
        <v>06605</v>
      </c>
    </row>
    <row r="1642" spans="2:13" x14ac:dyDescent="0.2">
      <c r="C1642" s="4" t="s">
        <v>165</v>
      </c>
      <c r="F1642" s="4" t="s">
        <v>985</v>
      </c>
      <c r="I1642" s="195" t="str">
        <f>IF(ISBLANK(H1642),"",VLOOKUP(H1642,tegevusalad!$A$7:$B$188,2,FALSE))</f>
        <v/>
      </c>
      <c r="K1642" s="429" t="str">
        <f t="shared" si="170"/>
        <v>2334020010</v>
      </c>
      <c r="L1642" s="1" t="str">
        <f t="shared" si="171"/>
        <v>välisrahatusega projekt FIR - LE</v>
      </c>
      <c r="M1642" s="6" t="str">
        <f t="shared" si="172"/>
        <v>06605</v>
      </c>
    </row>
    <row r="1643" spans="2:13" x14ac:dyDescent="0.2">
      <c r="C1643" s="4" t="s">
        <v>986</v>
      </c>
      <c r="F1643" s="4" t="s">
        <v>2996</v>
      </c>
      <c r="I1643" s="195" t="str">
        <f>IF(ISBLANK(H1643),"",VLOOKUP(H1643,tegevusalad!$A$7:$B$188,2,FALSE))</f>
        <v/>
      </c>
      <c r="K1643" s="429" t="str">
        <f t="shared" si="170"/>
        <v>2334020020</v>
      </c>
      <c r="L1643" s="1" t="str">
        <f t="shared" si="171"/>
        <v>välisrahatusega projekt FIR - VR</v>
      </c>
      <c r="M1643" s="6" t="str">
        <f t="shared" si="172"/>
        <v>06605</v>
      </c>
    </row>
    <row r="1644" spans="2:13" x14ac:dyDescent="0.2">
      <c r="B1644" s="4" t="s">
        <v>4707</v>
      </c>
      <c r="E1644" s="256" t="s">
        <v>6838</v>
      </c>
      <c r="H1644" s="46" t="s">
        <v>3260</v>
      </c>
      <c r="I1644" s="195" t="str">
        <f>IF(ISBLANK(H1644),"",VLOOKUP(H1644,tegevusalad!$A$7:$B$188,2,FALSE))</f>
        <v>Muud elamu- ja kommunaalmajanduse tegevus</v>
      </c>
      <c r="K1644" s="429" t="str">
        <f t="shared" si="170"/>
        <v>2334030000</v>
      </c>
      <c r="L1644" s="1" t="str">
        <f t="shared" si="171"/>
        <v xml:space="preserve">välisrahastusega projekt „Tallinna Kommunaalameti kvaliteedijuhtimissüsteemi rakendamine ja sertifitseerimine“ </v>
      </c>
      <c r="M1644" s="6" t="str">
        <f t="shared" si="172"/>
        <v>06605</v>
      </c>
    </row>
    <row r="1645" spans="2:13" x14ac:dyDescent="0.2">
      <c r="C1645" s="4" t="s">
        <v>6839</v>
      </c>
      <c r="F1645" s="58" t="s">
        <v>4708</v>
      </c>
      <c r="I1645" s="195" t="str">
        <f>IF(ISBLANK(H1645),"",VLOOKUP(H1645,tegevusalad!$A$7:$B$188,2,FALSE))</f>
        <v/>
      </c>
      <c r="K1645" s="429" t="str">
        <f t="shared" si="170"/>
        <v>2334030010</v>
      </c>
      <c r="L1645" s="1" t="str">
        <f t="shared" si="171"/>
        <v>välisrahastusega projekt - OF</v>
      </c>
      <c r="M1645" s="6" t="str">
        <f t="shared" si="172"/>
        <v>06605</v>
      </c>
    </row>
    <row r="1646" spans="2:13" x14ac:dyDescent="0.2">
      <c r="C1646" s="4" t="s">
        <v>4705</v>
      </c>
      <c r="F1646" s="58" t="s">
        <v>4482</v>
      </c>
      <c r="I1646" s="195" t="str">
        <f>IF(ISBLANK(H1646),"",VLOOKUP(H1646,tegevusalad!$A$7:$B$188,2,FALSE))</f>
        <v/>
      </c>
      <c r="K1646" s="429" t="str">
        <f t="shared" si="170"/>
        <v>2334030020</v>
      </c>
      <c r="L1646" s="1" t="str">
        <f t="shared" si="171"/>
        <v>välisrahastusega projekt - VA</v>
      </c>
      <c r="M1646" s="6" t="str">
        <f t="shared" si="172"/>
        <v>06605</v>
      </c>
    </row>
    <row r="1647" spans="2:13" x14ac:dyDescent="0.2">
      <c r="C1647" s="4" t="s">
        <v>4706</v>
      </c>
      <c r="F1647" s="58" t="s">
        <v>4466</v>
      </c>
      <c r="I1647" s="195" t="str">
        <f>IF(ISBLANK(H1647),"",VLOOKUP(H1647,tegevusalad!$A$7:$B$188,2,FALSE))</f>
        <v/>
      </c>
      <c r="K1647" s="429" t="str">
        <f t="shared" si="170"/>
        <v>2334030990</v>
      </c>
      <c r="L1647" s="1" t="str">
        <f t="shared" si="171"/>
        <v>välisrahastusega projekt - jaotamata</v>
      </c>
      <c r="M1647" s="6" t="str">
        <f t="shared" si="172"/>
        <v>06605</v>
      </c>
    </row>
    <row r="1648" spans="2:13" x14ac:dyDescent="0.2">
      <c r="B1648" s="4" t="s">
        <v>8685</v>
      </c>
      <c r="E1648" s="256" t="s">
        <v>8686</v>
      </c>
      <c r="F1648" s="426"/>
      <c r="H1648" s="148" t="s">
        <v>6294</v>
      </c>
      <c r="I1648" s="195" t="str">
        <f>IF(ISBLANK(H1648),"",VLOOKUP(H1648,tegevusalad!$A$7:$B$188,2,FALSE))</f>
        <v>Veevarustus</v>
      </c>
      <c r="K1648" s="429" t="str">
        <f t="shared" si="170"/>
        <v>2334040000</v>
      </c>
      <c r="L1648" s="1" t="str">
        <f t="shared" si="171"/>
        <v>Välisrahastusega projekt “Baltic Flows – sademevee jälgimine ja juhtimine Läänemere piirkonna valgaladel“</v>
      </c>
      <c r="M1648" s="6" t="str">
        <f t="shared" si="172"/>
        <v>06300</v>
      </c>
    </row>
    <row r="1649" spans="1:13" x14ac:dyDescent="0.2">
      <c r="C1649" s="4" t="s">
        <v>8691</v>
      </c>
      <c r="F1649" s="256" t="s">
        <v>8690</v>
      </c>
      <c r="I1649" s="195" t="str">
        <f>IF(ISBLANK(H1649),"",VLOOKUP(H1649,tegevusalad!$A$7:$B$188,2,FALSE))</f>
        <v/>
      </c>
      <c r="K1649" s="429" t="str">
        <f t="shared" si="170"/>
        <v>2334040010</v>
      </c>
      <c r="L1649" s="1" t="str">
        <f t="shared" si="171"/>
        <v>välisrahastusega projekt “Baltic Flows" - OF</v>
      </c>
      <c r="M1649" s="6" t="str">
        <f t="shared" si="172"/>
        <v>06300</v>
      </c>
    </row>
    <row r="1650" spans="1:13" x14ac:dyDescent="0.2">
      <c r="C1650" s="4" t="s">
        <v>8689</v>
      </c>
      <c r="F1650" s="256" t="s">
        <v>8692</v>
      </c>
      <c r="I1650" s="195" t="str">
        <f>IF(ISBLANK(H1650),"",VLOOKUP(H1650,tegevusalad!$A$7:$B$188,2,FALSE))</f>
        <v/>
      </c>
      <c r="K1650" s="429" t="str">
        <f t="shared" si="170"/>
        <v>2334040020</v>
      </c>
      <c r="L1650" s="1" t="str">
        <f t="shared" si="171"/>
        <v>välisrahastusega projekt “Baltic Flows" - VR</v>
      </c>
      <c r="M1650" s="6" t="str">
        <f t="shared" si="172"/>
        <v>06300</v>
      </c>
    </row>
    <row r="1651" spans="1:13" x14ac:dyDescent="0.2">
      <c r="I1651" s="195" t="str">
        <f>IF(ISBLANK(H1651),"",VLOOKUP(H1651,tegevusalad!$A$7:$B$188,2,FALSE))</f>
        <v/>
      </c>
      <c r="K1651" s="429" t="str">
        <f t="shared" si="170"/>
        <v/>
      </c>
      <c r="L1651" s="1" t="str">
        <f t="shared" si="171"/>
        <v/>
      </c>
    </row>
    <row r="1652" spans="1:13" x14ac:dyDescent="0.2">
      <c r="A1652" s="3" t="s">
        <v>5865</v>
      </c>
      <c r="D1652" s="3" t="s">
        <v>5866</v>
      </c>
      <c r="I1652" s="195" t="str">
        <f>IF(ISBLANK(H1652),"",VLOOKUP(H1652,tegevusalad!$A$7:$B$188,2,FALSE))</f>
        <v/>
      </c>
      <c r="K1652" s="429" t="str">
        <f t="shared" si="170"/>
        <v>2390000000</v>
      </c>
      <c r="L1652" s="1" t="str">
        <f t="shared" si="171"/>
        <v>LINNAMAJANDUS</v>
      </c>
    </row>
    <row r="1653" spans="1:13" x14ac:dyDescent="0.2">
      <c r="I1653" s="195" t="str">
        <f>IF(ISBLANK(H1653),"",VLOOKUP(H1653,tegevusalad!$A$7:$B$188,2,FALSE))</f>
        <v/>
      </c>
      <c r="K1653" s="429" t="str">
        <f t="shared" si="170"/>
        <v/>
      </c>
      <c r="L1653" s="1" t="str">
        <f t="shared" si="171"/>
        <v/>
      </c>
    </row>
    <row r="1654" spans="1:13" x14ac:dyDescent="0.2">
      <c r="A1654" s="4" t="s">
        <v>5867</v>
      </c>
      <c r="D1654" s="4" t="s">
        <v>6259</v>
      </c>
      <c r="I1654" s="195" t="str">
        <f>IF(ISBLANK(H1654),"",VLOOKUP(H1654,tegevusalad!$A$7:$B$188,2,FALSE))</f>
        <v/>
      </c>
      <c r="K1654" s="429" t="str">
        <f t="shared" si="170"/>
        <v>2391100000</v>
      </c>
      <c r="L1654" s="1" t="str">
        <f t="shared" si="171"/>
        <v>Elamumajandus</v>
      </c>
    </row>
    <row r="1655" spans="1:13" x14ac:dyDescent="0.2">
      <c r="B1655" s="4" t="s">
        <v>3110</v>
      </c>
      <c r="E1655" s="4" t="s">
        <v>5907</v>
      </c>
      <c r="H1655" s="46" t="s">
        <v>3260</v>
      </c>
      <c r="I1655" s="195" t="str">
        <f>IF(ISBLANK(H1655),"",VLOOKUP(H1655,tegevusalad!$A$7:$B$188,2,FALSE))</f>
        <v>Muud elamu- ja kommunaalmajanduse tegevus</v>
      </c>
      <c r="K1655" s="429" t="str">
        <f t="shared" si="170"/>
        <v>2390101000</v>
      </c>
      <c r="L1655" s="1" t="str">
        <f t="shared" si="171"/>
        <v>Linnavaraamet</v>
      </c>
      <c r="M1655" s="6" t="str">
        <f t="shared" si="172"/>
        <v>06605</v>
      </c>
    </row>
    <row r="1656" spans="1:13" x14ac:dyDescent="0.2">
      <c r="B1656" s="4" t="s">
        <v>6036</v>
      </c>
      <c r="E1656" s="4" t="s">
        <v>6368</v>
      </c>
      <c r="H1656" s="51" t="s">
        <v>3735</v>
      </c>
      <c r="I1656" s="195" t="str">
        <f>IF(ISBLANK(H1656),"",VLOOKUP(H1656,tegevusalad!$A$7:$B$188,2,FALSE))</f>
        <v>Elamumajanduse arendamine</v>
      </c>
      <c r="K1656" s="429" t="str">
        <f t="shared" si="170"/>
        <v>2391110000</v>
      </c>
      <c r="L1656" s="1" t="str">
        <f t="shared" si="171"/>
        <v>elamute majandamine</v>
      </c>
      <c r="M1656" s="6" t="str">
        <f t="shared" si="172"/>
        <v>06100</v>
      </c>
    </row>
    <row r="1657" spans="1:13" x14ac:dyDescent="0.2">
      <c r="F1657" s="5" t="s">
        <v>5184</v>
      </c>
      <c r="G1657" s="5"/>
      <c r="I1657" s="195" t="str">
        <f>IF(ISBLANK(H1657),"",VLOOKUP(H1657,tegevusalad!$A$7:$B$188,2,FALSE))</f>
        <v/>
      </c>
      <c r="K1657" s="429" t="str">
        <f t="shared" si="170"/>
        <v/>
      </c>
      <c r="L1657" s="1" t="str">
        <f t="shared" si="171"/>
        <v>sh tervikelamud</v>
      </c>
      <c r="M1657" s="6" t="str">
        <f t="shared" si="172"/>
        <v>06100</v>
      </c>
    </row>
    <row r="1658" spans="1:13" x14ac:dyDescent="0.2">
      <c r="C1658" s="4" t="s">
        <v>1776</v>
      </c>
      <c r="F1658" s="4" t="s">
        <v>1777</v>
      </c>
      <c r="G1658" s="5"/>
      <c r="I1658" s="195" t="str">
        <f>IF(ISBLANK(H1658),"",VLOOKUP(H1658,tegevusalad!$A$7:$B$188,2,FALSE))</f>
        <v/>
      </c>
      <c r="K1658" s="429" t="str">
        <f t="shared" si="170"/>
        <v>2391110010</v>
      </c>
      <c r="L1658" s="1" t="str">
        <f t="shared" si="171"/>
        <v>elamute majandamine (LVA)</v>
      </c>
      <c r="M1658" s="6" t="str">
        <f t="shared" si="172"/>
        <v>06100</v>
      </c>
    </row>
    <row r="1659" spans="1:13" x14ac:dyDescent="0.2">
      <c r="C1659" s="4" t="s">
        <v>3063</v>
      </c>
      <c r="F1659" s="4" t="s">
        <v>905</v>
      </c>
      <c r="I1659" s="195" t="str">
        <f>IF(ISBLANK(H1659),"",VLOOKUP(H1659,tegevusalad!$A$7:$B$188,2,FALSE))</f>
        <v/>
      </c>
      <c r="K1659" s="429" t="str">
        <f t="shared" si="170"/>
        <v>2391110500</v>
      </c>
      <c r="L1659" s="1" t="str">
        <f t="shared" si="171"/>
        <v>elamute majandamine  (Lasnamäe linnaosa)</v>
      </c>
      <c r="M1659" s="6" t="str">
        <f t="shared" si="172"/>
        <v>06100</v>
      </c>
    </row>
    <row r="1660" spans="1:13" x14ac:dyDescent="0.2">
      <c r="C1660" s="4" t="s">
        <v>3064</v>
      </c>
      <c r="F1660" s="4" t="s">
        <v>1542</v>
      </c>
      <c r="I1660" s="195" t="str">
        <f>IF(ISBLANK(H1660),"",VLOOKUP(H1660,tegevusalad!$A$7:$B$188,2,FALSE))</f>
        <v/>
      </c>
      <c r="K1660" s="429" t="str">
        <f t="shared" si="170"/>
        <v>2391110600</v>
      </c>
      <c r="L1660" s="1" t="str">
        <f t="shared" si="171"/>
        <v>elamute majandamine  (Mustamäe linnaosa)</v>
      </c>
      <c r="M1660" s="6" t="str">
        <f t="shared" si="172"/>
        <v>06100</v>
      </c>
    </row>
    <row r="1661" spans="1:13" x14ac:dyDescent="0.2">
      <c r="F1661" s="5"/>
      <c r="G1661" s="5"/>
      <c r="I1661" s="195" t="str">
        <f>IF(ISBLANK(H1661),"",VLOOKUP(H1661,tegevusalad!$A$7:$B$188,2,FALSE))</f>
        <v/>
      </c>
      <c r="K1661" s="429" t="str">
        <f t="shared" si="170"/>
        <v/>
      </c>
      <c r="L1661" s="1" t="str">
        <f t="shared" si="171"/>
        <v/>
      </c>
    </row>
    <row r="1662" spans="1:13" x14ac:dyDescent="0.2">
      <c r="B1662" s="4" t="s">
        <v>6369</v>
      </c>
      <c r="E1662" s="4" t="s">
        <v>6053</v>
      </c>
      <c r="H1662" s="51" t="s">
        <v>3735</v>
      </c>
      <c r="I1662" s="195" t="str">
        <f>IF(ISBLANK(H1662),"",VLOOKUP(H1662,tegevusalad!$A$7:$B$188,2,FALSE))</f>
        <v>Elamumajanduse arendamine</v>
      </c>
      <c r="K1662" s="429" t="str">
        <f t="shared" si="170"/>
        <v>2391112000</v>
      </c>
      <c r="L1662" s="1" t="str">
        <f t="shared" si="171"/>
        <v>sotsiaalmajutusüksus</v>
      </c>
      <c r="M1662" s="6" t="str">
        <f t="shared" si="172"/>
        <v>06100</v>
      </c>
    </row>
    <row r="1663" spans="1:13" x14ac:dyDescent="0.2">
      <c r="B1663" s="4" t="s">
        <v>6054</v>
      </c>
      <c r="E1663" s="4" t="s">
        <v>423</v>
      </c>
      <c r="G1663" s="9"/>
      <c r="H1663" s="51" t="s">
        <v>3735</v>
      </c>
      <c r="I1663" s="195" t="str">
        <f>IF(ISBLANK(H1663),"",VLOOKUP(H1663,tegevusalad!$A$7:$B$188,2,FALSE))</f>
        <v>Elamumajanduse arendamine</v>
      </c>
      <c r="K1663" s="429" t="str">
        <f t="shared" si="170"/>
        <v>2391121000</v>
      </c>
      <c r="L1663" s="1" t="str">
        <f t="shared" si="171"/>
        <v>eluruumide haldamine</v>
      </c>
      <c r="M1663" s="6" t="str">
        <f t="shared" si="172"/>
        <v>06100</v>
      </c>
    </row>
    <row r="1664" spans="1:13" x14ac:dyDescent="0.2">
      <c r="F1664" s="5" t="s">
        <v>4141</v>
      </c>
      <c r="G1664" s="9"/>
      <c r="H1664" s="177"/>
      <c r="I1664" s="195" t="str">
        <f>IF(ISBLANK(H1664),"",VLOOKUP(H1664,tegevusalad!$A$7:$B$188,2,FALSE))</f>
        <v/>
      </c>
      <c r="K1664" s="429" t="str">
        <f t="shared" si="170"/>
        <v/>
      </c>
      <c r="L1664" s="1" t="str">
        <f t="shared" si="171"/>
        <v>sh asustamata eluruumide kulud</v>
      </c>
      <c r="M1664" s="6" t="str">
        <f t="shared" si="172"/>
        <v>06100</v>
      </c>
    </row>
    <row r="1665" spans="2:13" x14ac:dyDescent="0.2">
      <c r="F1665" s="5" t="s">
        <v>625</v>
      </c>
      <c r="G1665" s="9"/>
      <c r="H1665" s="177"/>
      <c r="I1665" s="195" t="str">
        <f>IF(ISBLANK(H1665),"",VLOOKUP(H1665,tegevusalad!$A$7:$B$188,2,FALSE))</f>
        <v/>
      </c>
      <c r="K1665" s="429" t="str">
        <f t="shared" si="170"/>
        <v/>
      </c>
      <c r="L1665" s="1" t="str">
        <f t="shared" si="171"/>
        <v>sh üürivõlgade tasumine</v>
      </c>
      <c r="M1665" s="6" t="str">
        <f t="shared" si="172"/>
        <v>06100</v>
      </c>
    </row>
    <row r="1666" spans="2:13" x14ac:dyDescent="0.2">
      <c r="B1666" s="4" t="s">
        <v>955</v>
      </c>
      <c r="E1666" s="4" t="s">
        <v>3941</v>
      </c>
      <c r="G1666" s="9"/>
      <c r="H1666" s="51" t="s">
        <v>3735</v>
      </c>
      <c r="I1666" s="195" t="str">
        <f>IF(ISBLANK(H1666),"",VLOOKUP(H1666,tegevusalad!$A$7:$B$188,2,FALSE))</f>
        <v>Elamumajanduse arendamine</v>
      </c>
      <c r="K1666" s="429" t="str">
        <f t="shared" ref="K1666:K1740" si="173">SUBSTITUTE(A1666," ","")&amp;SUBSTITUTE(B1666," ","")&amp;SUBSTITUTE(C1666," ","")</f>
        <v>2391122000</v>
      </c>
      <c r="L1666" s="1" t="str">
        <f t="shared" ref="L1666:L1740" si="174">D1666&amp;E1666&amp;F1666&amp;G1666</f>
        <v>üksikkorterite majandamine</v>
      </c>
      <c r="M1666" s="6" t="str">
        <f t="shared" si="172"/>
        <v>06100</v>
      </c>
    </row>
    <row r="1667" spans="2:13" x14ac:dyDescent="0.2">
      <c r="C1667" s="4" t="s">
        <v>702</v>
      </c>
      <c r="F1667" s="4" t="s">
        <v>703</v>
      </c>
      <c r="H1667" s="177"/>
      <c r="I1667" s="195" t="str">
        <f>IF(ISBLANK(H1667),"",VLOOKUP(H1667,tegevusalad!$A$7:$B$188,2,FALSE))</f>
        <v/>
      </c>
      <c r="K1667" s="429" t="str">
        <f t="shared" si="173"/>
        <v>2391122200</v>
      </c>
      <c r="L1667" s="1" t="str">
        <f t="shared" si="174"/>
        <v>üksikkorterite majandamine (Haabersti linnaosa)</v>
      </c>
      <c r="M1667" s="6" t="str">
        <f t="shared" si="172"/>
        <v>06100</v>
      </c>
    </row>
    <row r="1668" spans="2:13" x14ac:dyDescent="0.2">
      <c r="C1668" s="4" t="s">
        <v>5915</v>
      </c>
      <c r="F1668" s="4" t="s">
        <v>5095</v>
      </c>
      <c r="H1668" s="177"/>
      <c r="I1668" s="195" t="str">
        <f>IF(ISBLANK(H1668),"",VLOOKUP(H1668,tegevusalad!$A$7:$B$188,2,FALSE))</f>
        <v/>
      </c>
      <c r="K1668" s="429" t="str">
        <f t="shared" si="173"/>
        <v>2391122300</v>
      </c>
      <c r="L1668" s="1" t="str">
        <f t="shared" si="174"/>
        <v>üksikkorterite majandamine (Kesklinn)</v>
      </c>
      <c r="M1668" s="6" t="str">
        <f t="shared" si="172"/>
        <v>06100</v>
      </c>
    </row>
    <row r="1669" spans="2:13" x14ac:dyDescent="0.2">
      <c r="C1669" s="4" t="s">
        <v>5096</v>
      </c>
      <c r="F1669" s="4" t="s">
        <v>2165</v>
      </c>
      <c r="H1669" s="177"/>
      <c r="I1669" s="195" t="str">
        <f>IF(ISBLANK(H1669),"",VLOOKUP(H1669,tegevusalad!$A$7:$B$188,2,FALSE))</f>
        <v/>
      </c>
      <c r="K1669" s="429" t="str">
        <f t="shared" si="173"/>
        <v>2391122400</v>
      </c>
      <c r="L1669" s="1" t="str">
        <f t="shared" si="174"/>
        <v>üksikkorterite majandamine (Kristiine linnaosa)</v>
      </c>
      <c r="M1669" s="6" t="str">
        <f t="shared" ref="M1669:M1742" si="175">IF(ISBLANK(H1669),M1668,H1669)</f>
        <v>06100</v>
      </c>
    </row>
    <row r="1670" spans="2:13" x14ac:dyDescent="0.2">
      <c r="C1670" s="4" t="s">
        <v>2166</v>
      </c>
      <c r="F1670" s="4" t="s">
        <v>873</v>
      </c>
      <c r="H1670" s="177"/>
      <c r="I1670" s="195" t="str">
        <f>IF(ISBLANK(H1670),"",VLOOKUP(H1670,tegevusalad!$A$7:$B$188,2,FALSE))</f>
        <v/>
      </c>
      <c r="K1670" s="429" t="str">
        <f t="shared" si="173"/>
        <v>2391122500</v>
      </c>
      <c r="L1670" s="1" t="str">
        <f t="shared" si="174"/>
        <v>üksikkorterite majandamine (Lasnamäe linnaosa)</v>
      </c>
      <c r="M1670" s="6" t="str">
        <f t="shared" si="175"/>
        <v>06100</v>
      </c>
    </row>
    <row r="1671" spans="2:13" x14ac:dyDescent="0.2">
      <c r="C1671" s="4" t="s">
        <v>6848</v>
      </c>
      <c r="F1671" s="4" t="s">
        <v>166</v>
      </c>
      <c r="H1671" s="177"/>
      <c r="I1671" s="195" t="str">
        <f>IF(ISBLANK(H1671),"",VLOOKUP(H1671,tegevusalad!$A$7:$B$188,2,FALSE))</f>
        <v/>
      </c>
      <c r="K1671" s="429" t="str">
        <f t="shared" si="173"/>
        <v>2391122600</v>
      </c>
      <c r="L1671" s="1" t="str">
        <f t="shared" si="174"/>
        <v>üksikkorterite majandamine (Mustamäe linnaosa)</v>
      </c>
      <c r="M1671" s="6" t="str">
        <f t="shared" si="175"/>
        <v>06100</v>
      </c>
    </row>
    <row r="1672" spans="2:13" x14ac:dyDescent="0.2">
      <c r="C1672" s="4" t="s">
        <v>167</v>
      </c>
      <c r="F1672" s="4" t="s">
        <v>138</v>
      </c>
      <c r="H1672" s="177"/>
      <c r="I1672" s="195" t="str">
        <f>IF(ISBLANK(H1672),"",VLOOKUP(H1672,tegevusalad!$A$7:$B$188,2,FALSE))</f>
        <v/>
      </c>
      <c r="K1672" s="429" t="str">
        <f t="shared" si="173"/>
        <v>2391122700</v>
      </c>
      <c r="L1672" s="1" t="str">
        <f t="shared" si="174"/>
        <v>üksikkorterite majandamine (Nõmme linnaosa)</v>
      </c>
      <c r="M1672" s="6" t="str">
        <f t="shared" si="175"/>
        <v>06100</v>
      </c>
    </row>
    <row r="1673" spans="2:13" x14ac:dyDescent="0.2">
      <c r="C1673" s="4" t="s">
        <v>4300</v>
      </c>
      <c r="F1673" s="4" t="s">
        <v>4301</v>
      </c>
      <c r="H1673" s="177"/>
      <c r="I1673" s="195" t="str">
        <f>IF(ISBLANK(H1673),"",VLOOKUP(H1673,tegevusalad!$A$7:$B$188,2,FALSE))</f>
        <v/>
      </c>
      <c r="K1673" s="429" t="str">
        <f t="shared" si="173"/>
        <v>2391122800</v>
      </c>
      <c r="L1673" s="1" t="str">
        <f t="shared" si="174"/>
        <v>üksikkorterite majandamine (Pirita linnaosa)</v>
      </c>
      <c r="M1673" s="6" t="str">
        <f t="shared" si="175"/>
        <v>06100</v>
      </c>
    </row>
    <row r="1674" spans="2:13" x14ac:dyDescent="0.2">
      <c r="C1674" s="4" t="s">
        <v>1754</v>
      </c>
      <c r="F1674" s="4" t="s">
        <v>1755</v>
      </c>
      <c r="H1674" s="177"/>
      <c r="I1674" s="195" t="str">
        <f>IF(ISBLANK(H1674),"",VLOOKUP(H1674,tegevusalad!$A$7:$B$188,2,FALSE))</f>
        <v/>
      </c>
      <c r="K1674" s="429" t="str">
        <f t="shared" si="173"/>
        <v>2391122900</v>
      </c>
      <c r="L1674" s="1" t="str">
        <f t="shared" si="174"/>
        <v>üksikkorterite majandamine (Põhja-Tallinn)</v>
      </c>
      <c r="M1674" s="6" t="str">
        <f t="shared" si="175"/>
        <v>06100</v>
      </c>
    </row>
    <row r="1675" spans="2:13" x14ac:dyDescent="0.2">
      <c r="B1675" s="4" t="s">
        <v>1756</v>
      </c>
      <c r="E1675" s="4" t="s">
        <v>1603</v>
      </c>
      <c r="G1675" s="9"/>
      <c r="H1675" s="51" t="s">
        <v>9031</v>
      </c>
      <c r="I1675" s="195" t="str">
        <f>IF(ISBLANK(H1675),"",VLOOKUP(H1675,tegevusalad!$A$7:$B$188,2,FALSE))</f>
        <v>Muu sotsiaalne kaitse, sh sotsiaalse kaitse haldus</v>
      </c>
      <c r="K1675" s="429" t="str">
        <f t="shared" si="173"/>
        <v>2391124000</v>
      </c>
      <c r="L1675" s="1" t="str">
        <f t="shared" si="174"/>
        <v>kolimistoetus</v>
      </c>
      <c r="M1675" s="6" t="str">
        <f t="shared" si="175"/>
        <v>10900</v>
      </c>
    </row>
    <row r="1676" spans="2:13" x14ac:dyDescent="0.2">
      <c r="B1676" s="4" t="s">
        <v>1757</v>
      </c>
      <c r="E1676" s="4" t="s">
        <v>7031</v>
      </c>
      <c r="G1676" s="9"/>
      <c r="H1676" s="51" t="s">
        <v>3735</v>
      </c>
      <c r="I1676" s="195" t="str">
        <f>IF(ISBLANK(H1676),"",VLOOKUP(H1676,tegevusalad!$A$7:$B$188,2,FALSE))</f>
        <v>Elamumajanduse arendamine</v>
      </c>
      <c r="K1676" s="429" t="str">
        <f t="shared" si="173"/>
        <v>2391125000</v>
      </c>
      <c r="L1676" s="1" t="str">
        <f t="shared" si="174"/>
        <v>korteriühistute toetus</v>
      </c>
      <c r="M1676" s="6" t="str">
        <f t="shared" si="175"/>
        <v>06100</v>
      </c>
    </row>
    <row r="1677" spans="2:13" x14ac:dyDescent="0.2">
      <c r="B1677" s="4" t="s">
        <v>1758</v>
      </c>
      <c r="E1677" s="4" t="s">
        <v>3942</v>
      </c>
      <c r="G1677" s="9"/>
      <c r="H1677" s="51" t="s">
        <v>3735</v>
      </c>
      <c r="I1677" s="195" t="str">
        <f>IF(ISBLANK(H1677),"",VLOOKUP(H1677,tegevusalad!$A$7:$B$188,2,FALSE))</f>
        <v>Elamumajanduse arendamine</v>
      </c>
      <c r="K1677" s="429" t="str">
        <f t="shared" si="173"/>
        <v>2391126000</v>
      </c>
      <c r="L1677" s="1" t="str">
        <f t="shared" si="174"/>
        <v>korteriühistuste infopunkt</v>
      </c>
      <c r="M1677" s="6" t="str">
        <f t="shared" si="175"/>
        <v>06100</v>
      </c>
    </row>
    <row r="1678" spans="2:13" x14ac:dyDescent="0.2">
      <c r="B1678" s="4" t="s">
        <v>5325</v>
      </c>
      <c r="E1678" s="4" t="s">
        <v>5326</v>
      </c>
      <c r="G1678" s="9"/>
      <c r="H1678" s="46" t="s">
        <v>3260</v>
      </c>
      <c r="I1678" s="195" t="str">
        <f>IF(ISBLANK(H1678),"",VLOOKUP(H1678,tegevusalad!$A$7:$B$188,2,FALSE))</f>
        <v>Muud elamu- ja kommunaalmajanduse tegevus</v>
      </c>
      <c r="K1678" s="429" t="str">
        <f t="shared" si="173"/>
        <v>2391127000</v>
      </c>
      <c r="L1678" s="1" t="str">
        <f t="shared" si="174"/>
        <v>korteriühistute energiamärgise toetus</v>
      </c>
      <c r="M1678" s="6" t="str">
        <f t="shared" si="175"/>
        <v>06605</v>
      </c>
    </row>
    <row r="1679" spans="2:13" x14ac:dyDescent="0.2">
      <c r="B1679" s="4" t="s">
        <v>7896</v>
      </c>
      <c r="E1679" s="4" t="s">
        <v>7897</v>
      </c>
      <c r="G1679" s="9"/>
      <c r="H1679" s="46" t="s">
        <v>3260</v>
      </c>
      <c r="I1679" s="195" t="str">
        <f>IF(ISBLANK(H1679),"",VLOOKUP(H1679,tegevusalad!$A$7:$B$188,2,FALSE))</f>
        <v>Muud elamu- ja kommunaalmajanduse tegevus</v>
      </c>
      <c r="K1679" s="429" t="str">
        <f t="shared" si="173"/>
        <v>2391128000</v>
      </c>
      <c r="L1679" s="1" t="str">
        <f t="shared" si="174"/>
        <v>korteriühistute toetus "Roheline õu"</v>
      </c>
      <c r="M1679" s="6" t="str">
        <f t="shared" si="175"/>
        <v>06605</v>
      </c>
    </row>
    <row r="1680" spans="2:13" x14ac:dyDescent="0.2">
      <c r="B1680" s="4" t="s">
        <v>687</v>
      </c>
      <c r="E1680" s="4" t="s">
        <v>470</v>
      </c>
      <c r="G1680" s="9"/>
      <c r="H1680" s="51" t="s">
        <v>3735</v>
      </c>
      <c r="I1680" s="195" t="str">
        <f>IF(ISBLANK(H1680),"",VLOOKUP(H1680,tegevusalad!$A$7:$B$188,2,FALSE))</f>
        <v>Elamumajanduse arendamine</v>
      </c>
      <c r="K1680" s="447" t="str">
        <f t="shared" si="173"/>
        <v>2391130000</v>
      </c>
      <c r="L1680" s="14" t="str">
        <f t="shared" si="174"/>
        <v>elamumajanduse arendusprojektid - jaotamata</v>
      </c>
      <c r="M1680" s="6" t="str">
        <f t="shared" si="175"/>
        <v>06100</v>
      </c>
    </row>
    <row r="1681" spans="1:13" x14ac:dyDescent="0.2">
      <c r="B1681" s="4" t="s">
        <v>7895</v>
      </c>
      <c r="E1681" s="4" t="s">
        <v>7894</v>
      </c>
      <c r="H1681" s="51" t="s">
        <v>3735</v>
      </c>
      <c r="I1681" s="195" t="str">
        <f>IF(ISBLANK(H1681),"",VLOOKUP(H1681,tegevusalad!$A$7:$B$188,2,FALSE))</f>
        <v>Elamumajanduse arendamine</v>
      </c>
      <c r="K1681" s="429" t="str">
        <f t="shared" si="173"/>
        <v>2391141000</v>
      </c>
      <c r="L1681" s="1" t="str">
        <f t="shared" si="174"/>
        <v>toetus MTÜ-le Eesti Üürnike Liit</v>
      </c>
      <c r="M1681" s="6" t="str">
        <f t="shared" si="175"/>
        <v>06100</v>
      </c>
    </row>
    <row r="1682" spans="1:13" x14ac:dyDescent="0.2">
      <c r="B1682" s="4" t="s">
        <v>10823</v>
      </c>
      <c r="E1682" s="4" t="s">
        <v>10824</v>
      </c>
      <c r="H1682" s="51" t="s">
        <v>3735</v>
      </c>
      <c r="I1682" s="195" t="str">
        <f>IF(ISBLANK(H1682),"",VLOOKUP(H1682,tegevusalad!$A$7:$B$188,2,FALSE))</f>
        <v>Elamumajanduse arendamine</v>
      </c>
      <c r="K1682" s="429" t="str">
        <f t="shared" si="173"/>
        <v>2391181000</v>
      </c>
      <c r="L1682" s="1" t="str">
        <f t="shared" si="174"/>
        <v>elamumajanduse uuringud</v>
      </c>
      <c r="M1682" s="6" t="str">
        <f t="shared" si="175"/>
        <v>06100</v>
      </c>
    </row>
    <row r="1683" spans="1:13" x14ac:dyDescent="0.2">
      <c r="B1683" s="4" t="s">
        <v>424</v>
      </c>
      <c r="E1683" s="4" t="s">
        <v>425</v>
      </c>
      <c r="G1683" s="9"/>
      <c r="H1683" s="51" t="s">
        <v>3735</v>
      </c>
      <c r="I1683" s="195" t="str">
        <f>IF(ISBLANK(H1683),"",VLOOKUP(H1683,tegevusalad!$A$7:$B$188,2,FALSE))</f>
        <v>Elamumajanduse arendamine</v>
      </c>
      <c r="K1683" s="429" t="str">
        <f t="shared" si="173"/>
        <v>2391190000</v>
      </c>
      <c r="L1683" s="1" t="str">
        <f t="shared" si="174"/>
        <v>Loopealse elurajoon</v>
      </c>
      <c r="M1683" s="6" t="str">
        <f t="shared" si="175"/>
        <v>06100</v>
      </c>
    </row>
    <row r="1684" spans="1:13" x14ac:dyDescent="0.2">
      <c r="C1684" s="4" t="s">
        <v>398</v>
      </c>
      <c r="F1684" s="4" t="s">
        <v>5066</v>
      </c>
      <c r="H1684" s="51" t="s">
        <v>3735</v>
      </c>
      <c r="I1684" s="195" t="str">
        <f>IF(ISBLANK(H1684),"",VLOOKUP(H1684,tegevusalad!$A$7:$B$188,2,FALSE))</f>
        <v>Elamumajanduse arendamine</v>
      </c>
      <c r="K1684" s="429" t="str">
        <f t="shared" si="173"/>
        <v>2391190010</v>
      </c>
      <c r="L1684" s="1" t="str">
        <f t="shared" si="174"/>
        <v>Loopealse elurajooni üürimaksed</v>
      </c>
      <c r="M1684" s="6" t="str">
        <f t="shared" si="175"/>
        <v>06100</v>
      </c>
    </row>
    <row r="1685" spans="1:13" x14ac:dyDescent="0.2">
      <c r="B1685" s="4" t="s">
        <v>7057</v>
      </c>
      <c r="E1685" s="4" t="s">
        <v>164</v>
      </c>
      <c r="H1685" s="51" t="s">
        <v>3735</v>
      </c>
      <c r="I1685" s="195" t="str">
        <f>IF(ISBLANK(H1685),"",VLOOKUP(H1685,tegevusalad!$A$7:$B$188,2,FALSE))</f>
        <v>Elamumajanduse arendamine</v>
      </c>
      <c r="K1685" s="429" t="str">
        <f t="shared" si="173"/>
        <v>2391191000</v>
      </c>
      <c r="L1685" s="1" t="str">
        <f t="shared" si="174"/>
        <v>Raadiku elurajoon</v>
      </c>
      <c r="M1685" s="6" t="str">
        <f t="shared" si="175"/>
        <v>06100</v>
      </c>
    </row>
    <row r="1686" spans="1:13" x14ac:dyDescent="0.2">
      <c r="C1686" s="4" t="s">
        <v>7058</v>
      </c>
      <c r="F1686" s="4" t="s">
        <v>5674</v>
      </c>
      <c r="H1686" s="51" t="s">
        <v>3735</v>
      </c>
      <c r="I1686" s="195" t="str">
        <f>IF(ISBLANK(H1686),"",VLOOKUP(H1686,tegevusalad!$A$7:$B$188,2,FALSE))</f>
        <v>Elamumajanduse arendamine</v>
      </c>
      <c r="K1686" s="429" t="str">
        <f t="shared" si="173"/>
        <v>2391191010</v>
      </c>
      <c r="L1686" s="1" t="str">
        <f t="shared" si="174"/>
        <v>Raadiku elurajooni üürimaksed</v>
      </c>
      <c r="M1686" s="6" t="str">
        <f t="shared" si="175"/>
        <v>06100</v>
      </c>
    </row>
    <row r="1687" spans="1:13" x14ac:dyDescent="0.2">
      <c r="B1687" s="4" t="s">
        <v>5327</v>
      </c>
      <c r="E1687" s="4" t="s">
        <v>5328</v>
      </c>
      <c r="H1687" s="50" t="s">
        <v>3260</v>
      </c>
      <c r="I1687" s="195" t="str">
        <f>IF(ISBLANK(H1687),"",VLOOKUP(H1687,tegevusalad!$A$7:$B$188,2,FALSE))</f>
        <v>Muud elamu- ja kommunaalmajanduse tegevus</v>
      </c>
      <c r="K1687" s="429" t="str">
        <f t="shared" si="173"/>
        <v>2391197000</v>
      </c>
      <c r="L1687" s="1" t="str">
        <f t="shared" si="174"/>
        <v>ohtlike hoonete lammutamine</v>
      </c>
      <c r="M1687" s="6" t="str">
        <f t="shared" si="175"/>
        <v>06605</v>
      </c>
    </row>
    <row r="1688" spans="1:13" x14ac:dyDescent="0.2">
      <c r="B1688" s="4" t="s">
        <v>688</v>
      </c>
      <c r="E1688" s="4" t="s">
        <v>819</v>
      </c>
      <c r="H1688" s="51" t="s">
        <v>3735</v>
      </c>
      <c r="I1688" s="195" t="str">
        <f>IF(ISBLANK(H1688),"",VLOOKUP(H1688,tegevusalad!$A$7:$B$188,2,FALSE))</f>
        <v>Elamumajanduse arendamine</v>
      </c>
      <c r="K1688" s="429" t="str">
        <f t="shared" si="173"/>
        <v>2391199000</v>
      </c>
      <c r="L1688" s="1" t="str">
        <f t="shared" si="174"/>
        <v>elamumajanduse muud kulud</v>
      </c>
      <c r="M1688" s="6" t="str">
        <f t="shared" si="175"/>
        <v>06100</v>
      </c>
    </row>
    <row r="1689" spans="1:13" x14ac:dyDescent="0.2">
      <c r="H1689" s="51"/>
      <c r="I1689" s="195" t="str">
        <f>IF(ISBLANK(H1689),"",VLOOKUP(H1689,tegevusalad!$A$7:$B$188,2,FALSE))</f>
        <v/>
      </c>
      <c r="K1689" s="429" t="str">
        <f t="shared" si="173"/>
        <v/>
      </c>
      <c r="L1689" s="1" t="str">
        <f t="shared" ref="L1689:L1707" si="176">D1689&amp;E1689&amp;F1689&amp;G1689</f>
        <v/>
      </c>
      <c r="M1689" s="6" t="str">
        <f t="shared" ref="M1689:M1707" si="177">IF(ISBLANK(H1689),M1688,H1689)</f>
        <v>06100</v>
      </c>
    </row>
    <row r="1690" spans="1:13" x14ac:dyDescent="0.2">
      <c r="A1690" s="4" t="s">
        <v>2834</v>
      </c>
      <c r="D1690" s="4" t="s">
        <v>7390</v>
      </c>
      <c r="H1690" s="51"/>
      <c r="I1690" s="195" t="str">
        <f>IF(ISBLANK(H1690),"",VLOOKUP(H1690,tegevusalad!$A$7:$B$188,2,FALSE))</f>
        <v/>
      </c>
      <c r="K1690" s="429" t="str">
        <f t="shared" si="173"/>
        <v>2392100000</v>
      </c>
      <c r="L1690" s="1" t="str">
        <f t="shared" si="176"/>
        <v>Turud</v>
      </c>
      <c r="M1690" s="6" t="str">
        <f t="shared" si="177"/>
        <v>06100</v>
      </c>
    </row>
    <row r="1691" spans="1:13" x14ac:dyDescent="0.2">
      <c r="B1691" s="4" t="s">
        <v>5467</v>
      </c>
      <c r="E1691" s="4" t="s">
        <v>74</v>
      </c>
      <c r="H1691" s="46" t="s">
        <v>4323</v>
      </c>
      <c r="I1691" s="195" t="str">
        <f>IF(ISBLANK(H1691),"",VLOOKUP(H1691,tegevusalad!$A$7:$B$188,2,FALSE))</f>
        <v>Kaubandus ja laondus</v>
      </c>
      <c r="K1691" s="429" t="str">
        <f t="shared" si="173"/>
        <v>2392101000</v>
      </c>
      <c r="L1691" s="1" t="str">
        <f t="shared" si="176"/>
        <v>Tallinna Turud</v>
      </c>
      <c r="M1691" s="6" t="str">
        <f t="shared" si="177"/>
        <v>04710</v>
      </c>
    </row>
    <row r="1692" spans="1:13" x14ac:dyDescent="0.2">
      <c r="B1692" s="4" t="s">
        <v>9307</v>
      </c>
      <c r="E1692" s="4" t="s">
        <v>9308</v>
      </c>
      <c r="H1692" s="46" t="s">
        <v>4323</v>
      </c>
      <c r="I1692" s="195" t="s">
        <v>8782</v>
      </c>
      <c r="K1692" s="429" t="str">
        <f t="shared" si="173"/>
        <v>2392121000</v>
      </c>
      <c r="L1692" s="1" t="str">
        <f t="shared" si="176"/>
        <v>Lasnamäe turu munitsipaalkauplus</v>
      </c>
      <c r="M1692" s="6" t="str">
        <f t="shared" si="177"/>
        <v>04710</v>
      </c>
    </row>
    <row r="1693" spans="1:13" x14ac:dyDescent="0.2">
      <c r="C1693" s="4" t="s">
        <v>9889</v>
      </c>
      <c r="F1693" s="4" t="s">
        <v>9898</v>
      </c>
      <c r="H1693" s="46" t="s">
        <v>4323</v>
      </c>
      <c r="I1693" s="195" t="s">
        <v>8782</v>
      </c>
      <c r="K1693" s="429" t="str">
        <f t="shared" si="173"/>
        <v>2392121010</v>
      </c>
      <c r="L1693" s="471" t="s">
        <v>9890</v>
      </c>
      <c r="M1693" s="6" t="str">
        <f t="shared" si="177"/>
        <v>04710</v>
      </c>
    </row>
    <row r="1694" spans="1:13" x14ac:dyDescent="0.2">
      <c r="C1694" s="4" t="s">
        <v>9891</v>
      </c>
      <c r="F1694" s="4" t="s">
        <v>9899</v>
      </c>
      <c r="H1694" s="148" t="s">
        <v>4323</v>
      </c>
      <c r="I1694" s="195" t="s">
        <v>8782</v>
      </c>
      <c r="K1694" s="429" t="str">
        <f t="shared" si="173"/>
        <v>2392121020</v>
      </c>
      <c r="L1694" s="471" t="s">
        <v>9892</v>
      </c>
      <c r="M1694" s="6" t="str">
        <f t="shared" si="177"/>
        <v>04710</v>
      </c>
    </row>
    <row r="1695" spans="1:13" x14ac:dyDescent="0.2">
      <c r="C1695" s="4" t="s">
        <v>9982</v>
      </c>
      <c r="F1695" s="4" t="s">
        <v>9983</v>
      </c>
      <c r="H1695" s="148" t="s">
        <v>4323</v>
      </c>
      <c r="I1695" s="195" t="s">
        <v>8782</v>
      </c>
      <c r="K1695" s="429" t="str">
        <f t="shared" si="173"/>
        <v>2392121030</v>
      </c>
      <c r="L1695" s="471" t="s">
        <v>9983</v>
      </c>
      <c r="M1695" s="6" t="str">
        <f t="shared" si="177"/>
        <v>04710</v>
      </c>
    </row>
    <row r="1696" spans="1:13" x14ac:dyDescent="0.2">
      <c r="C1696" s="4" t="s">
        <v>9893</v>
      </c>
      <c r="F1696" s="4" t="s">
        <v>9894</v>
      </c>
      <c r="H1696" s="148" t="s">
        <v>4323</v>
      </c>
      <c r="I1696" s="195" t="s">
        <v>8782</v>
      </c>
      <c r="K1696" s="429" t="str">
        <f t="shared" si="173"/>
        <v>2392121110</v>
      </c>
      <c r="L1696" s="471" t="s">
        <v>9894</v>
      </c>
      <c r="M1696" s="6" t="str">
        <f t="shared" si="177"/>
        <v>04710</v>
      </c>
    </row>
    <row r="1697" spans="1:13" x14ac:dyDescent="0.2">
      <c r="C1697" s="4" t="s">
        <v>9895</v>
      </c>
      <c r="F1697" s="4" t="s">
        <v>9896</v>
      </c>
      <c r="H1697" s="148" t="s">
        <v>4323</v>
      </c>
      <c r="I1697" s="195" t="s">
        <v>8782</v>
      </c>
      <c r="K1697" s="429" t="str">
        <f t="shared" si="173"/>
        <v>2392121210</v>
      </c>
      <c r="L1697" s="471" t="s">
        <v>9896</v>
      </c>
      <c r="M1697" s="6" t="str">
        <f t="shared" si="177"/>
        <v>04710</v>
      </c>
    </row>
    <row r="1698" spans="1:13" x14ac:dyDescent="0.2">
      <c r="B1698" s="4" t="s">
        <v>11320</v>
      </c>
      <c r="E1698" s="4" t="s">
        <v>11321</v>
      </c>
      <c r="H1698" s="148" t="s">
        <v>930</v>
      </c>
      <c r="K1698" s="429" t="str">
        <f t="shared" si="173"/>
        <v>2392131000</v>
      </c>
      <c r="L1698" s="471"/>
      <c r="M1698" s="6" t="str">
        <f t="shared" si="177"/>
        <v>08208</v>
      </c>
    </row>
    <row r="1699" spans="1:13" x14ac:dyDescent="0.2">
      <c r="C1699" s="4" t="s">
        <v>11322</v>
      </c>
      <c r="F1699" s="4" t="s">
        <v>6616</v>
      </c>
      <c r="H1699" s="148" t="s">
        <v>930</v>
      </c>
      <c r="I1699" s="195" t="s">
        <v>8844</v>
      </c>
      <c r="K1699" s="429" t="str">
        <f t="shared" si="173"/>
        <v>2392131010</v>
      </c>
      <c r="L1699" s="471" t="s">
        <v>6616</v>
      </c>
      <c r="M1699" s="6" t="str">
        <f t="shared" si="177"/>
        <v>08208</v>
      </c>
    </row>
    <row r="1700" spans="1:13" x14ac:dyDescent="0.2">
      <c r="I1700" s="195" t="str">
        <f>IF(ISBLANK(H1700),"",VLOOKUP(H1700,tegevusalad!$A$7:$B$188,2,FALSE))</f>
        <v/>
      </c>
      <c r="K1700" s="429" t="str">
        <f t="shared" si="173"/>
        <v/>
      </c>
      <c r="L1700" s="1" t="str">
        <f t="shared" si="176"/>
        <v/>
      </c>
      <c r="M1700" s="6" t="str">
        <f t="shared" si="177"/>
        <v>08208</v>
      </c>
    </row>
    <row r="1701" spans="1:13" x14ac:dyDescent="0.2">
      <c r="A1701" s="4" t="s">
        <v>8429</v>
      </c>
      <c r="D1701" s="4" t="s">
        <v>8431</v>
      </c>
      <c r="I1701" s="195" t="str">
        <f>IF(ISBLANK(H1701),"",VLOOKUP(H1701,tegevusalad!$A$7:$B$188,2,FALSE))</f>
        <v/>
      </c>
      <c r="K1701" s="429" t="str">
        <f t="shared" si="173"/>
        <v>2392600000</v>
      </c>
      <c r="L1701" s="1" t="str">
        <f t="shared" si="176"/>
        <v>Saun</v>
      </c>
      <c r="M1701" s="6" t="str">
        <f t="shared" si="177"/>
        <v>08208</v>
      </c>
    </row>
    <row r="1702" spans="1:13" x14ac:dyDescent="0.2">
      <c r="B1702" s="4" t="s">
        <v>8428</v>
      </c>
      <c r="E1702" s="4" t="s">
        <v>8430</v>
      </c>
      <c r="H1702" s="50" t="s">
        <v>3260</v>
      </c>
      <c r="I1702" s="195" t="str">
        <f>IF(ISBLANK(H1702),"",VLOOKUP(H1702,tegevusalad!$A$7:$B$188,2,FALSE))</f>
        <v>Muud elamu- ja kommunaalmajanduse tegevus</v>
      </c>
      <c r="K1702" s="429" t="str">
        <f t="shared" si="173"/>
        <v>2392611000</v>
      </c>
      <c r="L1702" s="1" t="str">
        <f t="shared" si="176"/>
        <v>Saunateenuse korraldamine</v>
      </c>
      <c r="M1702" s="6" t="str">
        <f t="shared" si="177"/>
        <v>06605</v>
      </c>
    </row>
    <row r="1703" spans="1:13" x14ac:dyDescent="0.2">
      <c r="C1703" s="4" t="s">
        <v>8994</v>
      </c>
      <c r="F1703" s="4" t="s">
        <v>8995</v>
      </c>
      <c r="H1703" s="50" t="s">
        <v>3260</v>
      </c>
      <c r="I1703" s="195" t="str">
        <f>IF(ISBLANK(H1703),"",VLOOKUP(H1703,tegevusalad!$A$7:$B$188,2,FALSE))</f>
        <v>Muud elamu- ja kommunaalmajanduse tegevus</v>
      </c>
      <c r="K1703" s="429" t="str">
        <f t="shared" si="173"/>
        <v>2392611010</v>
      </c>
      <c r="L1703" s="1" t="str">
        <f t="shared" si="176"/>
        <v>Raua Saun</v>
      </c>
      <c r="M1703" s="6" t="str">
        <f t="shared" si="177"/>
        <v>06605</v>
      </c>
    </row>
    <row r="1704" spans="1:13" x14ac:dyDescent="0.2">
      <c r="C1704" s="4" t="s">
        <v>8996</v>
      </c>
      <c r="F1704" s="4" t="s">
        <v>8997</v>
      </c>
      <c r="H1704" s="50" t="s">
        <v>3260</v>
      </c>
      <c r="I1704" s="195" t="str">
        <f>IF(ISBLANK(H1704),"",VLOOKUP(H1704,tegevusalad!$A$7:$B$188,2,FALSE))</f>
        <v>Muud elamu- ja kommunaalmajanduse tegevus</v>
      </c>
      <c r="K1704" s="429" t="str">
        <f t="shared" si="173"/>
        <v>2392611020</v>
      </c>
      <c r="L1704" s="1" t="str">
        <f t="shared" si="176"/>
        <v>Valdeku Saun</v>
      </c>
      <c r="M1704" s="6" t="str">
        <f t="shared" si="177"/>
        <v>06605</v>
      </c>
    </row>
    <row r="1705" spans="1:13" x14ac:dyDescent="0.2">
      <c r="C1705" s="4" t="s">
        <v>10812</v>
      </c>
      <c r="F1705" s="4" t="s">
        <v>10813</v>
      </c>
      <c r="H1705" s="50" t="s">
        <v>3260</v>
      </c>
      <c r="I1705" s="195" t="str">
        <f>IF(ISBLANK(H1705),"",VLOOKUP(H1705,tegevusalad!$A$7:$B$188,2,FALSE))</f>
        <v>Muud elamu- ja kommunaalmajanduse tegevus</v>
      </c>
      <c r="K1705" s="429" t="str">
        <f t="shared" si="173"/>
        <v>2392611030</v>
      </c>
      <c r="L1705" s="1" t="str">
        <f t="shared" si="176"/>
        <v>Lasnamäe Saun</v>
      </c>
      <c r="M1705" s="6" t="str">
        <f t="shared" si="177"/>
        <v>06605</v>
      </c>
    </row>
    <row r="1706" spans="1:13" x14ac:dyDescent="0.2">
      <c r="A1706" s="4" t="s">
        <v>1216</v>
      </c>
      <c r="I1706" s="195" t="str">
        <f>IF(ISBLANK(H1706),"",VLOOKUP(H1706,tegevusalad!$A$7:$B$188,2,FALSE))</f>
        <v/>
      </c>
      <c r="K1706" s="429" t="str">
        <f t="shared" si="173"/>
        <v>2393100000</v>
      </c>
      <c r="L1706" s="1" t="str">
        <f t="shared" si="176"/>
        <v/>
      </c>
      <c r="M1706" s="6" t="str">
        <f t="shared" si="177"/>
        <v>06605</v>
      </c>
    </row>
    <row r="1707" spans="1:13" x14ac:dyDescent="0.2">
      <c r="H1707" s="51"/>
      <c r="I1707" s="195" t="str">
        <f>IF(ISBLANK(H1707),"",VLOOKUP(H1707,tegevusalad!$A$7:$B$188,2,FALSE))</f>
        <v/>
      </c>
      <c r="K1707" s="429" t="str">
        <f t="shared" si="173"/>
        <v/>
      </c>
      <c r="L1707" s="1" t="str">
        <f t="shared" si="176"/>
        <v/>
      </c>
      <c r="M1707" s="6" t="str">
        <f t="shared" si="177"/>
        <v>06605</v>
      </c>
    </row>
    <row r="1708" spans="1:13" x14ac:dyDescent="0.2">
      <c r="A1708" s="4" t="s">
        <v>1216</v>
      </c>
      <c r="D1708" s="4" t="s">
        <v>1217</v>
      </c>
      <c r="E1708" s="14"/>
      <c r="F1708" s="14"/>
      <c r="G1708" s="14"/>
      <c r="H1708" s="51" t="s">
        <v>3736</v>
      </c>
      <c r="I1708" s="195" t="str">
        <f>IF(ISBLANK(H1708),"",VLOOKUP(H1708,tegevusalad!$A$7:$B$188,2,FALSE))</f>
        <v>Muu majandus (sh majanduse haldus)</v>
      </c>
      <c r="K1708" s="429" t="str">
        <f t="shared" si="173"/>
        <v>2393100000</v>
      </c>
      <c r="L1708" s="1" t="str">
        <f t="shared" si="174"/>
        <v>Maa korraldamine ja maksustamine</v>
      </c>
      <c r="M1708" s="6" t="str">
        <f t="shared" si="175"/>
        <v>04900</v>
      </c>
    </row>
    <row r="1709" spans="1:13" x14ac:dyDescent="0.2">
      <c r="B1709" s="4" t="s">
        <v>1218</v>
      </c>
      <c r="E1709" s="14" t="s">
        <v>4116</v>
      </c>
      <c r="F1709" s="14"/>
      <c r="G1709" s="14"/>
      <c r="I1709" s="195" t="str">
        <f>IF(ISBLANK(H1709),"",VLOOKUP(H1709,tegevusalad!$A$7:$B$188,2,FALSE))</f>
        <v/>
      </c>
      <c r="K1709" s="429" t="str">
        <f t="shared" si="173"/>
        <v>2393101000</v>
      </c>
      <c r="L1709" s="1" t="str">
        <f t="shared" si="174"/>
        <v>Maa-amet</v>
      </c>
      <c r="M1709" s="6" t="str">
        <f t="shared" si="175"/>
        <v>04900</v>
      </c>
    </row>
    <row r="1710" spans="1:13" x14ac:dyDescent="0.2">
      <c r="B1710" s="4" t="s">
        <v>6792</v>
      </c>
      <c r="E1710" s="14" t="s">
        <v>6793</v>
      </c>
      <c r="F1710" s="14"/>
      <c r="G1710" s="14"/>
      <c r="I1710" s="195" t="str">
        <f>IF(ISBLANK(H1710),"",VLOOKUP(H1710,tegevusalad!$A$7:$B$188,2,FALSE))</f>
        <v/>
      </c>
      <c r="K1710" s="429" t="str">
        <f t="shared" si="173"/>
        <v>2393111000</v>
      </c>
      <c r="L1710" s="1" t="str">
        <f t="shared" si="174"/>
        <v>maa maksustamine</v>
      </c>
      <c r="M1710" s="6" t="str">
        <f t="shared" si="175"/>
        <v>04900</v>
      </c>
    </row>
    <row r="1711" spans="1:13" x14ac:dyDescent="0.2">
      <c r="B1711" s="4" t="s">
        <v>1333</v>
      </c>
      <c r="E1711" s="14" t="s">
        <v>1334</v>
      </c>
      <c r="F1711" s="14"/>
      <c r="G1711" s="14"/>
      <c r="I1711" s="195" t="str">
        <f>IF(ISBLANK(H1711),"",VLOOKUP(H1711,tegevusalad!$A$7:$B$188,2,FALSE))</f>
        <v/>
      </c>
      <c r="K1711" s="429" t="str">
        <f t="shared" si="173"/>
        <v>2393112000</v>
      </c>
      <c r="L1711" s="1" t="str">
        <f t="shared" si="174"/>
        <v>maa korraldamine</v>
      </c>
      <c r="M1711" s="6" t="str">
        <f t="shared" si="175"/>
        <v>04900</v>
      </c>
    </row>
    <row r="1712" spans="1:13" x14ac:dyDescent="0.2">
      <c r="B1712" s="4" t="s">
        <v>4264</v>
      </c>
      <c r="E1712" s="14" t="s">
        <v>4265</v>
      </c>
      <c r="F1712" s="14"/>
      <c r="G1712" s="14"/>
      <c r="I1712" s="195" t="str">
        <f>IF(ISBLANK(H1712),"",VLOOKUP(H1712,tegevusalad!$A$7:$B$188,2,FALSE))</f>
        <v/>
      </c>
      <c r="K1712" s="429" t="str">
        <f t="shared" si="173"/>
        <v>2393190000</v>
      </c>
      <c r="L1712" s="1" t="str">
        <f t="shared" si="174"/>
        <v>maa mõõdistamise kulude kompenseerimine (RE)</v>
      </c>
      <c r="M1712" s="6" t="str">
        <f t="shared" si="175"/>
        <v>04900</v>
      </c>
    </row>
    <row r="1713" spans="1:13" x14ac:dyDescent="0.2">
      <c r="E1713" s="14"/>
      <c r="F1713" s="14"/>
      <c r="G1713" s="14"/>
      <c r="I1713" s="195" t="str">
        <f>IF(ISBLANK(H1713),"",VLOOKUP(H1713,tegevusalad!$A$7:$B$188,2,FALSE))</f>
        <v/>
      </c>
      <c r="K1713" s="429" t="str">
        <f t="shared" si="173"/>
        <v/>
      </c>
      <c r="L1713" s="1" t="str">
        <f t="shared" si="174"/>
        <v/>
      </c>
    </row>
    <row r="1714" spans="1:13" x14ac:dyDescent="0.2">
      <c r="A1714" s="4" t="s">
        <v>1335</v>
      </c>
      <c r="D1714" s="4" t="s">
        <v>4091</v>
      </c>
      <c r="H1714" s="46" t="s">
        <v>3736</v>
      </c>
      <c r="I1714" s="195" t="str">
        <f>IF(ISBLANK(H1714),"",VLOOKUP(H1714,tegevusalad!$A$7:$B$188,2,FALSE))</f>
        <v>Muu majandus (sh majanduse haldus)</v>
      </c>
      <c r="K1714" s="429" t="str">
        <f t="shared" si="173"/>
        <v>2394100000</v>
      </c>
      <c r="L1714" s="1" t="str">
        <f t="shared" si="174"/>
        <v>Äriruumide majandamine</v>
      </c>
      <c r="M1714" s="6" t="str">
        <f t="shared" si="175"/>
        <v>04900</v>
      </c>
    </row>
    <row r="1715" spans="1:13" x14ac:dyDescent="0.2">
      <c r="B1715" s="4" t="s">
        <v>3370</v>
      </c>
      <c r="E1715" s="4" t="s">
        <v>1938</v>
      </c>
      <c r="I1715" s="195" t="str">
        <f>IF(ISBLANK(H1715),"",VLOOKUP(H1715,tegevusalad!$A$7:$B$188,2,FALSE))</f>
        <v/>
      </c>
      <c r="K1715" s="429" t="str">
        <f t="shared" si="173"/>
        <v>2394101000</v>
      </c>
      <c r="L1715" s="1" t="str">
        <f t="shared" si="174"/>
        <v>äriruumide majandamine</v>
      </c>
      <c r="M1715" s="6" t="str">
        <f t="shared" si="175"/>
        <v>04900</v>
      </c>
    </row>
    <row r="1716" spans="1:13" x14ac:dyDescent="0.2">
      <c r="B1716" s="4" t="s">
        <v>6920</v>
      </c>
      <c r="E1716" s="4" t="s">
        <v>6921</v>
      </c>
      <c r="I1716" s="195" t="str">
        <f>IF(ISBLANK(H1716),"",VLOOKUP(H1716,tegevusalad!$A$7:$B$188,2,FALSE))</f>
        <v/>
      </c>
      <c r="K1716" s="429" t="str">
        <f t="shared" si="173"/>
        <v>2394110000</v>
      </c>
      <c r="L1716" s="1" t="str">
        <f t="shared" si="174"/>
        <v>Linnahalli hoolduskulud</v>
      </c>
      <c r="M1716" s="6" t="str">
        <f t="shared" si="175"/>
        <v>04900</v>
      </c>
    </row>
    <row r="1717" spans="1:13" x14ac:dyDescent="0.2">
      <c r="B1717" s="4" t="s">
        <v>3144</v>
      </c>
      <c r="E1717" s="4" t="s">
        <v>1444</v>
      </c>
      <c r="I1717" s="195" t="str">
        <f>IF(ISBLANK(H1717),"",VLOOKUP(H1717,tegevusalad!$A$7:$B$188,2,FALSE))</f>
        <v/>
      </c>
      <c r="K1717" s="429" t="str">
        <f t="shared" si="173"/>
        <v>2394120000</v>
      </c>
      <c r="L1717" s="1" t="str">
        <f t="shared" si="174"/>
        <v>äriruumide majandamine (Haabersti linnaosa)</v>
      </c>
      <c r="M1717" s="6" t="str">
        <f t="shared" si="175"/>
        <v>04900</v>
      </c>
    </row>
    <row r="1718" spans="1:13" x14ac:dyDescent="0.2">
      <c r="B1718" s="4" t="s">
        <v>3145</v>
      </c>
      <c r="E1718" s="4" t="s">
        <v>6227</v>
      </c>
      <c r="I1718" s="195" t="str">
        <f>IF(ISBLANK(H1718),"",VLOOKUP(H1718,tegevusalad!$A$7:$B$188,2,FALSE))</f>
        <v/>
      </c>
      <c r="K1718" s="429" t="str">
        <f t="shared" si="173"/>
        <v>2394130000</v>
      </c>
      <c r="L1718" s="1" t="str">
        <f t="shared" si="174"/>
        <v>äriruumide majandamine (Kesklinn)</v>
      </c>
      <c r="M1718" s="6" t="str">
        <f t="shared" si="175"/>
        <v>04900</v>
      </c>
    </row>
    <row r="1719" spans="1:13" x14ac:dyDescent="0.2">
      <c r="B1719" s="4" t="s">
        <v>3146</v>
      </c>
      <c r="E1719" s="4" t="s">
        <v>4599</v>
      </c>
      <c r="I1719" s="195" t="str">
        <f>IF(ISBLANK(H1719),"",VLOOKUP(H1719,tegevusalad!$A$7:$B$188,2,FALSE))</f>
        <v/>
      </c>
      <c r="K1719" s="429" t="str">
        <f t="shared" si="173"/>
        <v>2394140000</v>
      </c>
      <c r="L1719" s="1" t="str">
        <f t="shared" si="174"/>
        <v>äriruumide majandamine (Kristiine linnaosa)</v>
      </c>
      <c r="M1719" s="6" t="str">
        <f t="shared" si="175"/>
        <v>04900</v>
      </c>
    </row>
    <row r="1720" spans="1:13" x14ac:dyDescent="0.2">
      <c r="B1720" s="4" t="s">
        <v>3716</v>
      </c>
      <c r="E1720" s="4" t="s">
        <v>124</v>
      </c>
      <c r="I1720" s="195" t="str">
        <f>IF(ISBLANK(H1720),"",VLOOKUP(H1720,tegevusalad!$A$7:$B$188,2,FALSE))</f>
        <v/>
      </c>
      <c r="K1720" s="429" t="str">
        <f t="shared" si="173"/>
        <v>2394150000</v>
      </c>
      <c r="L1720" s="1" t="str">
        <f t="shared" si="174"/>
        <v>äriruumide majandamine (Lasnamäe linnaosa)</v>
      </c>
      <c r="M1720" s="6" t="str">
        <f t="shared" si="175"/>
        <v>04900</v>
      </c>
    </row>
    <row r="1721" spans="1:13" x14ac:dyDescent="0.2">
      <c r="B1721" s="4" t="s">
        <v>1288</v>
      </c>
      <c r="E1721" s="4" t="s">
        <v>6628</v>
      </c>
      <c r="I1721" s="195" t="str">
        <f>IF(ISBLANK(H1721),"",VLOOKUP(H1721,tegevusalad!$A$7:$B$188,2,FALSE))</f>
        <v/>
      </c>
      <c r="K1721" s="429" t="str">
        <f t="shared" si="173"/>
        <v>2394160000</v>
      </c>
      <c r="L1721" s="1" t="str">
        <f t="shared" si="174"/>
        <v>äriruumide majandamine (Mustamäe linnaosa)</v>
      </c>
      <c r="M1721" s="6" t="str">
        <f t="shared" si="175"/>
        <v>04900</v>
      </c>
    </row>
    <row r="1722" spans="1:13" x14ac:dyDescent="0.2">
      <c r="B1722" s="4" t="s">
        <v>1289</v>
      </c>
      <c r="E1722" s="4" t="s">
        <v>3101</v>
      </c>
      <c r="I1722" s="195" t="str">
        <f>IF(ISBLANK(H1722),"",VLOOKUP(H1722,tegevusalad!$A$7:$B$188,2,FALSE))</f>
        <v/>
      </c>
      <c r="K1722" s="429" t="str">
        <f t="shared" si="173"/>
        <v>2394170000</v>
      </c>
      <c r="L1722" s="1" t="str">
        <f t="shared" si="174"/>
        <v>äriruumide majandamine (Nõmme linnaosa)</v>
      </c>
      <c r="M1722" s="6" t="str">
        <f t="shared" si="175"/>
        <v>04900</v>
      </c>
    </row>
    <row r="1723" spans="1:13" x14ac:dyDescent="0.2">
      <c r="B1723" s="4" t="s">
        <v>3502</v>
      </c>
      <c r="E1723" s="4" t="s">
        <v>5387</v>
      </c>
      <c r="I1723" s="195" t="str">
        <f>IF(ISBLANK(H1723),"",VLOOKUP(H1723,tegevusalad!$A$7:$B$188,2,FALSE))</f>
        <v/>
      </c>
      <c r="K1723" s="429" t="str">
        <f t="shared" si="173"/>
        <v>2394180000</v>
      </c>
      <c r="L1723" s="1" t="str">
        <f t="shared" si="174"/>
        <v>äriruumide majandamine (Pirita linnaosa)</v>
      </c>
      <c r="M1723" s="6" t="str">
        <f t="shared" si="175"/>
        <v>04900</v>
      </c>
    </row>
    <row r="1724" spans="1:13" x14ac:dyDescent="0.2">
      <c r="B1724" s="4" t="s">
        <v>3886</v>
      </c>
      <c r="E1724" s="4" t="s">
        <v>1269</v>
      </c>
      <c r="I1724" s="195" t="str">
        <f>IF(ISBLANK(H1724),"",VLOOKUP(H1724,tegevusalad!$A$7:$B$188,2,FALSE))</f>
        <v/>
      </c>
      <c r="K1724" s="429" t="str">
        <f t="shared" si="173"/>
        <v>2394190000</v>
      </c>
      <c r="L1724" s="1" t="str">
        <f t="shared" si="174"/>
        <v>äriruumide majandamine (Põhja-Tallinn)</v>
      </c>
      <c r="M1724" s="6" t="str">
        <f t="shared" si="175"/>
        <v>04900</v>
      </c>
    </row>
    <row r="1725" spans="1:13" x14ac:dyDescent="0.2">
      <c r="I1725" s="195" t="str">
        <f>IF(ISBLANK(H1725),"",VLOOKUP(H1725,tegevusalad!$A$7:$B$188,2,FALSE))</f>
        <v/>
      </c>
      <c r="K1725" s="429" t="str">
        <f t="shared" si="173"/>
        <v/>
      </c>
      <c r="L1725" s="1" t="str">
        <f t="shared" si="174"/>
        <v/>
      </c>
    </row>
    <row r="1726" spans="1:13" x14ac:dyDescent="0.2">
      <c r="A1726" s="4" t="s">
        <v>180</v>
      </c>
      <c r="D1726" s="4" t="s">
        <v>6187</v>
      </c>
      <c r="I1726" s="195" t="str">
        <f>IF(ISBLANK(H1726),"",VLOOKUP(H1726,tegevusalad!$A$7:$B$188,2,FALSE))</f>
        <v/>
      </c>
      <c r="K1726" s="429" t="str">
        <f t="shared" si="173"/>
        <v>2395000000</v>
      </c>
      <c r="L1726" s="1" t="str">
        <f t="shared" si="174"/>
        <v>Elamumessid</v>
      </c>
    </row>
    <row r="1727" spans="1:13" x14ac:dyDescent="0.2">
      <c r="B1727" s="4" t="s">
        <v>181</v>
      </c>
      <c r="E1727" s="4" t="s">
        <v>1866</v>
      </c>
      <c r="H1727" s="46" t="s">
        <v>3260</v>
      </c>
      <c r="I1727" s="195" t="str">
        <f>IF(ISBLANK(H1727),"",VLOOKUP(H1727,tegevusalad!$A$7:$B$188,2,FALSE))</f>
        <v>Muud elamu- ja kommunaalmajanduse tegevus</v>
      </c>
      <c r="K1727" s="429" t="str">
        <f t="shared" si="173"/>
        <v>2395001000</v>
      </c>
      <c r="L1727" s="1" t="str">
        <f t="shared" si="174"/>
        <v>Tallinna elamumess</v>
      </c>
      <c r="M1727" s="6" t="str">
        <f t="shared" si="175"/>
        <v>06605</v>
      </c>
    </row>
    <row r="1728" spans="1:13" x14ac:dyDescent="0.2">
      <c r="A1728" s="6"/>
      <c r="B1728" s="6"/>
      <c r="C1728" s="6"/>
      <c r="D1728" s="6"/>
      <c r="E1728" s="6"/>
      <c r="F1728" s="6"/>
      <c r="G1728" s="6"/>
      <c r="I1728" s="195" t="str">
        <f>IF(ISBLANK(H1728),"",VLOOKUP(H1728,tegevusalad!$A$7:$B$188,2,FALSE))</f>
        <v/>
      </c>
      <c r="K1728" s="429" t="str">
        <f t="shared" si="173"/>
        <v/>
      </c>
      <c r="L1728" s="1" t="str">
        <f t="shared" si="174"/>
        <v/>
      </c>
    </row>
    <row r="1729" spans="1:13" x14ac:dyDescent="0.2">
      <c r="A1729" s="4" t="s">
        <v>6222</v>
      </c>
      <c r="D1729" s="4" t="s">
        <v>7214</v>
      </c>
      <c r="G1729" s="6"/>
      <c r="I1729" s="195" t="str">
        <f>IF(ISBLANK(H1729),"",VLOOKUP(H1729,tegevusalad!$A$7:$B$188,2,FALSE))</f>
        <v/>
      </c>
      <c r="K1729" s="429" t="str">
        <f t="shared" si="173"/>
        <v>2396000000</v>
      </c>
      <c r="L1729" s="1" t="str">
        <f t="shared" si="174"/>
        <v>Välisosalusega projektid</v>
      </c>
    </row>
    <row r="1730" spans="1:13" x14ac:dyDescent="0.2">
      <c r="B1730" s="4" t="s">
        <v>6223</v>
      </c>
      <c r="E1730" s="4" t="s">
        <v>5532</v>
      </c>
      <c r="G1730" s="6"/>
      <c r="H1730" s="46" t="s">
        <v>3260</v>
      </c>
      <c r="I1730" s="195" t="str">
        <f>IF(ISBLANK(H1730),"",VLOOKUP(H1730,tegevusalad!$A$7:$B$188,2,FALSE))</f>
        <v>Muud elamu- ja kommunaalmajanduse tegevus</v>
      </c>
      <c r="K1730" s="429" t="str">
        <f t="shared" si="173"/>
        <v>2396001000</v>
      </c>
      <c r="L1730" s="1" t="str">
        <f t="shared" si="174"/>
        <v>projekt SUITE</v>
      </c>
      <c r="M1730" s="6" t="str">
        <f t="shared" si="175"/>
        <v>06605</v>
      </c>
    </row>
    <row r="1731" spans="1:13" x14ac:dyDescent="0.2">
      <c r="A1731" s="6"/>
      <c r="B1731" s="4" t="s">
        <v>5992</v>
      </c>
      <c r="C1731" s="6"/>
      <c r="D1731" s="6"/>
      <c r="E1731" s="6" t="s">
        <v>5993</v>
      </c>
      <c r="F1731" s="6"/>
      <c r="G1731" s="6"/>
      <c r="H1731" s="51" t="s">
        <v>3735</v>
      </c>
      <c r="I1731" s="195" t="str">
        <f>IF(ISBLANK(H1731),"",VLOOKUP(H1731,tegevusalad!$A$7:$B$188,2,FALSE))</f>
        <v>Elamumajanduse arendamine</v>
      </c>
      <c r="K1731" s="429" t="str">
        <f t="shared" si="173"/>
        <v>2396002000</v>
      </c>
      <c r="L1731" s="1" t="str">
        <f t="shared" si="174"/>
        <v>projekt TEN</v>
      </c>
      <c r="M1731" s="6" t="str">
        <f t="shared" si="175"/>
        <v>06100</v>
      </c>
    </row>
    <row r="1732" spans="1:13" x14ac:dyDescent="0.2">
      <c r="A1732" s="6"/>
      <c r="B1732" s="6"/>
      <c r="C1732" s="6"/>
      <c r="D1732" s="6"/>
      <c r="E1732" s="6"/>
      <c r="F1732" s="6"/>
      <c r="G1732" s="6"/>
      <c r="I1732" s="195" t="str">
        <f>IF(ISBLANK(H1732),"",VLOOKUP(H1732,tegevusalad!$A$7:$B$188,2,FALSE))</f>
        <v/>
      </c>
      <c r="K1732" s="429" t="str">
        <f t="shared" si="173"/>
        <v/>
      </c>
      <c r="L1732" s="1" t="str">
        <f t="shared" si="174"/>
        <v/>
      </c>
    </row>
    <row r="1733" spans="1:13" x14ac:dyDescent="0.2">
      <c r="A1733" s="6"/>
      <c r="B1733" s="6"/>
      <c r="C1733" s="6"/>
      <c r="D1733" s="6"/>
      <c r="E1733" s="6"/>
      <c r="F1733" s="6"/>
      <c r="G1733" s="6"/>
      <c r="I1733" s="195" t="str">
        <f>IF(ISBLANK(H1733),"",VLOOKUP(H1733,tegevusalad!$A$7:$B$188,2,FALSE))</f>
        <v/>
      </c>
      <c r="K1733" s="429" t="str">
        <f t="shared" si="173"/>
        <v/>
      </c>
      <c r="L1733" s="1" t="str">
        <f t="shared" si="174"/>
        <v/>
      </c>
    </row>
    <row r="1734" spans="1:13" x14ac:dyDescent="0.2">
      <c r="A1734" s="3" t="s">
        <v>822</v>
      </c>
      <c r="B1734" s="3"/>
      <c r="C1734" s="3"/>
      <c r="D1734" s="3" t="s">
        <v>4348</v>
      </c>
      <c r="E1734" s="3"/>
      <c r="F1734" s="3"/>
      <c r="G1734" s="3"/>
      <c r="I1734" s="195" t="str">
        <f>IF(ISBLANK(H1734),"",VLOOKUP(H1734,tegevusalad!$A$7:$B$188,2,FALSE))</f>
        <v/>
      </c>
      <c r="K1734" s="429" t="str">
        <f t="shared" si="173"/>
        <v>2420000000</v>
      </c>
      <c r="L1734" s="1" t="str">
        <f t="shared" si="174"/>
        <v>LINNATRANSPORT</v>
      </c>
    </row>
    <row r="1735" spans="1:13" x14ac:dyDescent="0.2">
      <c r="I1735" s="195" t="str">
        <f>IF(ISBLANK(H1735),"",VLOOKUP(H1735,tegevusalad!$A$7:$B$188,2,FALSE))</f>
        <v/>
      </c>
      <c r="K1735" s="429" t="str">
        <f t="shared" si="173"/>
        <v/>
      </c>
      <c r="L1735" s="1" t="str">
        <f t="shared" si="174"/>
        <v/>
      </c>
    </row>
    <row r="1736" spans="1:13" x14ac:dyDescent="0.2">
      <c r="A1736" s="4" t="s">
        <v>4320</v>
      </c>
      <c r="D1736" s="4" t="s">
        <v>4321</v>
      </c>
      <c r="I1736" s="195" t="str">
        <f>IF(ISBLANK(H1736),"",VLOOKUP(H1736,tegevusalad!$A$7:$B$188,2,FALSE))</f>
        <v/>
      </c>
      <c r="K1736" s="429" t="str">
        <f t="shared" si="173"/>
        <v>2420100000</v>
      </c>
      <c r="L1736" s="1" t="str">
        <f t="shared" si="174"/>
        <v>Transpordiamet</v>
      </c>
    </row>
    <row r="1737" spans="1:13" x14ac:dyDescent="0.2">
      <c r="B1737" s="4" t="s">
        <v>62</v>
      </c>
      <c r="E1737" s="4" t="s">
        <v>4321</v>
      </c>
      <c r="H1737" s="51" t="s">
        <v>3736</v>
      </c>
      <c r="I1737" s="195" t="str">
        <f>IF(ISBLANK(H1737),"",VLOOKUP(H1737,tegevusalad!$A$7:$B$188,2,FALSE))</f>
        <v>Muu majandus (sh majanduse haldus)</v>
      </c>
      <c r="K1737" s="429" t="str">
        <f t="shared" si="173"/>
        <v>2420101000</v>
      </c>
      <c r="L1737" s="1" t="str">
        <f t="shared" si="174"/>
        <v>Transpordiamet</v>
      </c>
      <c r="M1737" s="6" t="str">
        <f t="shared" si="175"/>
        <v>04900</v>
      </c>
    </row>
    <row r="1738" spans="1:13" x14ac:dyDescent="0.2">
      <c r="H1738" s="51"/>
      <c r="I1738" s="195" t="str">
        <f>IF(ISBLANK(H1738),"",VLOOKUP(H1738,tegevusalad!$A$7:$B$188,2,FALSE))</f>
        <v/>
      </c>
      <c r="K1738" s="429" t="str">
        <f t="shared" si="173"/>
        <v/>
      </c>
      <c r="L1738" s="1" t="str">
        <f t="shared" si="174"/>
        <v/>
      </c>
    </row>
    <row r="1739" spans="1:13" x14ac:dyDescent="0.2">
      <c r="A1739" s="4" t="s">
        <v>561</v>
      </c>
      <c r="D1739" s="4" t="s">
        <v>4777</v>
      </c>
      <c r="H1739" s="51" t="s">
        <v>3737</v>
      </c>
      <c r="I1739" s="195" t="str">
        <f>IF(ISBLANK(H1739),"",VLOOKUP(H1739,tegevusalad!$A$7:$B$188,2,FALSE))</f>
        <v>Ühistranspordi korraldus</v>
      </c>
      <c r="K1739" s="429" t="str">
        <f t="shared" si="173"/>
        <v>2421000000</v>
      </c>
      <c r="L1739" s="1" t="str">
        <f t="shared" si="174"/>
        <v>Ühistransport</v>
      </c>
      <c r="M1739" s="6" t="str">
        <f t="shared" si="175"/>
        <v>04512</v>
      </c>
    </row>
    <row r="1740" spans="1:13" x14ac:dyDescent="0.2">
      <c r="B1740" s="4" t="s">
        <v>3686</v>
      </c>
      <c r="E1740" s="4" t="s">
        <v>6255</v>
      </c>
      <c r="I1740" s="195" t="str">
        <f>IF(ISBLANK(H1740),"",VLOOKUP(H1740,tegevusalad!$A$7:$B$188,2,FALSE))</f>
        <v/>
      </c>
      <c r="K1740" s="429" t="str">
        <f t="shared" si="173"/>
        <v>2421001000</v>
      </c>
      <c r="L1740" s="1" t="str">
        <f t="shared" si="174"/>
        <v>liinivedu</v>
      </c>
      <c r="M1740" s="6" t="str">
        <f t="shared" si="175"/>
        <v>04512</v>
      </c>
    </row>
    <row r="1741" spans="1:13" x14ac:dyDescent="0.2">
      <c r="C1741" s="4" t="s">
        <v>6256</v>
      </c>
      <c r="F1741" s="4" t="s">
        <v>5999</v>
      </c>
      <c r="I1741" s="195" t="str">
        <f>IF(ISBLANK(H1741),"",VLOOKUP(H1741,tegevusalad!$A$7:$B$188,2,FALSE))</f>
        <v/>
      </c>
      <c r="K1741" s="429" t="str">
        <f t="shared" ref="K1741:K1809" si="178">SUBSTITUTE(A1741," ","")&amp;SUBSTITUTE(B1741," ","")&amp;SUBSTITUTE(C1741," ","")</f>
        <v>2421001010</v>
      </c>
      <c r="L1741" s="1" t="str">
        <f t="shared" ref="L1741:L1809" si="179">D1741&amp;E1741&amp;F1741&amp;G1741</f>
        <v>liinivedu autobussidega</v>
      </c>
      <c r="M1741" s="6" t="str">
        <f t="shared" si="175"/>
        <v>04512</v>
      </c>
    </row>
    <row r="1742" spans="1:13" x14ac:dyDescent="0.2">
      <c r="C1742" s="4" t="s">
        <v>7115</v>
      </c>
      <c r="F1742" s="4" t="s">
        <v>5796</v>
      </c>
      <c r="I1742" s="195" t="str">
        <f>IF(ISBLANK(H1742),"",VLOOKUP(H1742,tegevusalad!$A$7:$B$188,2,FALSE))</f>
        <v/>
      </c>
      <c r="K1742" s="429" t="str">
        <f t="shared" si="178"/>
        <v>2421001020</v>
      </c>
      <c r="L1742" s="1" t="str">
        <f t="shared" si="179"/>
        <v>liinivedu elektritranspordiga</v>
      </c>
      <c r="M1742" s="6" t="str">
        <f t="shared" si="175"/>
        <v>04512</v>
      </c>
    </row>
    <row r="1743" spans="1:13" x14ac:dyDescent="0.2">
      <c r="C1743" s="4" t="s">
        <v>9328</v>
      </c>
      <c r="F1743" s="4" t="s">
        <v>9329</v>
      </c>
      <c r="K1743" s="429" t="str">
        <f t="shared" ref="K1743" si="180">SUBSTITUTE(A1743," ","")&amp;SUBSTITUTE(B1743," ","")&amp;SUBSTITUTE(C1743," ","")</f>
        <v>2421001030</v>
      </c>
      <c r="L1743" s="1" t="str">
        <f t="shared" ref="L1743" si="181">D1743&amp;E1743&amp;F1743&amp;G1743</f>
        <v>liinivedu rongiga</v>
      </c>
      <c r="M1743" s="6" t="str">
        <f t="shared" ref="M1743" si="182">IF(ISBLANK(H1743),M1742,H1743)</f>
        <v>04512</v>
      </c>
    </row>
    <row r="1744" spans="1:13" x14ac:dyDescent="0.2">
      <c r="C1744" s="4" t="s">
        <v>5761</v>
      </c>
      <c r="F1744" s="4" t="s">
        <v>5762</v>
      </c>
      <c r="I1744" s="195" t="str">
        <f>IF(ISBLANK(H1744),"",VLOOKUP(H1744,tegevusalad!$A$7:$B$188,2,FALSE))</f>
        <v/>
      </c>
      <c r="K1744" s="429" t="str">
        <f t="shared" si="178"/>
        <v>2421001300</v>
      </c>
      <c r="L1744" s="1" t="str">
        <f t="shared" si="179"/>
        <v>ümbersõidud ja asendamine</v>
      </c>
      <c r="M1744" s="6" t="str">
        <f>IF(ISBLANK(H1744),M1742,H1744)</f>
        <v>04512</v>
      </c>
    </row>
    <row r="1745" spans="1:13" x14ac:dyDescent="0.2">
      <c r="B1745" s="4" t="s">
        <v>3676</v>
      </c>
      <c r="E1745" s="4" t="s">
        <v>3677</v>
      </c>
      <c r="I1745" s="195" t="str">
        <f>IF(ISBLANK(H1745),"",VLOOKUP(H1745,tegevusalad!$A$7:$B$188,2,FALSE))</f>
        <v/>
      </c>
      <c r="K1745" s="429" t="str">
        <f t="shared" si="178"/>
        <v>2421011000</v>
      </c>
      <c r="L1745" s="1" t="str">
        <f t="shared" si="179"/>
        <v>piletimajandus</v>
      </c>
      <c r="M1745" s="6" t="str">
        <f t="shared" ref="M1745:M1810" si="183">IF(ISBLANK(H1745),M1744,H1745)</f>
        <v>04512</v>
      </c>
    </row>
    <row r="1746" spans="1:13" x14ac:dyDescent="0.2">
      <c r="B1746" s="4" t="s">
        <v>5994</v>
      </c>
      <c r="E1746" s="58" t="s">
        <v>4172</v>
      </c>
      <c r="I1746" s="195" t="str">
        <f>IF(ISBLANK(H1746),"",VLOOKUP(H1746,tegevusalad!$A$7:$B$188,2,FALSE))</f>
        <v/>
      </c>
      <c r="K1746" s="429" t="str">
        <f t="shared" si="178"/>
        <v>2421015000</v>
      </c>
      <c r="L1746" s="1" t="str">
        <f t="shared" si="179"/>
        <v xml:space="preserve">liiniveo infosüsteemid </v>
      </c>
      <c r="M1746" s="6" t="str">
        <f t="shared" si="183"/>
        <v>04512</v>
      </c>
    </row>
    <row r="1747" spans="1:13" x14ac:dyDescent="0.2">
      <c r="B1747" s="6" t="s">
        <v>5223</v>
      </c>
      <c r="C1747" s="6"/>
      <c r="D1747" s="6"/>
      <c r="E1747" s="6" t="s">
        <v>5224</v>
      </c>
      <c r="I1747" s="195" t="str">
        <f>IF(ISBLANK(H1747),"",VLOOKUP(H1747,tegevusalad!$A$7:$B$188,2,FALSE))</f>
        <v/>
      </c>
      <c r="K1747" s="429" t="str">
        <f t="shared" si="178"/>
        <v>2421099000</v>
      </c>
      <c r="L1747" s="1" t="str">
        <f t="shared" si="179"/>
        <v>tg ühistransport - jaotamata</v>
      </c>
      <c r="M1747" s="6" t="str">
        <f t="shared" si="183"/>
        <v>04512</v>
      </c>
    </row>
    <row r="1748" spans="1:13" x14ac:dyDescent="0.2">
      <c r="I1748" s="195" t="str">
        <f>IF(ISBLANK(H1748),"",VLOOKUP(H1748,tegevusalad!$A$7:$B$188,2,FALSE))</f>
        <v/>
      </c>
      <c r="K1748" s="429" t="str">
        <f t="shared" si="178"/>
        <v/>
      </c>
      <c r="L1748" s="1" t="str">
        <f t="shared" si="179"/>
        <v/>
      </c>
    </row>
    <row r="1749" spans="1:13" x14ac:dyDescent="0.2">
      <c r="A1749" s="4" t="s">
        <v>5464</v>
      </c>
      <c r="D1749" s="4" t="s">
        <v>7159</v>
      </c>
      <c r="H1749" s="51" t="s">
        <v>3737</v>
      </c>
      <c r="I1749" s="195" t="str">
        <f>IF(ISBLANK(H1749),"",VLOOKUP(H1749,tegevusalad!$A$7:$B$188,2,FALSE))</f>
        <v>Ühistranspordi korraldus</v>
      </c>
      <c r="K1749" s="429" t="str">
        <f t="shared" si="178"/>
        <v>2421500000</v>
      </c>
      <c r="L1749" s="1" t="str">
        <f t="shared" si="179"/>
        <v>Ühistranspordi uuringud ja projektid</v>
      </c>
      <c r="M1749" s="6" t="str">
        <f t="shared" si="183"/>
        <v>04512</v>
      </c>
    </row>
    <row r="1750" spans="1:13" x14ac:dyDescent="0.2">
      <c r="B1750" s="4" t="s">
        <v>5351</v>
      </c>
      <c r="E1750" s="4" t="s">
        <v>5352</v>
      </c>
      <c r="I1750" s="195" t="str">
        <f>IF(ISBLANK(H1750),"",VLOOKUP(H1750,tegevusalad!$A$7:$B$188,2,FALSE))</f>
        <v/>
      </c>
      <c r="K1750" s="429" t="str">
        <f t="shared" si="178"/>
        <v>2421501000</v>
      </c>
      <c r="L1750" s="1" t="str">
        <f t="shared" si="179"/>
        <v>projekt PILOT</v>
      </c>
      <c r="M1750" s="6" t="str">
        <f t="shared" si="183"/>
        <v>04512</v>
      </c>
    </row>
    <row r="1751" spans="1:13" x14ac:dyDescent="0.2">
      <c r="B1751" s="4" t="s">
        <v>7445</v>
      </c>
      <c r="E1751" s="4" t="s">
        <v>7132</v>
      </c>
      <c r="I1751" s="195" t="str">
        <f>IF(ISBLANK(H1751),"",VLOOKUP(H1751,tegevusalad!$A$7:$B$188,2,FALSE))</f>
        <v/>
      </c>
      <c r="K1751" s="429" t="str">
        <f t="shared" si="178"/>
        <v>2421502000</v>
      </c>
      <c r="L1751" s="1" t="str">
        <f t="shared" si="179"/>
        <v>projekt SMILE</v>
      </c>
      <c r="M1751" s="6" t="str">
        <f t="shared" si="183"/>
        <v>04512</v>
      </c>
    </row>
    <row r="1752" spans="1:13" x14ac:dyDescent="0.2">
      <c r="B1752" s="4" t="s">
        <v>3944</v>
      </c>
      <c r="E1752" s="4" t="s">
        <v>682</v>
      </c>
      <c r="I1752" s="195" t="str">
        <f>IF(ISBLANK(H1752),"",VLOOKUP(H1752,tegevusalad!$A$7:$B$188,2,FALSE))</f>
        <v/>
      </c>
      <c r="K1752" s="429" t="str">
        <f t="shared" si="178"/>
        <v>2421503000</v>
      </c>
      <c r="L1752" s="1" t="str">
        <f t="shared" si="179"/>
        <v>projekt MAX (endine SUCCESS)</v>
      </c>
      <c r="M1752" s="6" t="str">
        <f t="shared" si="183"/>
        <v>04512</v>
      </c>
    </row>
    <row r="1753" spans="1:13" x14ac:dyDescent="0.2">
      <c r="B1753" s="4" t="s">
        <v>3945</v>
      </c>
      <c r="E1753" s="4" t="s">
        <v>1957</v>
      </c>
      <c r="I1753" s="195" t="str">
        <f>IF(ISBLANK(H1753),"",VLOOKUP(H1753,tegevusalad!$A$7:$B$188,2,FALSE))</f>
        <v/>
      </c>
      <c r="K1753" s="429" t="str">
        <f t="shared" si="178"/>
        <v>2421504000</v>
      </c>
      <c r="L1753" s="1" t="str">
        <f t="shared" si="179"/>
        <v>projekt Euregio Pilet</v>
      </c>
      <c r="M1753" s="6" t="str">
        <f t="shared" si="183"/>
        <v>04512</v>
      </c>
    </row>
    <row r="1754" spans="1:13" x14ac:dyDescent="0.2">
      <c r="B1754" s="4" t="s">
        <v>7488</v>
      </c>
      <c r="E1754" s="4" t="s">
        <v>7489</v>
      </c>
      <c r="I1754" s="195" t="str">
        <f>IF(ISBLANK(H1754),"",VLOOKUP(H1754,tegevusalad!$A$7:$B$188,2,FALSE))</f>
        <v/>
      </c>
      <c r="K1754" s="429" t="str">
        <f t="shared" si="178"/>
        <v>2421505000</v>
      </c>
      <c r="L1754" s="1" t="str">
        <f t="shared" si="179"/>
        <v>projekt MIMOSA</v>
      </c>
      <c r="M1754" s="6" t="str">
        <f t="shared" si="183"/>
        <v>04512</v>
      </c>
    </row>
    <row r="1755" spans="1:13" x14ac:dyDescent="0.2">
      <c r="B1755" s="18" t="s">
        <v>345</v>
      </c>
      <c r="C1755" s="18"/>
      <c r="D1755" s="18"/>
      <c r="E1755" s="6" t="s">
        <v>6832</v>
      </c>
      <c r="H1755" s="50"/>
      <c r="I1755" s="195" t="str">
        <f>IF(ISBLANK(H1755),"",VLOOKUP(H1755,tegevusalad!$A$7:$B$188,2,FALSE))</f>
        <v/>
      </c>
      <c r="K1755" s="429" t="str">
        <f t="shared" si="178"/>
        <v>2421511000</v>
      </c>
      <c r="L1755" s="1" t="str">
        <f t="shared" si="179"/>
        <v>projekt "Reaalaja infosüsteem"</v>
      </c>
      <c r="M1755" s="6" t="str">
        <f>IF(ISBLANK(H1755),M1754,H1755)</f>
        <v>04512</v>
      </c>
    </row>
    <row r="1756" spans="1:13" x14ac:dyDescent="0.2">
      <c r="B1756" s="18" t="s">
        <v>3090</v>
      </c>
      <c r="C1756" s="18"/>
      <c r="D1756" s="18"/>
      <c r="E1756" s="6" t="s">
        <v>4092</v>
      </c>
      <c r="H1756" s="50"/>
      <c r="I1756" s="195" t="str">
        <f>IF(ISBLANK(H1756),"",VLOOKUP(H1756,tegevusalad!$A$7:$B$188,2,FALSE))</f>
        <v/>
      </c>
      <c r="K1756" s="429" t="str">
        <f t="shared" si="178"/>
        <v>2421512000</v>
      </c>
      <c r="L1756" s="1" t="str">
        <f t="shared" si="179"/>
        <v>projekt "Ühistranspordi ootekohtade infrastruktuur"</v>
      </c>
      <c r="M1756" s="6" t="str">
        <f t="shared" si="183"/>
        <v>04512</v>
      </c>
    </row>
    <row r="1757" spans="1:13" x14ac:dyDescent="0.2">
      <c r="B1757" s="18" t="s">
        <v>7012</v>
      </c>
      <c r="C1757" s="18"/>
      <c r="D1757" s="18"/>
      <c r="E1757" s="6" t="s">
        <v>1072</v>
      </c>
      <c r="H1757" s="50"/>
      <c r="I1757" s="195" t="str">
        <f>IF(ISBLANK(H1757),"",VLOOKUP(H1757,tegevusalad!$A$7:$B$188,2,FALSE))</f>
        <v/>
      </c>
      <c r="K1757" s="429" t="str">
        <f t="shared" si="178"/>
        <v>2421513000</v>
      </c>
      <c r="L1757" s="1" t="str">
        <f t="shared" si="179"/>
        <v>projekt "Turva- ja ristmikukaamerad"</v>
      </c>
      <c r="M1757" s="6" t="str">
        <f t="shared" si="183"/>
        <v>04512</v>
      </c>
    </row>
    <row r="1758" spans="1:13" x14ac:dyDescent="0.2">
      <c r="B1758" s="18" t="s">
        <v>2393</v>
      </c>
      <c r="C1758" s="18"/>
      <c r="D1758" s="18"/>
      <c r="E1758" s="6" t="s">
        <v>344</v>
      </c>
      <c r="H1758" s="50"/>
      <c r="I1758" s="195" t="str">
        <f>IF(ISBLANK(H1758),"",VLOOKUP(H1758,tegevusalad!$A$7:$B$188,2,FALSE))</f>
        <v/>
      </c>
      <c r="K1758" s="429" t="str">
        <f t="shared" si="178"/>
        <v>2421514000</v>
      </c>
      <c r="L1758" s="1" t="str">
        <f t="shared" si="179"/>
        <v>projekt "Ühistranspordi prioriteedisüsteemi laiendamine"</v>
      </c>
      <c r="M1758" s="6" t="str">
        <f t="shared" si="183"/>
        <v>04512</v>
      </c>
    </row>
    <row r="1759" spans="1:13" x14ac:dyDescent="0.2">
      <c r="B1759" s="18" t="s">
        <v>3207</v>
      </c>
      <c r="C1759" s="18"/>
      <c r="D1759" s="18"/>
      <c r="E1759" s="6" t="s">
        <v>4479</v>
      </c>
      <c r="H1759" s="50"/>
      <c r="I1759" s="195" t="str">
        <f>IF(ISBLANK(H1759),"",VLOOKUP(H1759,tegevusalad!$A$7:$B$188,2,FALSE))</f>
        <v/>
      </c>
      <c r="K1759" s="429" t="str">
        <f t="shared" si="178"/>
        <v>2421521000</v>
      </c>
      <c r="L1759" s="1" t="str">
        <f t="shared" si="179"/>
        <v>liikluskorralduse uuringud (alates 2008. aastast)</v>
      </c>
      <c r="M1759" s="6" t="str">
        <f t="shared" si="183"/>
        <v>04512</v>
      </c>
    </row>
    <row r="1760" spans="1:13" x14ac:dyDescent="0.2">
      <c r="B1760" s="4" t="s">
        <v>9327</v>
      </c>
      <c r="E1760" s="4" t="s">
        <v>10171</v>
      </c>
      <c r="I1760" s="195" t="str">
        <f>IF(ISBLANK(H1760),"",VLOOKUP(H1760,tegevusalad!$A$7:$B$188,2,FALSE))</f>
        <v/>
      </c>
      <c r="K1760" s="429" t="str">
        <f>SUBSTITUTE(A1760," ","")&amp;SUBSTITUTE(B1760," ","")&amp;SUBSTITUTE(C1760," ","")</f>
        <v>2421522000</v>
      </c>
      <c r="L1760" s="1" t="str">
        <f>D1760&amp;E1760&amp;F1760&amp;G1760</f>
        <v>projekt "Liinivõrgu optimeerimine"</v>
      </c>
      <c r="M1760" s="6" t="str">
        <f t="shared" si="183"/>
        <v>04512</v>
      </c>
    </row>
    <row r="1761" spans="1:13" x14ac:dyDescent="0.2">
      <c r="B1761" s="4" t="s">
        <v>10170</v>
      </c>
      <c r="E1761" s="4" t="s">
        <v>10172</v>
      </c>
      <c r="K1761" s="429" t="str">
        <f>SUBSTITUTE(A1761," ","")&amp;SUBSTITUTE(B1761," ","")&amp;SUBSTITUTE(C1761," ","")</f>
        <v>2421523000</v>
      </c>
      <c r="L1761" s="1" t="str">
        <f>D1761&amp;E1761&amp;F1761&amp;G1761</f>
        <v>projekt "Tallinna linna liikuvuse arengukava koostamine ja elluviimine“</v>
      </c>
      <c r="M1761" s="6" t="str">
        <f t="shared" ref="M1761" si="184">IF(ISBLANK(H1761),M1760,H1761)</f>
        <v>04512</v>
      </c>
    </row>
    <row r="1762" spans="1:13" x14ac:dyDescent="0.2">
      <c r="B1762" s="18" t="s">
        <v>7490</v>
      </c>
      <c r="C1762" s="18"/>
      <c r="D1762" s="18"/>
      <c r="E1762" s="6" t="s">
        <v>7491</v>
      </c>
      <c r="H1762" s="50"/>
      <c r="I1762" s="195" t="str">
        <f>IF(ISBLANK(H1762),"",VLOOKUP(H1762,tegevusalad!$A$7:$B$188,2,FALSE))</f>
        <v/>
      </c>
      <c r="K1762" s="429" t="str">
        <f t="shared" si="178"/>
        <v>2421531000</v>
      </c>
      <c r="L1762" s="1" t="str">
        <f t="shared" si="179"/>
        <v>projekt Tallinna Tramm</v>
      </c>
      <c r="M1762" s="6" t="str">
        <f>IF(ISBLANK(H1762),M1759,H1762)</f>
        <v>04512</v>
      </c>
    </row>
    <row r="1763" spans="1:13" x14ac:dyDescent="0.2">
      <c r="B1763" s="4" t="s">
        <v>3832</v>
      </c>
      <c r="E1763" s="4" t="s">
        <v>3833</v>
      </c>
      <c r="I1763" s="195" t="str">
        <f>IF(ISBLANK(H1763),"",VLOOKUP(H1763,tegevusalad!$A$7:$B$188,2,FALSE))</f>
        <v/>
      </c>
      <c r="K1763" s="429" t="str">
        <f t="shared" si="178"/>
        <v>2421599000</v>
      </c>
      <c r="L1763" s="1" t="str">
        <f t="shared" si="179"/>
        <v>muud uuringud ja projektid</v>
      </c>
      <c r="M1763" s="6" t="str">
        <f t="shared" si="183"/>
        <v>04512</v>
      </c>
    </row>
    <row r="1764" spans="1:13" x14ac:dyDescent="0.2">
      <c r="K1764" s="429"/>
      <c r="L1764" s="1"/>
    </row>
    <row r="1765" spans="1:13" x14ac:dyDescent="0.2">
      <c r="A1765" s="4" t="s">
        <v>3152</v>
      </c>
      <c r="D1765" s="4" t="s">
        <v>1268</v>
      </c>
      <c r="H1765" s="51"/>
      <c r="I1765" s="195" t="str">
        <f>IF(ISBLANK(H1765),"",VLOOKUP(H1765,tegevusalad!$A$7:$B$188,2,FALSE))</f>
        <v/>
      </c>
      <c r="K1765" s="429" t="str">
        <f t="shared" si="178"/>
        <v>2421800000</v>
      </c>
      <c r="L1765" s="1" t="str">
        <f t="shared" si="179"/>
        <v>Ühistranspordi infrastruktuur</v>
      </c>
    </row>
    <row r="1766" spans="1:13" x14ac:dyDescent="0.2">
      <c r="B1766" s="4" t="s">
        <v>3790</v>
      </c>
      <c r="E1766" s="4" t="s">
        <v>3130</v>
      </c>
      <c r="H1766" s="51" t="s">
        <v>3737</v>
      </c>
      <c r="I1766" s="195" t="str">
        <f>IF(ISBLANK(H1766),"",VLOOKUP(H1766,tegevusalad!$A$7:$B$188,2,FALSE))</f>
        <v>Ühistranspordi korraldus</v>
      </c>
      <c r="K1766" s="429" t="str">
        <f t="shared" si="178"/>
        <v>2421801000</v>
      </c>
      <c r="L1766" s="1" t="str">
        <f t="shared" si="179"/>
        <v>bussiterminal</v>
      </c>
      <c r="M1766" s="6" t="str">
        <f t="shared" si="183"/>
        <v>04512</v>
      </c>
    </row>
    <row r="1767" spans="1:13" x14ac:dyDescent="0.2">
      <c r="B1767" s="4" t="s">
        <v>213</v>
      </c>
      <c r="E1767" s="4" t="s">
        <v>4014</v>
      </c>
      <c r="H1767" s="51" t="s">
        <v>3737</v>
      </c>
      <c r="I1767" s="195" t="str">
        <f>IF(ISBLANK(H1767),"",VLOOKUP(H1767,tegevusalad!$A$7:$B$188,2,FALSE))</f>
        <v>Ühistranspordi korraldus</v>
      </c>
      <c r="K1767" s="429" t="str">
        <f t="shared" si="178"/>
        <v>2421802000</v>
      </c>
      <c r="L1767" s="1" t="str">
        <f t="shared" si="179"/>
        <v>ühissõidukite peatuste info</v>
      </c>
      <c r="M1767" s="6" t="str">
        <f t="shared" si="183"/>
        <v>04512</v>
      </c>
    </row>
    <row r="1768" spans="1:13" x14ac:dyDescent="0.2">
      <c r="B1768" s="4" t="s">
        <v>214</v>
      </c>
      <c r="E1768" s="4" t="s">
        <v>215</v>
      </c>
      <c r="H1768" s="51" t="s">
        <v>3737</v>
      </c>
      <c r="I1768" s="195" t="str">
        <f>IF(ISBLANK(H1768),"",VLOOKUP(H1768,tegevusalad!$A$7:$B$188,2,FALSE))</f>
        <v>Ühistranspordi korraldus</v>
      </c>
      <c r="K1768" s="429" t="str">
        <f t="shared" si="178"/>
        <v>2421803000</v>
      </c>
      <c r="L1768" s="1" t="str">
        <f t="shared" si="179"/>
        <v>lõppjaamad ja- platsid</v>
      </c>
      <c r="M1768" s="6" t="str">
        <f t="shared" si="183"/>
        <v>04512</v>
      </c>
    </row>
    <row r="1769" spans="1:13" x14ac:dyDescent="0.2">
      <c r="B1769" s="4" t="s">
        <v>7885</v>
      </c>
      <c r="E1769" s="4" t="s">
        <v>7886</v>
      </c>
      <c r="H1769" s="180" t="s">
        <v>3737</v>
      </c>
      <c r="I1769" s="195" t="str">
        <f>IF(ISBLANK(H1769),"",VLOOKUP(H1769,tegevusalad!$A$7:$B$188,2,FALSE))</f>
        <v>Ühistranspordi korraldus</v>
      </c>
      <c r="K1769" s="447" t="str">
        <f t="shared" si="178"/>
        <v>2421810000</v>
      </c>
      <c r="L1769" s="14" t="str">
        <f t="shared" si="179"/>
        <v>Trammiliini nr 4 taristu rekonstrueerimine</v>
      </c>
      <c r="M1769" s="6" t="str">
        <f t="shared" si="183"/>
        <v>04512</v>
      </c>
    </row>
    <row r="1770" spans="1:13" x14ac:dyDescent="0.2">
      <c r="B1770" s="4" t="s">
        <v>6592</v>
      </c>
      <c r="E1770" s="4" t="s">
        <v>6591</v>
      </c>
      <c r="H1770" s="51" t="s">
        <v>3737</v>
      </c>
      <c r="I1770" s="195" t="str">
        <f>IF(ISBLANK(H1770),"",VLOOKUP(H1770,tegevusalad!$A$7:$B$188,2,FALSE))</f>
        <v>Ühistranspordi korraldus</v>
      </c>
      <c r="K1770" s="429" t="str">
        <f t="shared" si="178"/>
        <v>2421899000</v>
      </c>
      <c r="L1770" s="1" t="str">
        <f t="shared" si="179"/>
        <v>muud infrastruktuuri elemendid</v>
      </c>
      <c r="M1770" s="6" t="str">
        <f t="shared" si="183"/>
        <v>04512</v>
      </c>
    </row>
    <row r="1771" spans="1:13" x14ac:dyDescent="0.2">
      <c r="I1771" s="195" t="str">
        <f>IF(ISBLANK(H1771),"",VLOOKUP(H1771,tegevusalad!$A$7:$B$188,2,FALSE))</f>
        <v/>
      </c>
      <c r="K1771" s="429" t="str">
        <f t="shared" si="178"/>
        <v/>
      </c>
      <c r="L1771" s="1" t="str">
        <f t="shared" si="179"/>
        <v/>
      </c>
    </row>
    <row r="1772" spans="1:13" x14ac:dyDescent="0.2">
      <c r="A1772" s="4" t="s">
        <v>4595</v>
      </c>
      <c r="D1772" s="4" t="s">
        <v>4596</v>
      </c>
      <c r="H1772" s="46" t="s">
        <v>7176</v>
      </c>
      <c r="I1772" s="195" t="str">
        <f>IF(ISBLANK(H1772),"",VLOOKUP(H1772,tegevusalad!$A$7:$B$188,2,FALSE))</f>
        <v>Maanteetransport</v>
      </c>
      <c r="K1772" s="429" t="str">
        <f t="shared" si="178"/>
        <v>2422000000</v>
      </c>
      <c r="L1772" s="1" t="str">
        <f t="shared" si="179"/>
        <v>Liikluskorraldus</v>
      </c>
      <c r="M1772" s="6" t="str">
        <f t="shared" si="183"/>
        <v>04510</v>
      </c>
    </row>
    <row r="1773" spans="1:13" x14ac:dyDescent="0.2">
      <c r="B1773" s="4" t="s">
        <v>4094</v>
      </c>
      <c r="E1773" s="4" t="s">
        <v>1774</v>
      </c>
      <c r="I1773" s="195" t="str">
        <f>IF(ISBLANK(H1773),"",VLOOKUP(H1773,tegevusalad!$A$7:$B$188,2,FALSE))</f>
        <v/>
      </c>
      <c r="K1773" s="429" t="str">
        <f t="shared" si="178"/>
        <v>2422001000</v>
      </c>
      <c r="L1773" s="1" t="str">
        <f t="shared" si="179"/>
        <v>liikluskorraldusvahendid ja teekattemärgistus (Transpordiamet)</v>
      </c>
      <c r="M1773" s="6" t="str">
        <f t="shared" si="183"/>
        <v>04510</v>
      </c>
    </row>
    <row r="1774" spans="1:13" x14ac:dyDescent="0.2">
      <c r="B1774" s="4" t="s">
        <v>5611</v>
      </c>
      <c r="E1774" s="4" t="s">
        <v>1775</v>
      </c>
      <c r="I1774" s="195" t="str">
        <f>IF(ISBLANK(H1774),"",VLOOKUP(H1774,tegevusalad!$A$7:$B$188,2,FALSE))</f>
        <v/>
      </c>
      <c r="K1774" s="429" t="str">
        <f t="shared" si="178"/>
        <v>2422002000</v>
      </c>
      <c r="L1774" s="1" t="str">
        <f t="shared" si="179"/>
        <v>liikluskorraldusvahendid ja teekattemärgistus (Kommunaalamet)</v>
      </c>
      <c r="M1774" s="6" t="str">
        <f t="shared" si="183"/>
        <v>04510</v>
      </c>
    </row>
    <row r="1775" spans="1:13" x14ac:dyDescent="0.2">
      <c r="B1775" s="6" t="s">
        <v>5225</v>
      </c>
      <c r="C1775" s="6"/>
      <c r="D1775" s="6"/>
      <c r="E1775" s="6" t="s">
        <v>5226</v>
      </c>
      <c r="I1775" s="195" t="str">
        <f>IF(ISBLANK(H1775),"",VLOOKUP(H1775,tegevusalad!$A$7:$B$188,2,FALSE))</f>
        <v/>
      </c>
      <c r="K1775" s="429" t="str">
        <f t="shared" si="178"/>
        <v>2422099000</v>
      </c>
      <c r="L1775" s="1" t="str">
        <f t="shared" si="179"/>
        <v>tg liikluskorraldus - jaotamata</v>
      </c>
      <c r="M1775" s="6" t="str">
        <f t="shared" si="183"/>
        <v>04510</v>
      </c>
    </row>
    <row r="1776" spans="1:13" x14ac:dyDescent="0.2">
      <c r="B1776" s="6"/>
      <c r="C1776" s="6"/>
      <c r="D1776" s="6"/>
      <c r="E1776" s="6"/>
      <c r="I1776" s="195" t="str">
        <f>IF(ISBLANK(H1776),"",VLOOKUP(H1776,tegevusalad!$A$7:$B$188,2,FALSE))</f>
        <v/>
      </c>
      <c r="K1776" s="429" t="str">
        <f t="shared" si="178"/>
        <v/>
      </c>
      <c r="L1776" s="1" t="str">
        <f t="shared" si="179"/>
        <v/>
      </c>
    </row>
    <row r="1777" spans="1:13" x14ac:dyDescent="0.2">
      <c r="A1777" s="4" t="s">
        <v>4089</v>
      </c>
      <c r="D1777" s="4" t="s">
        <v>2871</v>
      </c>
      <c r="H1777" s="46" t="s">
        <v>7176</v>
      </c>
      <c r="I1777" s="195" t="str">
        <f>IF(ISBLANK(H1777),"",VLOOKUP(H1777,tegevusalad!$A$7:$B$188,2,FALSE))</f>
        <v>Maanteetransport</v>
      </c>
      <c r="K1777" s="429" t="str">
        <f t="shared" si="178"/>
        <v>2422200000</v>
      </c>
      <c r="L1777" s="1" t="str">
        <f t="shared" si="179"/>
        <v>Parkimiskorraldus</v>
      </c>
      <c r="M1777" s="6" t="str">
        <f t="shared" si="183"/>
        <v>04510</v>
      </c>
    </row>
    <row r="1778" spans="1:13" x14ac:dyDescent="0.2">
      <c r="B1778" s="4" t="s">
        <v>2872</v>
      </c>
      <c r="E1778" s="4" t="s">
        <v>2260</v>
      </c>
      <c r="I1778" s="195" t="str">
        <f>IF(ISBLANK(H1778),"",VLOOKUP(H1778,tegevusalad!$A$7:$B$188,2,FALSE))</f>
        <v/>
      </c>
      <c r="K1778" s="429" t="str">
        <f t="shared" si="178"/>
        <v>2422201000</v>
      </c>
      <c r="L1778" s="1" t="str">
        <f t="shared" si="179"/>
        <v>tasuline parkimine</v>
      </c>
      <c r="M1778" s="6" t="str">
        <f t="shared" si="183"/>
        <v>04510</v>
      </c>
    </row>
    <row r="1779" spans="1:13" x14ac:dyDescent="0.2">
      <c r="B1779" s="6" t="s">
        <v>5227</v>
      </c>
      <c r="C1779" s="6"/>
      <c r="D1779" s="6"/>
      <c r="E1779" s="6" t="s">
        <v>5228</v>
      </c>
      <c r="I1779" s="195" t="str">
        <f>IF(ISBLANK(H1779),"",VLOOKUP(H1779,tegevusalad!$A$7:$B$188,2,FALSE))</f>
        <v/>
      </c>
      <c r="K1779" s="429" t="str">
        <f t="shared" si="178"/>
        <v>2422299000</v>
      </c>
      <c r="L1779" s="1" t="str">
        <f t="shared" si="179"/>
        <v>tg parkimiskorraldus - jaotamata</v>
      </c>
      <c r="M1779" s="6" t="str">
        <f t="shared" si="183"/>
        <v>04510</v>
      </c>
    </row>
    <row r="1780" spans="1:13" x14ac:dyDescent="0.2">
      <c r="B1780" s="6"/>
      <c r="C1780" s="6"/>
      <c r="D1780" s="6"/>
      <c r="E1780" s="6"/>
      <c r="I1780" s="195" t="str">
        <f>IF(ISBLANK(H1780),"",VLOOKUP(H1780,tegevusalad!$A$7:$B$188,2,FALSE))</f>
        <v/>
      </c>
      <c r="K1780" s="429" t="str">
        <f t="shared" si="178"/>
        <v/>
      </c>
      <c r="L1780" s="1" t="str">
        <f t="shared" si="179"/>
        <v/>
      </c>
    </row>
    <row r="1781" spans="1:13" x14ac:dyDescent="0.2">
      <c r="A1781" s="4" t="s">
        <v>4173</v>
      </c>
      <c r="D1781" s="4" t="s">
        <v>5981</v>
      </c>
      <c r="H1781" s="46" t="s">
        <v>7176</v>
      </c>
      <c r="I1781" s="195" t="str">
        <f>IF(ISBLANK(H1781),"",VLOOKUP(H1781,tegevusalad!$A$7:$B$188,2,FALSE))</f>
        <v>Maanteetransport</v>
      </c>
      <c r="K1781" s="429" t="str">
        <f t="shared" si="178"/>
        <v>2422500000</v>
      </c>
      <c r="L1781" s="1" t="str">
        <f t="shared" si="179"/>
        <v>Projekt "Pargi ja reisi"    </v>
      </c>
      <c r="M1781" s="6" t="str">
        <f t="shared" si="183"/>
        <v>04510</v>
      </c>
    </row>
    <row r="1782" spans="1:13" x14ac:dyDescent="0.2">
      <c r="B1782" s="4" t="s">
        <v>5982</v>
      </c>
      <c r="E1782" s="4" t="s">
        <v>316</v>
      </c>
      <c r="I1782" s="195" t="str">
        <f>IF(ISBLANK(H1782),"",VLOOKUP(H1782,tegevusalad!$A$7:$B$188,2,FALSE))</f>
        <v/>
      </c>
      <c r="K1782" s="429" t="str">
        <f t="shared" si="178"/>
        <v>2422501000</v>
      </c>
      <c r="L1782" s="1" t="str">
        <f t="shared" si="179"/>
        <v xml:space="preserve">parklad       </v>
      </c>
      <c r="M1782" s="6" t="str">
        <f t="shared" si="183"/>
        <v>04510</v>
      </c>
    </row>
    <row r="1783" spans="1:13" x14ac:dyDescent="0.2">
      <c r="I1783" s="195" t="str">
        <f>IF(ISBLANK(H1783),"",VLOOKUP(H1783,tegevusalad!$A$7:$B$188,2,FALSE))</f>
        <v/>
      </c>
      <c r="K1783" s="429" t="str">
        <f t="shared" si="178"/>
        <v/>
      </c>
      <c r="L1783" s="1" t="str">
        <f t="shared" si="179"/>
        <v/>
      </c>
    </row>
    <row r="1784" spans="1:13" x14ac:dyDescent="0.2">
      <c r="A1784" s="4" t="s">
        <v>7108</v>
      </c>
      <c r="D1784" s="4" t="s">
        <v>7106</v>
      </c>
      <c r="H1784" s="51" t="s">
        <v>7107</v>
      </c>
      <c r="I1784" s="195" t="str">
        <f>IF(ISBLANK(H1784),"",VLOOKUP(H1784,tegevusalad!$A$7:$B$188,2,FALSE))</f>
        <v>Teadus- ja arendustegevus transpordis</v>
      </c>
      <c r="K1784" s="429" t="str">
        <f t="shared" si="178"/>
        <v>2427001000</v>
      </c>
      <c r="L1784" s="1" t="str">
        <f t="shared" si="179"/>
        <v>Välisrahastusega projekt „Helsingi-Tallinna transpordi ja planeerimise stsenaariumid“</v>
      </c>
      <c r="M1784" s="6" t="str">
        <f t="shared" si="183"/>
        <v>04850</v>
      </c>
    </row>
    <row r="1785" spans="1:13" x14ac:dyDescent="0.2">
      <c r="B1785" s="4" t="s">
        <v>7109</v>
      </c>
      <c r="E1785" s="58" t="s">
        <v>3241</v>
      </c>
      <c r="I1785" s="195" t="str">
        <f>IF(ISBLANK(H1785),"",VLOOKUP(H1785,tegevusalad!$A$7:$B$188,2,FALSE))</f>
        <v/>
      </c>
      <c r="K1785" s="429" t="str">
        <f t="shared" si="178"/>
        <v>2427001110</v>
      </c>
      <c r="L1785" s="1" t="str">
        <f t="shared" si="179"/>
        <v>Linnakantselei</v>
      </c>
      <c r="M1785" s="6" t="str">
        <f t="shared" si="183"/>
        <v>04850</v>
      </c>
    </row>
    <row r="1786" spans="1:13" x14ac:dyDescent="0.2">
      <c r="B1786" s="4" t="s">
        <v>135</v>
      </c>
      <c r="E1786" s="58" t="s">
        <v>4321</v>
      </c>
      <c r="I1786" s="195" t="str">
        <f>IF(ISBLANK(H1786),"",VLOOKUP(H1786,tegevusalad!$A$7:$B$188,2,FALSE))</f>
        <v/>
      </c>
      <c r="K1786" s="429" t="str">
        <f t="shared" si="178"/>
        <v>2427001120</v>
      </c>
      <c r="L1786" s="1" t="str">
        <f t="shared" si="179"/>
        <v>Transpordiamet</v>
      </c>
      <c r="M1786" s="6" t="str">
        <f t="shared" si="183"/>
        <v>04850</v>
      </c>
    </row>
    <row r="1787" spans="1:13" x14ac:dyDescent="0.2">
      <c r="B1787" s="4" t="s">
        <v>5385</v>
      </c>
      <c r="E1787" s="58" t="s">
        <v>3170</v>
      </c>
      <c r="I1787" s="195" t="str">
        <f>IF(ISBLANK(H1787),"",VLOOKUP(H1787,tegevusalad!$A$7:$B$188,2,FALSE))</f>
        <v/>
      </c>
      <c r="K1787" s="429" t="str">
        <f t="shared" si="178"/>
        <v>2427001130</v>
      </c>
      <c r="L1787" s="1" t="str">
        <f t="shared" si="179"/>
        <v>Ettevõtlusamet</v>
      </c>
      <c r="M1787" s="6" t="str">
        <f t="shared" si="183"/>
        <v>04850</v>
      </c>
    </row>
    <row r="1788" spans="1:13" x14ac:dyDescent="0.2">
      <c r="B1788" s="4" t="s">
        <v>136</v>
      </c>
      <c r="E1788" s="58" t="s">
        <v>5373</v>
      </c>
      <c r="I1788" s="195" t="str">
        <f>IF(ISBLANK(H1788),"",VLOOKUP(H1788,tegevusalad!$A$7:$B$188,2,FALSE))</f>
        <v/>
      </c>
      <c r="K1788" s="429" t="str">
        <f t="shared" si="178"/>
        <v>2427001140</v>
      </c>
      <c r="L1788" s="1" t="str">
        <f t="shared" si="179"/>
        <v>Linnaplaneerimise Amet</v>
      </c>
      <c r="M1788" s="6" t="str">
        <f t="shared" si="183"/>
        <v>04850</v>
      </c>
    </row>
    <row r="1789" spans="1:13" x14ac:dyDescent="0.2">
      <c r="E1789" s="252"/>
      <c r="I1789" s="195" t="str">
        <f>IF(ISBLANK(H1789),"",VLOOKUP(H1789,tegevusalad!$A$7:$B$188,2,FALSE))</f>
        <v/>
      </c>
      <c r="K1789" s="429" t="str">
        <f t="shared" si="178"/>
        <v/>
      </c>
      <c r="L1789" s="1" t="str">
        <f t="shared" si="179"/>
        <v/>
      </c>
    </row>
    <row r="1790" spans="1:13" x14ac:dyDescent="0.2">
      <c r="A1790" s="4" t="s">
        <v>7824</v>
      </c>
      <c r="D1790" s="4" t="s">
        <v>7825</v>
      </c>
      <c r="E1790" s="252"/>
      <c r="H1790" s="46" t="s">
        <v>7107</v>
      </c>
      <c r="I1790" s="195" t="str">
        <f>IF(ISBLANK(H1790),"",VLOOKUP(H1790,tegevusalad!$A$7:$B$188,2,FALSE))</f>
        <v>Teadus- ja arendustegevus transpordis</v>
      </c>
      <c r="K1790" s="429" t="str">
        <f t="shared" si="178"/>
        <v>2427005000</v>
      </c>
      <c r="L1790" s="1" t="str">
        <f t="shared" si="179"/>
        <v>Läänemere regiooni transpordi ja planeerimise mitmetasandiline juhtimine (BSR TransGovernance)</v>
      </c>
      <c r="M1790" s="6" t="str">
        <f t="shared" si="183"/>
        <v>04850</v>
      </c>
    </row>
    <row r="1791" spans="1:13" x14ac:dyDescent="0.2">
      <c r="E1791" s="819"/>
      <c r="K1791" s="429"/>
      <c r="L1791" s="1"/>
    </row>
    <row r="1792" spans="1:13" x14ac:dyDescent="0.2">
      <c r="A1792" s="4" t="s">
        <v>11331</v>
      </c>
      <c r="D1792" s="4" t="s">
        <v>11332</v>
      </c>
      <c r="E1792" s="819"/>
      <c r="H1792" s="46" t="s">
        <v>7107</v>
      </c>
      <c r="I1792" s="195" t="str">
        <f>IF(ISBLANK(H1792),"",VLOOKUP(H1792,tegevusalad!$A$7:$B$188,2,FALSE))</f>
        <v>Teadus- ja arendustegevus transpordis</v>
      </c>
      <c r="K1792" s="429" t="str">
        <f t="shared" ref="K1792" si="185">SUBSTITUTE(A1792," ","")&amp;SUBSTITUTE(B1792," ","")&amp;SUBSTITUTE(C1792," ","")</f>
        <v>2427006000</v>
      </c>
      <c r="L1792" s="1" t="str">
        <f t="shared" ref="L1792" si="186">D1792&amp;E1792&amp;F1792&amp;G1792</f>
        <v>Projekt "CREATE - Liiklusummikute vähendamine Euroopas: transpordi efektiivsuse edendamine" (Horisont 2020)</v>
      </c>
      <c r="M1792" s="6" t="str">
        <f t="shared" ref="M1792" si="187">IF(ISBLANK(H1792),M1791,H1792)</f>
        <v>04850</v>
      </c>
    </row>
    <row r="1793" spans="1:13" x14ac:dyDescent="0.2">
      <c r="I1793" s="195" t="str">
        <f>IF(ISBLANK(H1793),"",VLOOKUP(H1793,tegevusalad!$A$7:$B$188,2,FALSE))</f>
        <v/>
      </c>
      <c r="K1793" s="429" t="str">
        <f t="shared" si="178"/>
        <v/>
      </c>
      <c r="L1793" s="1" t="str">
        <f t="shared" si="179"/>
        <v/>
      </c>
    </row>
    <row r="1794" spans="1:13" x14ac:dyDescent="0.2">
      <c r="A1794" s="4" t="s">
        <v>2301</v>
      </c>
      <c r="D1794" s="4" t="s">
        <v>2303</v>
      </c>
      <c r="H1794" s="51" t="s">
        <v>3737</v>
      </c>
      <c r="I1794" s="195" t="str">
        <f>IF(ISBLANK(H1794),"",VLOOKUP(H1794,tegevusalad!$A$7:$B$188,2,FALSE))</f>
        <v>Ühistranspordi korraldus</v>
      </c>
      <c r="K1794" s="429" t="str">
        <f t="shared" si="178"/>
        <v>2428000000</v>
      </c>
      <c r="L1794" s="1" t="str">
        <f t="shared" si="179"/>
        <v>Projekt Koolibuss</v>
      </c>
      <c r="M1794" s="6" t="str">
        <f t="shared" si="183"/>
        <v>04512</v>
      </c>
    </row>
    <row r="1795" spans="1:13" x14ac:dyDescent="0.2">
      <c r="B1795" s="4" t="s">
        <v>2302</v>
      </c>
      <c r="E1795" s="4" t="s">
        <v>3600</v>
      </c>
      <c r="I1795" s="195" t="str">
        <f>IF(ISBLANK(H1795),"",VLOOKUP(H1795,tegevusalad!$A$7:$B$188,2,FALSE))</f>
        <v/>
      </c>
      <c r="K1795" s="429" t="str">
        <f t="shared" si="178"/>
        <v>2428001000</v>
      </c>
      <c r="L1795" s="1" t="str">
        <f t="shared" si="179"/>
        <v>projekt Koolibuss</v>
      </c>
      <c r="M1795" s="6" t="str">
        <f t="shared" si="183"/>
        <v>04512</v>
      </c>
    </row>
    <row r="1796" spans="1:13" x14ac:dyDescent="0.2">
      <c r="I1796" s="195" t="str">
        <f>IF(ISBLANK(H1796),"",VLOOKUP(H1796,tegevusalad!$A$7:$B$188,2,FALSE))</f>
        <v/>
      </c>
      <c r="K1796" s="429" t="str">
        <f t="shared" si="178"/>
        <v/>
      </c>
      <c r="L1796" s="1" t="str">
        <f t="shared" si="179"/>
        <v/>
      </c>
    </row>
    <row r="1797" spans="1:13" x14ac:dyDescent="0.2">
      <c r="A1797" s="4" t="s">
        <v>6318</v>
      </c>
      <c r="D1797" s="4" t="s">
        <v>358</v>
      </c>
      <c r="H1797" s="51" t="s">
        <v>3737</v>
      </c>
      <c r="I1797" s="195" t="str">
        <f>IF(ISBLANK(H1797),"",VLOOKUP(H1797,tegevusalad!$A$7:$B$188,2,FALSE))</f>
        <v>Ühistranspordi korraldus</v>
      </c>
      <c r="K1797" s="429" t="str">
        <f t="shared" si="178"/>
        <v>2429000000</v>
      </c>
      <c r="L1797" s="1" t="str">
        <f t="shared" si="179"/>
        <v>Muud linnatranspordikulud</v>
      </c>
      <c r="M1797" s="6" t="str">
        <f t="shared" si="183"/>
        <v>04512</v>
      </c>
    </row>
    <row r="1798" spans="1:13" x14ac:dyDescent="0.2">
      <c r="B1798" s="4" t="s">
        <v>6482</v>
      </c>
      <c r="E1798" s="4" t="s">
        <v>6483</v>
      </c>
      <c r="I1798" s="195" t="str">
        <f>IF(ISBLANK(H1798),"",VLOOKUP(H1798,tegevusalad!$A$7:$B$188,2,FALSE))</f>
        <v/>
      </c>
      <c r="K1798" s="429" t="str">
        <f t="shared" si="178"/>
        <v>2429001000</v>
      </c>
      <c r="L1798" s="1" t="str">
        <f t="shared" si="179"/>
        <v>liinivedu laevaga</v>
      </c>
      <c r="M1798" s="6" t="str">
        <f t="shared" si="183"/>
        <v>04512</v>
      </c>
    </row>
    <row r="1799" spans="1:13" x14ac:dyDescent="0.2">
      <c r="B1799" s="4" t="s">
        <v>4484</v>
      </c>
      <c r="E1799" s="4" t="s">
        <v>4714</v>
      </c>
      <c r="I1799" s="195" t="str">
        <f>IF(ISBLANK(H1799),"",VLOOKUP(H1799,tegevusalad!$A$7:$B$188,2,FALSE))</f>
        <v/>
      </c>
      <c r="K1799" s="429" t="str">
        <f t="shared" si="178"/>
        <v>2429002000</v>
      </c>
      <c r="L1799" s="1" t="str">
        <f t="shared" si="179"/>
        <v>sadamate haldus</v>
      </c>
      <c r="M1799" s="6" t="str">
        <f t="shared" si="183"/>
        <v>04512</v>
      </c>
    </row>
    <row r="1800" spans="1:13" x14ac:dyDescent="0.2">
      <c r="B1800" s="4" t="s">
        <v>3774</v>
      </c>
      <c r="E1800" s="4" t="s">
        <v>6000</v>
      </c>
      <c r="I1800" s="195" t="str">
        <f>IF(ISBLANK(H1800),"",VLOOKUP(H1800,tegevusalad!$A$7:$B$188,2,FALSE))</f>
        <v/>
      </c>
      <c r="K1800" s="429" t="str">
        <f t="shared" si="178"/>
        <v>2429003000</v>
      </c>
      <c r="L1800" s="1" t="str">
        <f t="shared" si="179"/>
        <v>taksoveo kontroll</v>
      </c>
      <c r="M1800" s="6" t="str">
        <f t="shared" si="183"/>
        <v>04512</v>
      </c>
    </row>
    <row r="1801" spans="1:13" x14ac:dyDescent="0.2">
      <c r="I1801" s="195" t="str">
        <f>IF(ISBLANK(H1801),"",VLOOKUP(H1801,tegevusalad!$A$7:$B$188,2,FALSE))</f>
        <v/>
      </c>
      <c r="K1801" s="429" t="str">
        <f t="shared" si="178"/>
        <v/>
      </c>
      <c r="L1801" s="1" t="str">
        <f t="shared" si="179"/>
        <v/>
      </c>
    </row>
    <row r="1802" spans="1:13" x14ac:dyDescent="0.2">
      <c r="H1802" s="50"/>
      <c r="I1802" s="195" t="str">
        <f>IF(ISBLANK(H1802),"",VLOOKUP(H1802,tegevusalad!$A$7:$B$188,2,FALSE))</f>
        <v/>
      </c>
      <c r="K1802" s="429" t="str">
        <f t="shared" si="178"/>
        <v/>
      </c>
      <c r="L1802" s="1" t="str">
        <f t="shared" si="179"/>
        <v/>
      </c>
    </row>
    <row r="1803" spans="1:13" x14ac:dyDescent="0.2">
      <c r="A1803" s="178" t="s">
        <v>137</v>
      </c>
      <c r="B1803" s="178"/>
      <c r="C1803" s="178"/>
      <c r="D1803" s="178" t="s">
        <v>3320</v>
      </c>
      <c r="E1803" s="178"/>
      <c r="F1803" s="178"/>
      <c r="G1803" s="178"/>
      <c r="H1803" s="50"/>
      <c r="I1803" s="195" t="str">
        <f>IF(ISBLANK(H1803),"",VLOOKUP(H1803,tegevusalad!$A$7:$B$188,2,FALSE))</f>
        <v/>
      </c>
      <c r="K1803" s="429" t="str">
        <f t="shared" si="178"/>
        <v>2450000000</v>
      </c>
      <c r="L1803" s="1" t="str">
        <f t="shared" si="179"/>
        <v>KESKKONNAKAITSE</v>
      </c>
    </row>
    <row r="1804" spans="1:13" x14ac:dyDescent="0.2">
      <c r="A1804" s="9"/>
      <c r="B1804" s="9"/>
      <c r="C1804" s="9"/>
      <c r="D1804" s="9"/>
      <c r="E1804" s="9"/>
      <c r="F1804" s="9"/>
      <c r="G1804" s="9"/>
      <c r="H1804" s="50"/>
      <c r="I1804" s="195" t="str">
        <f>IF(ISBLANK(H1804),"",VLOOKUP(H1804,tegevusalad!$A$7:$B$188,2,FALSE))</f>
        <v/>
      </c>
      <c r="K1804" s="429" t="str">
        <f t="shared" si="178"/>
        <v/>
      </c>
      <c r="L1804" s="1" t="str">
        <f t="shared" si="179"/>
        <v/>
      </c>
    </row>
    <row r="1805" spans="1:13" x14ac:dyDescent="0.2">
      <c r="A1805" s="9" t="s">
        <v>594</v>
      </c>
      <c r="B1805" s="9"/>
      <c r="C1805" s="9"/>
      <c r="D1805" s="9" t="s">
        <v>1017</v>
      </c>
      <c r="E1805" s="9"/>
      <c r="F1805" s="9"/>
      <c r="G1805" s="9"/>
      <c r="H1805" s="50" t="s">
        <v>6946</v>
      </c>
      <c r="I1805" s="195" t="str">
        <f>IF(ISBLANK(H1805),"",VLOOKUP(H1805,tegevusalad!$A$7:$B$188,2,FALSE))</f>
        <v>Muu keskkonnakaitse (sh keskkonnakaitse haldus)</v>
      </c>
      <c r="K1805" s="429" t="str">
        <f t="shared" si="178"/>
        <v>2450100000</v>
      </c>
      <c r="L1805" s="1" t="str">
        <f t="shared" si="179"/>
        <v>Keskkonnaamet</v>
      </c>
      <c r="M1805" s="6" t="str">
        <f t="shared" si="183"/>
        <v>05600</v>
      </c>
    </row>
    <row r="1806" spans="1:13" x14ac:dyDescent="0.2">
      <c r="A1806" s="9"/>
      <c r="B1806" s="9" t="s">
        <v>2414</v>
      </c>
      <c r="C1806" s="9"/>
      <c r="D1806" s="9"/>
      <c r="E1806" s="9" t="s">
        <v>1017</v>
      </c>
      <c r="F1806" s="9"/>
      <c r="G1806" s="9"/>
      <c r="H1806" s="50"/>
      <c r="I1806" s="195" t="str">
        <f>IF(ISBLANK(H1806),"",VLOOKUP(H1806,tegevusalad!$A$7:$B$188,2,FALSE))</f>
        <v/>
      </c>
      <c r="K1806" s="429" t="str">
        <f t="shared" si="178"/>
        <v>2450101000</v>
      </c>
      <c r="L1806" s="1" t="str">
        <f t="shared" si="179"/>
        <v>Keskkonnaamet</v>
      </c>
      <c r="M1806" s="6" t="str">
        <f t="shared" si="183"/>
        <v>05600</v>
      </c>
    </row>
    <row r="1807" spans="1:13" x14ac:dyDescent="0.2">
      <c r="A1807" s="9"/>
      <c r="B1807" s="9"/>
      <c r="C1807" s="9"/>
      <c r="D1807" s="9"/>
      <c r="E1807" s="9"/>
      <c r="F1807" s="9"/>
      <c r="G1807" s="9"/>
      <c r="H1807" s="50"/>
      <c r="I1807" s="195" t="str">
        <f>IF(ISBLANK(H1807),"",VLOOKUP(H1807,tegevusalad!$A$7:$B$188,2,FALSE))</f>
        <v/>
      </c>
      <c r="K1807" s="429" t="str">
        <f t="shared" si="178"/>
        <v/>
      </c>
      <c r="L1807" s="1" t="str">
        <f t="shared" si="179"/>
        <v/>
      </c>
    </row>
    <row r="1808" spans="1:13" x14ac:dyDescent="0.2">
      <c r="A1808" s="6" t="s">
        <v>8406</v>
      </c>
      <c r="C1808" s="9"/>
      <c r="D1808" s="4" t="s">
        <v>8405</v>
      </c>
      <c r="E1808" s="9"/>
      <c r="F1808" s="9"/>
      <c r="G1808" s="9"/>
      <c r="H1808" s="50"/>
      <c r="I1808" s="195" t="str">
        <f>IF(ISBLANK(H1808),"",VLOOKUP(H1808,tegevusalad!$A$7:$B$188,2,FALSE))</f>
        <v/>
      </c>
      <c r="K1808" s="429" t="str">
        <f t="shared" si="178"/>
        <v>2450500000</v>
      </c>
      <c r="L1808" s="1" t="str">
        <f t="shared" si="179"/>
        <v>Toetus SA-dele ja MTÜ-dele</v>
      </c>
      <c r="M1808" s="6">
        <f t="shared" si="183"/>
        <v>0</v>
      </c>
    </row>
    <row r="1809" spans="1:13" x14ac:dyDescent="0.2">
      <c r="A1809" s="9"/>
      <c r="B1809" s="6" t="s">
        <v>840</v>
      </c>
      <c r="C1809" s="9"/>
      <c r="D1809" s="9"/>
      <c r="E1809" s="4" t="s">
        <v>841</v>
      </c>
      <c r="F1809" s="9"/>
      <c r="G1809" s="9"/>
      <c r="H1809" s="50" t="s">
        <v>6946</v>
      </c>
      <c r="I1809" s="195" t="str">
        <f>IF(ISBLANK(H1809),"",VLOOKUP(H1809,tegevusalad!$A$7:$B$188,2,FALSE))</f>
        <v>Muu keskkonnakaitse (sh keskkonnakaitse haldus)</v>
      </c>
      <c r="K1809" s="429" t="str">
        <f t="shared" si="178"/>
        <v>2450501000</v>
      </c>
      <c r="L1809" s="1" t="str">
        <f t="shared" si="179"/>
        <v>toetus SA-le Keskkonnakogu</v>
      </c>
      <c r="M1809" s="6" t="str">
        <f t="shared" si="183"/>
        <v>05600</v>
      </c>
    </row>
    <row r="1810" spans="1:13" x14ac:dyDescent="0.2">
      <c r="A1810" s="9"/>
      <c r="B1810" s="6" t="s">
        <v>8403</v>
      </c>
      <c r="C1810" s="9"/>
      <c r="D1810" s="9"/>
      <c r="E1810" s="4" t="s">
        <v>8404</v>
      </c>
      <c r="F1810" s="9"/>
      <c r="G1810" s="9"/>
      <c r="H1810" s="50" t="s">
        <v>7177</v>
      </c>
      <c r="I1810" s="195" t="str">
        <f>IF(ISBLANK(H1810),"",VLOOKUP(H1810,tegevusalad!$A$7:$B$188,2,FALSE))</f>
        <v>Jäätmekäitlus (sh prügivedu)</v>
      </c>
      <c r="K1810" s="429" t="str">
        <f t="shared" ref="K1810:K1878" si="188">SUBSTITUTE(A1810," ","")&amp;SUBSTITUTE(B1810," ","")&amp;SUBSTITUTE(C1810," ","")</f>
        <v>2450502000</v>
      </c>
      <c r="L1810" s="1" t="str">
        <f t="shared" ref="L1810:L1878" si="189">D1810&amp;E1810&amp;F1810&amp;G1810</f>
        <v>toetus Mittetulundusühingule Keskkonnateenused</v>
      </c>
      <c r="M1810" s="6" t="str">
        <f t="shared" si="183"/>
        <v>05100</v>
      </c>
    </row>
    <row r="1811" spans="1:13" x14ac:dyDescent="0.2">
      <c r="A1811" s="9"/>
      <c r="B1811" s="9"/>
      <c r="C1811" s="9"/>
      <c r="D1811" s="9"/>
      <c r="E1811" s="9"/>
      <c r="F1811" s="9"/>
      <c r="G1811" s="9"/>
      <c r="H1811" s="50"/>
      <c r="I1811" s="195" t="str">
        <f>IF(ISBLANK(H1811),"",VLOOKUP(H1811,tegevusalad!$A$7:$B$188,2,FALSE))</f>
        <v/>
      </c>
      <c r="K1811" s="429" t="str">
        <f t="shared" si="188"/>
        <v/>
      </c>
      <c r="L1811" s="1" t="str">
        <f t="shared" si="189"/>
        <v/>
      </c>
    </row>
    <row r="1812" spans="1:13" x14ac:dyDescent="0.2">
      <c r="A1812" s="9" t="s">
        <v>9284</v>
      </c>
      <c r="B1812" s="9"/>
      <c r="C1812" s="9"/>
      <c r="D1812" s="9" t="s">
        <v>9285</v>
      </c>
      <c r="E1812" s="9"/>
      <c r="F1812" s="9"/>
      <c r="G1812" s="9"/>
      <c r="H1812" s="50"/>
      <c r="I1812" s="195" t="str">
        <f>IF(ISBLANK(H1812),"",VLOOKUP(H1812,tegevusalad!$A$7:$B$188,2,FALSE))</f>
        <v/>
      </c>
      <c r="K1812" s="429" t="str">
        <f t="shared" ref="K1812" si="190">SUBSTITUTE(A1812," ","")&amp;SUBSTITUTE(B1812," ","")&amp;SUBSTITUTE(C1812," ","")</f>
        <v>2450900000</v>
      </c>
      <c r="L1812" s="1" t="str">
        <f t="shared" ref="L1812" si="191">D1812&amp;E1812&amp;F1812&amp;G1812</f>
        <v>Keskkonnareostuse likvideerimine</v>
      </c>
      <c r="M1812" s="6">
        <f>IF(ISBLANK(H1812),M1811,H1812)</f>
        <v>0</v>
      </c>
    </row>
    <row r="1813" spans="1:13" x14ac:dyDescent="0.2">
      <c r="A1813" s="9"/>
      <c r="B1813" s="9" t="s">
        <v>9286</v>
      </c>
      <c r="C1813" s="9"/>
      <c r="D1813" s="9"/>
      <c r="E1813" s="9" t="s">
        <v>9287</v>
      </c>
      <c r="F1813" s="9"/>
      <c r="G1813" s="9"/>
      <c r="H1813" s="50" t="s">
        <v>7177</v>
      </c>
      <c r="I1813" s="195" t="str">
        <f>IF(ISBLANK(H1813),"",VLOOKUP(H1813,tegevusalad!$A$7:$B$188,2,FALSE))</f>
        <v>Jäätmekäitlus (sh prügivedu)</v>
      </c>
      <c r="K1813" s="429" t="str">
        <f t="shared" ref="K1813" si="192">SUBSTITUTE(A1813," ","")&amp;SUBSTITUTE(B1813," ","")&amp;SUBSTITUTE(C1813," ","")</f>
        <v>2450901000</v>
      </c>
      <c r="L1813" s="1" t="str">
        <f t="shared" ref="L1813" si="193">D1813&amp;E1813&amp;F1813&amp;G1813</f>
        <v>Liiva kalmistu karjäär-prügimäe likvideerimine</v>
      </c>
      <c r="M1813" s="6" t="str">
        <f>IF(ISBLANK(H1813),M1812,H1813)</f>
        <v>05100</v>
      </c>
    </row>
    <row r="1814" spans="1:13" x14ac:dyDescent="0.2">
      <c r="A1814" s="9"/>
      <c r="B1814" s="9"/>
      <c r="C1814" s="9"/>
      <c r="D1814" s="9"/>
      <c r="E1814" s="9"/>
      <c r="F1814" s="9"/>
      <c r="G1814" s="9"/>
      <c r="H1814" s="50"/>
      <c r="K1814" s="429"/>
      <c r="L1814" s="1"/>
    </row>
    <row r="1815" spans="1:13" x14ac:dyDescent="0.2">
      <c r="A1815" s="9" t="s">
        <v>2415</v>
      </c>
      <c r="B1815" s="9"/>
      <c r="C1815" s="9"/>
      <c r="D1815" s="9" t="s">
        <v>1270</v>
      </c>
      <c r="E1815" s="9"/>
      <c r="F1815" s="9"/>
      <c r="G1815" s="9"/>
      <c r="H1815" s="50" t="s">
        <v>6946</v>
      </c>
      <c r="I1815" s="195" t="str">
        <f>IF(ISBLANK(H1815),"",VLOOKUP(H1815,tegevusalad!$A$7:$B$188,2,FALSE))</f>
        <v>Muu keskkonnakaitse (sh keskkonnakaitse haldus)</v>
      </c>
      <c r="K1815" s="429" t="str">
        <f t="shared" si="188"/>
        <v>2451100000</v>
      </c>
      <c r="L1815" s="1" t="str">
        <f t="shared" si="189"/>
        <v>Keskkonnaprogrammid</v>
      </c>
      <c r="M1815" s="6" t="str">
        <f>IF(ISBLANK(H1815),M1811,H1815)</f>
        <v>05600</v>
      </c>
    </row>
    <row r="1816" spans="1:13" x14ac:dyDescent="0.2">
      <c r="A1816" s="9"/>
      <c r="B1816" s="9" t="s">
        <v>2416</v>
      </c>
      <c r="C1816" s="9"/>
      <c r="D1816" s="9"/>
      <c r="E1816" s="9" t="s">
        <v>2417</v>
      </c>
      <c r="F1816" s="9"/>
      <c r="G1816" s="9"/>
      <c r="H1816" s="50"/>
      <c r="I1816" s="195" t="str">
        <f>IF(ISBLANK(H1816),"",VLOOKUP(H1816,tegevusalad!$A$7:$B$188,2,FALSE))</f>
        <v/>
      </c>
      <c r="K1816" s="429" t="str">
        <f t="shared" si="188"/>
        <v>2451101000</v>
      </c>
      <c r="L1816" s="1" t="str">
        <f t="shared" si="189"/>
        <v>keskkonnaprogrammid - jaotamata</v>
      </c>
      <c r="M1816" s="6" t="str">
        <f t="shared" ref="M1816:M1881" si="194">IF(ISBLANK(H1816),M1815,H1816)</f>
        <v>05600</v>
      </c>
    </row>
    <row r="1817" spans="1:13" x14ac:dyDescent="0.2">
      <c r="A1817" s="9"/>
      <c r="B1817" s="9" t="s">
        <v>4119</v>
      </c>
      <c r="C1817" s="9"/>
      <c r="D1817" s="9"/>
      <c r="E1817" s="58" t="s">
        <v>4120</v>
      </c>
      <c r="F1817" s="9"/>
      <c r="G1817" s="9"/>
      <c r="H1817" s="50"/>
      <c r="I1817" s="195" t="str">
        <f>IF(ISBLANK(H1817),"",VLOOKUP(H1817,tegevusalad!$A$7:$B$188,2,FALSE))</f>
        <v/>
      </c>
      <c r="K1817" s="429" t="str">
        <f t="shared" si="188"/>
        <v>2451111000</v>
      </c>
      <c r="L1817" s="1" t="str">
        <f t="shared" si="189"/>
        <v xml:space="preserve">Merimetsa parkmetsa kaitse alla võtmine               </v>
      </c>
      <c r="M1817" s="6" t="str">
        <f t="shared" si="194"/>
        <v>05600</v>
      </c>
    </row>
    <row r="1818" spans="1:13" x14ac:dyDescent="0.2">
      <c r="A1818" s="9"/>
      <c r="B1818" s="9"/>
      <c r="C1818" s="9"/>
      <c r="D1818" s="9"/>
      <c r="E1818" s="9"/>
      <c r="F1818" s="9"/>
      <c r="G1818" s="9"/>
      <c r="H1818" s="50"/>
      <c r="I1818" s="195" t="str">
        <f>IF(ISBLANK(H1818),"",VLOOKUP(H1818,tegevusalad!$A$7:$B$188,2,FALSE))</f>
        <v/>
      </c>
      <c r="K1818" s="429" t="str">
        <f t="shared" si="188"/>
        <v/>
      </c>
      <c r="L1818" s="1" t="str">
        <f t="shared" si="189"/>
        <v/>
      </c>
    </row>
    <row r="1819" spans="1:13" x14ac:dyDescent="0.2">
      <c r="A1819" s="9" t="s">
        <v>2462</v>
      </c>
      <c r="B1819" s="9"/>
      <c r="C1819" s="9"/>
      <c r="D1819" s="9" t="s">
        <v>1399</v>
      </c>
      <c r="E1819" s="9"/>
      <c r="F1819" s="9"/>
      <c r="G1819" s="9"/>
      <c r="H1819" s="50" t="s">
        <v>6946</v>
      </c>
      <c r="I1819" s="195" t="str">
        <f>IF(ISBLANK(H1819),"",VLOOKUP(H1819,tegevusalad!$A$7:$B$188,2,FALSE))</f>
        <v>Muu keskkonnakaitse (sh keskkonnakaitse haldus)</v>
      </c>
      <c r="K1819" s="429" t="str">
        <f t="shared" si="188"/>
        <v>2451500000</v>
      </c>
      <c r="L1819" s="1" t="str">
        <f t="shared" si="189"/>
        <v>Välisrahastusega projektid</v>
      </c>
      <c r="M1819" s="6" t="str">
        <f t="shared" si="194"/>
        <v>05600</v>
      </c>
    </row>
    <row r="1820" spans="1:13" x14ac:dyDescent="0.2">
      <c r="A1820" s="9"/>
      <c r="B1820" s="9" t="s">
        <v>6159</v>
      </c>
      <c r="C1820" s="9"/>
      <c r="D1820" s="9"/>
      <c r="E1820" s="9" t="s">
        <v>6160</v>
      </c>
      <c r="F1820" s="9"/>
      <c r="G1820" s="9"/>
      <c r="H1820" s="50"/>
      <c r="I1820" s="195" t="str">
        <f>IF(ISBLANK(H1820),"",VLOOKUP(H1820,tegevusalad!$A$7:$B$188,2,FALSE))</f>
        <v/>
      </c>
      <c r="K1820" s="429" t="str">
        <f t="shared" si="188"/>
        <v>2451501000</v>
      </c>
      <c r="L1820" s="1" t="str">
        <f t="shared" si="189"/>
        <v>City Instruments</v>
      </c>
      <c r="M1820" s="6" t="str">
        <f t="shared" si="194"/>
        <v>05600</v>
      </c>
    </row>
    <row r="1821" spans="1:13" x14ac:dyDescent="0.2">
      <c r="A1821" s="9"/>
      <c r="B1821" s="9" t="s">
        <v>1276</v>
      </c>
      <c r="C1821" s="9"/>
      <c r="D1821" s="9"/>
      <c r="E1821" s="9" t="s">
        <v>1277</v>
      </c>
      <c r="F1821" s="9"/>
      <c r="G1821" s="9"/>
      <c r="H1821" s="50"/>
      <c r="I1821" s="195" t="str">
        <f>IF(ISBLANK(H1821),"",VLOOKUP(H1821,tegevusalad!$A$7:$B$188,2,FALSE))</f>
        <v/>
      </c>
      <c r="K1821" s="429" t="str">
        <f t="shared" si="188"/>
        <v>2451502000</v>
      </c>
      <c r="L1821" s="1" t="str">
        <f t="shared" si="189"/>
        <v>Secure</v>
      </c>
      <c r="M1821" s="6" t="str">
        <f t="shared" si="194"/>
        <v>05600</v>
      </c>
    </row>
    <row r="1822" spans="1:13" x14ac:dyDescent="0.2">
      <c r="A1822" s="9"/>
      <c r="B1822" s="9" t="s">
        <v>426</v>
      </c>
      <c r="C1822" s="9"/>
      <c r="D1822" s="9"/>
      <c r="E1822" s="9" t="s">
        <v>427</v>
      </c>
      <c r="F1822" s="9"/>
      <c r="G1822" s="9"/>
      <c r="H1822" s="50"/>
      <c r="I1822" s="195" t="str">
        <f>IF(ISBLANK(H1822),"",VLOOKUP(H1822,tegevusalad!$A$7:$B$188,2,FALSE))</f>
        <v/>
      </c>
      <c r="K1822" s="429" t="str">
        <f t="shared" si="188"/>
        <v>2451503000</v>
      </c>
      <c r="L1822" s="1" t="str">
        <f t="shared" si="189"/>
        <v>POWER</v>
      </c>
      <c r="M1822" s="6" t="str">
        <f t="shared" si="194"/>
        <v>05600</v>
      </c>
    </row>
    <row r="1823" spans="1:13" x14ac:dyDescent="0.2">
      <c r="A1823" s="9"/>
      <c r="B1823" s="9" t="s">
        <v>4070</v>
      </c>
      <c r="C1823" s="9"/>
      <c r="D1823" s="9"/>
      <c r="E1823" s="9" t="s">
        <v>4071</v>
      </c>
      <c r="F1823" s="9"/>
      <c r="G1823" s="9"/>
      <c r="H1823" s="50"/>
      <c r="I1823" s="195" t="str">
        <f>IF(ISBLANK(H1823),"",VLOOKUP(H1823,tegevusalad!$A$7:$B$188,2,FALSE))</f>
        <v/>
      </c>
      <c r="K1823" s="429" t="str">
        <f t="shared" si="188"/>
        <v>2451504000</v>
      </c>
      <c r="L1823" s="1" t="str">
        <f t="shared" si="189"/>
        <v xml:space="preserve">Balti 21 öko-regioon </v>
      </c>
      <c r="M1823" s="6" t="str">
        <f t="shared" si="194"/>
        <v>05600</v>
      </c>
    </row>
    <row r="1824" spans="1:13" x14ac:dyDescent="0.2">
      <c r="A1824" s="9"/>
      <c r="B1824" s="6" t="s">
        <v>317</v>
      </c>
      <c r="C1824" s="9"/>
      <c r="D1824" s="9"/>
      <c r="E1824" s="58" t="s">
        <v>318</v>
      </c>
      <c r="F1824" s="9"/>
      <c r="G1824" s="9"/>
      <c r="H1824" s="50"/>
      <c r="I1824" s="195" t="str">
        <f>IF(ISBLANK(H1824),"",VLOOKUP(H1824,tegevusalad!$A$7:$B$188,2,FALSE))</f>
        <v/>
      </c>
      <c r="K1824" s="429" t="str">
        <f t="shared" si="188"/>
        <v>2451505000</v>
      </c>
      <c r="L1824" s="1" t="str">
        <f t="shared" si="189"/>
        <v>COBWEB</v>
      </c>
      <c r="M1824" s="6" t="str">
        <f t="shared" si="194"/>
        <v>05600</v>
      </c>
    </row>
    <row r="1825" spans="1:13" x14ac:dyDescent="0.2">
      <c r="A1825" s="9"/>
      <c r="B1825" s="6" t="s">
        <v>2641</v>
      </c>
      <c r="C1825" s="9"/>
      <c r="D1825" s="9"/>
      <c r="E1825" s="58" t="s">
        <v>2642</v>
      </c>
      <c r="F1825" s="9"/>
      <c r="G1825" s="9"/>
      <c r="H1825" s="50"/>
      <c r="I1825" s="195" t="str">
        <f>IF(ISBLANK(H1825),"",VLOOKUP(H1825,tegevusalad!$A$7:$B$188,2,FALSE))</f>
        <v/>
      </c>
      <c r="K1825" s="429" t="str">
        <f t="shared" si="188"/>
        <v>2451506000</v>
      </c>
      <c r="L1825" s="1" t="str">
        <f t="shared" si="189"/>
        <v>Ökotugitegevused                  </v>
      </c>
      <c r="M1825" s="6" t="str">
        <f t="shared" si="194"/>
        <v>05600</v>
      </c>
    </row>
    <row r="1826" spans="1:13" x14ac:dyDescent="0.2">
      <c r="A1826" s="9"/>
      <c r="B1826" s="6" t="s">
        <v>2643</v>
      </c>
      <c r="C1826" s="9"/>
      <c r="D1826" s="9"/>
      <c r="E1826" s="58" t="s">
        <v>495</v>
      </c>
      <c r="F1826" s="9"/>
      <c r="G1826" s="9"/>
      <c r="H1826" s="50"/>
      <c r="I1826" s="195" t="str">
        <f>IF(ISBLANK(H1826),"",VLOOKUP(H1826,tegevusalad!$A$7:$B$188,2,FALSE))</f>
        <v/>
      </c>
      <c r="K1826" s="429" t="str">
        <f t="shared" si="188"/>
        <v>2451507000</v>
      </c>
      <c r="L1826" s="1" t="str">
        <f t="shared" si="189"/>
        <v>Ringid vees</v>
      </c>
      <c r="M1826" s="6" t="str">
        <f t="shared" si="194"/>
        <v>05600</v>
      </c>
    </row>
    <row r="1827" spans="1:13" x14ac:dyDescent="0.2">
      <c r="A1827" s="9"/>
      <c r="B1827" s="6" t="s">
        <v>7506</v>
      </c>
      <c r="C1827" s="9"/>
      <c r="D1827" s="9"/>
      <c r="E1827" s="58" t="s">
        <v>401</v>
      </c>
      <c r="F1827" s="9"/>
      <c r="G1827" s="9"/>
      <c r="H1827" s="50"/>
      <c r="I1827" s="195" t="str">
        <f>IF(ISBLANK(H1827),"",VLOOKUP(H1827,tegevusalad!$A$7:$B$188,2,FALSE))</f>
        <v/>
      </c>
      <c r="K1827" s="429" t="str">
        <f t="shared" si="188"/>
        <v>2451508000</v>
      </c>
      <c r="L1827" s="1" t="str">
        <f t="shared" si="189"/>
        <v>välisrahastusega projekt  „Linnapeade pakt Läänemere pealinnades – COMBAT“</v>
      </c>
      <c r="M1827" s="6" t="str">
        <f t="shared" si="194"/>
        <v>05600</v>
      </c>
    </row>
    <row r="1828" spans="1:13" x14ac:dyDescent="0.2">
      <c r="A1828" s="6"/>
      <c r="B1828" s="6" t="s">
        <v>5181</v>
      </c>
      <c r="C1828" s="9"/>
      <c r="D1828" s="9"/>
      <c r="E1828" s="58" t="s">
        <v>7335</v>
      </c>
      <c r="F1828" s="9"/>
      <c r="G1828" s="9"/>
      <c r="I1828" s="195" t="str">
        <f>IF(ISBLANK(H1828),"",VLOOKUP(H1828,tegevusalad!$A$7:$B$188,2,FALSE))</f>
        <v/>
      </c>
      <c r="K1828" s="429" t="str">
        <f t="shared" si="188"/>
        <v>2451509000</v>
      </c>
      <c r="L1828" s="1" t="str">
        <f t="shared" si="189"/>
        <v>Läänemere väljakutse - linnad tervema mere nimel</v>
      </c>
      <c r="M1828" s="6" t="str">
        <f t="shared" si="194"/>
        <v>05600</v>
      </c>
    </row>
    <row r="1829" spans="1:13" x14ac:dyDescent="0.2">
      <c r="A1829" s="6"/>
      <c r="B1829" s="58" t="s">
        <v>1321</v>
      </c>
      <c r="C1829" s="9"/>
      <c r="D1829" s="9"/>
      <c r="E1829" s="256" t="s">
        <v>7482</v>
      </c>
      <c r="F1829" s="9"/>
      <c r="G1829" s="9"/>
      <c r="I1829" s="195" t="str">
        <f>IF(ISBLANK(H1829),"",VLOOKUP(H1829,tegevusalad!$A$7:$B$188,2,FALSE))</f>
        <v/>
      </c>
      <c r="K1829" s="429" t="str">
        <f t="shared" si="188"/>
        <v>2451510000</v>
      </c>
      <c r="L1829" s="1" t="str">
        <f t="shared" si="189"/>
        <v xml:space="preserve">Välisrahastusega projekt "Reostunud maa-alade riskihinnangud (BECOSI)" </v>
      </c>
      <c r="M1829" s="6" t="str">
        <f t="shared" si="194"/>
        <v>05600</v>
      </c>
    </row>
    <row r="1830" spans="1:13" x14ac:dyDescent="0.2">
      <c r="A1830" s="6"/>
      <c r="B1830" s="58" t="s">
        <v>5251</v>
      </c>
      <c r="C1830" s="9"/>
      <c r="D1830" s="9"/>
      <c r="E1830" t="s">
        <v>5252</v>
      </c>
      <c r="F1830" s="9"/>
      <c r="G1830" s="9"/>
      <c r="I1830" s="195" t="str">
        <f>IF(ISBLANK(H1830),"",VLOOKUP(H1830,tegevusalad!$A$7:$B$188,2,FALSE))</f>
        <v/>
      </c>
      <c r="K1830" s="429" t="str">
        <f t="shared" si="188"/>
        <v>2451511000</v>
      </c>
      <c r="L1830" s="1" t="str">
        <f t="shared" si="189"/>
        <v>Välisrahastusega projekt “Regionaalne panus Euroopa taaskasutuskogukonda - R4R”</v>
      </c>
      <c r="M1830" s="6" t="str">
        <f t="shared" si="194"/>
        <v>05600</v>
      </c>
    </row>
    <row r="1831" spans="1:13" x14ac:dyDescent="0.2">
      <c r="A1831" s="6"/>
      <c r="B1831" s="58" t="s">
        <v>967</v>
      </c>
      <c r="C1831" s="9"/>
      <c r="D1831" s="9"/>
      <c r="E1831" t="s">
        <v>968</v>
      </c>
      <c r="F1831" s="9"/>
      <c r="G1831" s="9"/>
      <c r="I1831" s="195" t="str">
        <f>IF(ISBLANK(H1831),"",VLOOKUP(H1831,tegevusalad!$A$7:$B$188,2,FALSE))</f>
        <v/>
      </c>
      <c r="K1831" s="429" t="str">
        <f t="shared" si="188"/>
        <v>2451512000</v>
      </c>
      <c r="L1831" s="1" t="str">
        <f t="shared" si="189"/>
        <v>Sihtotstarbeline eraldis Mittetulundusühingule Keskkonnateenused välisrahastusega projekti „Ümberlaadimis- ja jäätmejaamade rajamine ning tehniline varustamine“ kaasfinantseerimiseks (ü)</v>
      </c>
      <c r="M1831" s="6" t="str">
        <f t="shared" si="194"/>
        <v>05600</v>
      </c>
    </row>
    <row r="1832" spans="1:13" x14ac:dyDescent="0.2">
      <c r="A1832" s="6"/>
      <c r="B1832" s="58" t="s">
        <v>7783</v>
      </c>
      <c r="C1832" s="6"/>
      <c r="D1832" s="6"/>
      <c r="E1832" s="63" t="s">
        <v>7784</v>
      </c>
      <c r="F1832" s="6"/>
      <c r="G1832" s="6"/>
      <c r="I1832" s="195" t="str">
        <f>IF(ISBLANK(H1832),"",VLOOKUP(H1832,tegevusalad!$A$7:$B$188,2,FALSE))</f>
        <v/>
      </c>
      <c r="K1832" s="429" t="str">
        <f t="shared" si="188"/>
        <v>2451513000</v>
      </c>
      <c r="L1832" s="1" t="str">
        <f t="shared" si="189"/>
        <v>Võrdlusuuringud linnade veekaitses – CITYWATER</v>
      </c>
      <c r="M1832" s="6" t="str">
        <f t="shared" si="194"/>
        <v>05600</v>
      </c>
    </row>
    <row r="1833" spans="1:13" x14ac:dyDescent="0.2">
      <c r="A1833" s="6"/>
      <c r="B1833" s="256" t="s">
        <v>9661</v>
      </c>
      <c r="C1833" s="6"/>
      <c r="D1833" s="6"/>
      <c r="E1833" s="6" t="s">
        <v>9662</v>
      </c>
      <c r="F1833" s="6"/>
      <c r="G1833" s="6"/>
      <c r="I1833" s="195" t="str">
        <f>IF(ISBLANK(H1833),"",VLOOKUP(H1833,tegevusalad!$A$7:$B$188,2,FALSE))</f>
        <v/>
      </c>
      <c r="K1833" s="429" t="str">
        <f t="shared" si="188"/>
        <v>2451514000</v>
      </c>
      <c r="L1833" s="1" t="str">
        <f t="shared" si="189"/>
        <v>Euroopa Roheline Pealinn – edulugu ja kogemuste vahetamine</v>
      </c>
      <c r="M1833" s="6" t="str">
        <f t="shared" si="194"/>
        <v>05600</v>
      </c>
    </row>
    <row r="1834" spans="1:13" x14ac:dyDescent="0.2">
      <c r="A1834" s="6"/>
      <c r="B1834" s="256" t="s">
        <v>11086</v>
      </c>
      <c r="C1834" s="6"/>
      <c r="D1834" s="6"/>
      <c r="E1834" s="6" t="s">
        <v>11087</v>
      </c>
      <c r="F1834" s="6"/>
      <c r="G1834" s="6"/>
      <c r="K1834" s="429" t="str">
        <f t="shared" ref="K1834" si="195">SUBSTITUTE(A1834," ","")&amp;SUBSTITUTE(B1834," ","")&amp;SUBSTITUTE(C1834," ","")</f>
        <v>2451516000</v>
      </c>
      <c r="L1834" s="1" t="str">
        <f t="shared" ref="L1834" si="196">D1834&amp;E1834&amp;F1834&amp;G1834</f>
        <v>Energia teekaardid - R4E</v>
      </c>
      <c r="M1834" s="6" t="str">
        <f t="shared" ref="M1834" si="197">IF(ISBLANK(H1834),M1833,H1834)</f>
        <v>05600</v>
      </c>
    </row>
    <row r="1835" spans="1:13" x14ac:dyDescent="0.2">
      <c r="A1835" s="6"/>
      <c r="B1835" s="256"/>
      <c r="C1835" s="6"/>
      <c r="D1835" s="6"/>
      <c r="E1835" s="6"/>
      <c r="F1835" s="6"/>
      <c r="G1835" s="6"/>
      <c r="K1835" s="429"/>
      <c r="L1835" s="1"/>
    </row>
    <row r="1836" spans="1:13" x14ac:dyDescent="0.2">
      <c r="A1836" s="3" t="s">
        <v>6795</v>
      </c>
      <c r="B1836" s="3"/>
      <c r="C1836" s="3"/>
      <c r="D1836" s="3" t="s">
        <v>6796</v>
      </c>
      <c r="E1836" s="3"/>
      <c r="F1836" s="3"/>
      <c r="G1836" s="3"/>
      <c r="I1836" s="195" t="str">
        <f>IF(ISBLANK(H1836),"",VLOOKUP(H1836,tegevusalad!$A$7:$B$188,2,FALSE))</f>
        <v/>
      </c>
      <c r="K1836" s="429" t="str">
        <f t="shared" si="188"/>
        <v>2470000000</v>
      </c>
      <c r="L1836" s="1" t="str">
        <f t="shared" si="189"/>
        <v>LINNAPLANEERIMINE</v>
      </c>
    </row>
    <row r="1837" spans="1:13" x14ac:dyDescent="0.2">
      <c r="A1837" s="3"/>
      <c r="B1837" s="3"/>
      <c r="C1837" s="3"/>
      <c r="D1837" s="3"/>
      <c r="E1837" s="3"/>
      <c r="F1837" s="3"/>
      <c r="G1837" s="3"/>
      <c r="I1837" s="195" t="str">
        <f>IF(ISBLANK(H1837),"",VLOOKUP(H1837,tegevusalad!$A$7:$B$188,2,FALSE))</f>
        <v/>
      </c>
      <c r="K1837" s="429" t="str">
        <f t="shared" si="188"/>
        <v/>
      </c>
      <c r="L1837" s="1" t="str">
        <f t="shared" si="189"/>
        <v/>
      </c>
    </row>
    <row r="1838" spans="1:13" x14ac:dyDescent="0.2">
      <c r="A1838" s="4" t="s">
        <v>5372</v>
      </c>
      <c r="D1838" s="4" t="s">
        <v>5373</v>
      </c>
      <c r="E1838" s="9"/>
      <c r="I1838" s="195" t="str">
        <f>IF(ISBLANK(H1838),"",VLOOKUP(H1838,tegevusalad!$A$7:$B$188,2,FALSE))</f>
        <v/>
      </c>
      <c r="K1838" s="429" t="str">
        <f t="shared" si="188"/>
        <v>2470100000</v>
      </c>
      <c r="L1838" s="1" t="str">
        <f t="shared" si="189"/>
        <v>Linnaplaneerimise Amet</v>
      </c>
    </row>
    <row r="1839" spans="1:13" x14ac:dyDescent="0.2">
      <c r="B1839" s="4" t="s">
        <v>5374</v>
      </c>
      <c r="E1839" s="4" t="s">
        <v>5373</v>
      </c>
      <c r="H1839" s="51" t="s">
        <v>3736</v>
      </c>
      <c r="I1839" s="195" t="str">
        <f>IF(ISBLANK(H1839),"",VLOOKUP(H1839,tegevusalad!$A$7:$B$188,2,FALSE))</f>
        <v>Muu majandus (sh majanduse haldus)</v>
      </c>
      <c r="K1839" s="429" t="str">
        <f t="shared" si="188"/>
        <v>2470101000</v>
      </c>
      <c r="L1839" s="1" t="str">
        <f t="shared" si="189"/>
        <v>Linnaplaneerimise Amet</v>
      </c>
      <c r="M1839" s="6" t="str">
        <f t="shared" si="194"/>
        <v>04900</v>
      </c>
    </row>
    <row r="1840" spans="1:13" x14ac:dyDescent="0.2">
      <c r="B1840" s="4" t="s">
        <v>7517</v>
      </c>
      <c r="E1840" s="4" t="s">
        <v>7519</v>
      </c>
      <c r="H1840" s="51" t="s">
        <v>3736</v>
      </c>
      <c r="I1840" s="195" t="str">
        <f>IF(ISBLANK(H1840),"",VLOOKUP(H1840,tegevusalad!$A$7:$B$188,2,FALSE))</f>
        <v>Muu majandus (sh majanduse haldus)</v>
      </c>
      <c r="K1840" s="429" t="str">
        <f t="shared" si="188"/>
        <v>2470111000</v>
      </c>
      <c r="L1840" s="1" t="str">
        <f t="shared" si="189"/>
        <v>Ehituskontroll</v>
      </c>
      <c r="M1840" s="6" t="str">
        <f t="shared" si="194"/>
        <v>04900</v>
      </c>
    </row>
    <row r="1841" spans="1:13" x14ac:dyDescent="0.2">
      <c r="B1841" s="4" t="s">
        <v>7518</v>
      </c>
      <c r="E1841" s="4" t="s">
        <v>5702</v>
      </c>
      <c r="H1841" s="51" t="s">
        <v>3736</v>
      </c>
      <c r="I1841" s="195" t="str">
        <f>IF(ISBLANK(H1841),"",VLOOKUP(H1841,tegevusalad!$A$7:$B$188,2,FALSE))</f>
        <v>Muu majandus (sh majanduse haldus)</v>
      </c>
      <c r="K1841" s="429" t="str">
        <f t="shared" si="188"/>
        <v>2470115000</v>
      </c>
      <c r="L1841" s="1" t="str">
        <f t="shared" si="189"/>
        <v>Tehnorajatiste planeerimine</v>
      </c>
      <c r="M1841" s="6" t="str">
        <f t="shared" si="194"/>
        <v>04900</v>
      </c>
    </row>
    <row r="1842" spans="1:13" x14ac:dyDescent="0.2">
      <c r="H1842" s="51"/>
      <c r="I1842" s="195" t="str">
        <f>IF(ISBLANK(H1842),"",VLOOKUP(H1842,tegevusalad!$A$7:$B$188,2,FALSE))</f>
        <v/>
      </c>
      <c r="K1842" s="429" t="str">
        <f t="shared" si="188"/>
        <v/>
      </c>
      <c r="L1842" s="1" t="str">
        <f t="shared" si="189"/>
        <v/>
      </c>
    </row>
    <row r="1843" spans="1:13" x14ac:dyDescent="0.2">
      <c r="A1843" s="4" t="s">
        <v>1156</v>
      </c>
      <c r="D1843" s="4" t="s">
        <v>1157</v>
      </c>
      <c r="E1843" s="14"/>
      <c r="F1843" s="14"/>
      <c r="G1843" s="14"/>
      <c r="H1843" s="51" t="s">
        <v>3471</v>
      </c>
      <c r="I1843" s="195" t="str">
        <f>IF(ISBLANK(H1843),"",VLOOKUP(H1843,tegevusalad!$A$7:$B$188,2,FALSE))</f>
        <v>Kommunaalmajanduse arendamine</v>
      </c>
      <c r="K1843" s="429" t="str">
        <f t="shared" si="188"/>
        <v>2471100000</v>
      </c>
      <c r="L1843" s="1" t="str">
        <f t="shared" si="189"/>
        <v>Geomaatika</v>
      </c>
      <c r="M1843" s="6" t="str">
        <f t="shared" si="194"/>
        <v>06200</v>
      </c>
    </row>
    <row r="1844" spans="1:13" x14ac:dyDescent="0.2">
      <c r="B1844" s="4" t="s">
        <v>7428</v>
      </c>
      <c r="E1844" s="14" t="s">
        <v>1769</v>
      </c>
      <c r="F1844" s="14"/>
      <c r="G1844" s="14"/>
      <c r="I1844" s="195" t="str">
        <f>IF(ISBLANK(H1844),"",VLOOKUP(H1844,tegevusalad!$A$7:$B$188,2,FALSE))</f>
        <v/>
      </c>
      <c r="K1844" s="429" t="str">
        <f t="shared" si="188"/>
        <v>2471101000</v>
      </c>
      <c r="L1844" s="1" t="str">
        <f t="shared" si="189"/>
        <v>geodeetilised ja kartograafilised tööd</v>
      </c>
      <c r="M1844" s="6" t="str">
        <f t="shared" si="194"/>
        <v>06200</v>
      </c>
    </row>
    <row r="1845" spans="1:13" x14ac:dyDescent="0.2">
      <c r="B1845" s="4" t="s">
        <v>7429</v>
      </c>
      <c r="E1845" s="14" t="s">
        <v>7430</v>
      </c>
      <c r="I1845" s="195" t="str">
        <f>IF(ISBLANK(H1845),"",VLOOKUP(H1845,tegevusalad!$A$7:$B$188,2,FALSE))</f>
        <v/>
      </c>
      <c r="K1845" s="429" t="str">
        <f t="shared" si="188"/>
        <v>2471121000</v>
      </c>
      <c r="L1845" s="1" t="str">
        <f t="shared" si="189"/>
        <v>geoinfosüsteemid</v>
      </c>
      <c r="M1845" s="6" t="str">
        <f t="shared" si="194"/>
        <v>06200</v>
      </c>
    </row>
    <row r="1846" spans="1:13" x14ac:dyDescent="0.2">
      <c r="B1846" s="6" t="s">
        <v>3384</v>
      </c>
      <c r="E1846" s="6" t="s">
        <v>3385</v>
      </c>
      <c r="I1846" s="195" t="str">
        <f>IF(ISBLANK(H1846),"",VLOOKUP(H1846,tegevusalad!$A$7:$B$188,2,FALSE))</f>
        <v/>
      </c>
      <c r="K1846" s="429" t="str">
        <f t="shared" si="188"/>
        <v>2471199000</v>
      </c>
      <c r="L1846" s="1" t="str">
        <f t="shared" si="189"/>
        <v>tg geomaatika - jaotamata</v>
      </c>
      <c r="M1846" s="6" t="str">
        <f t="shared" si="194"/>
        <v>06200</v>
      </c>
    </row>
    <row r="1847" spans="1:13" x14ac:dyDescent="0.2">
      <c r="E1847" s="14"/>
      <c r="I1847" s="195" t="str">
        <f>IF(ISBLANK(H1847),"",VLOOKUP(H1847,tegevusalad!$A$7:$B$188,2,FALSE))</f>
        <v/>
      </c>
      <c r="K1847" s="429" t="str">
        <f t="shared" si="188"/>
        <v/>
      </c>
      <c r="L1847" s="1" t="str">
        <f t="shared" si="189"/>
        <v/>
      </c>
    </row>
    <row r="1848" spans="1:13" x14ac:dyDescent="0.2">
      <c r="A1848" s="4" t="s">
        <v>3268</v>
      </c>
      <c r="C1848" s="39"/>
      <c r="D1848" s="4" t="s">
        <v>602</v>
      </c>
      <c r="G1848" s="39"/>
      <c r="H1848" s="51" t="s">
        <v>3471</v>
      </c>
      <c r="I1848" s="195" t="str">
        <f>IF(ISBLANK(H1848),"",VLOOKUP(H1848,tegevusalad!$A$7:$B$188,2,FALSE))</f>
        <v>Kommunaalmajanduse arendamine</v>
      </c>
      <c r="K1848" s="429" t="str">
        <f t="shared" si="188"/>
        <v>2471200000</v>
      </c>
      <c r="L1848" s="1" t="str">
        <f t="shared" si="189"/>
        <v>Planeeringud</v>
      </c>
      <c r="M1848" s="6" t="str">
        <f t="shared" si="194"/>
        <v>06200</v>
      </c>
    </row>
    <row r="1849" spans="1:13" x14ac:dyDescent="0.2">
      <c r="B1849" s="4" t="s">
        <v>2362</v>
      </c>
      <c r="C1849" s="39"/>
      <c r="E1849" s="4" t="s">
        <v>601</v>
      </c>
      <c r="G1849" s="39"/>
      <c r="I1849" s="195" t="str">
        <f>IF(ISBLANK(H1849),"",VLOOKUP(H1849,tegevusalad!$A$7:$B$188,2,FALSE))</f>
        <v/>
      </c>
      <c r="K1849" s="429" t="str">
        <f t="shared" si="188"/>
        <v>2471206000</v>
      </c>
      <c r="L1849" s="1" t="str">
        <f t="shared" si="189"/>
        <v>üld- ja teemaplaneeringud</v>
      </c>
      <c r="M1849" s="6" t="str">
        <f t="shared" si="194"/>
        <v>06200</v>
      </c>
    </row>
    <row r="1850" spans="1:13" x14ac:dyDescent="0.2">
      <c r="B1850" s="4" t="s">
        <v>2363</v>
      </c>
      <c r="D1850" s="14"/>
      <c r="E1850" s="14" t="s">
        <v>2364</v>
      </c>
      <c r="F1850" s="14"/>
      <c r="G1850" s="14"/>
      <c r="I1850" s="195" t="str">
        <f>IF(ISBLANK(H1850),"",VLOOKUP(H1850,tegevusalad!$A$7:$B$188,2,FALSE))</f>
        <v/>
      </c>
      <c r="K1850" s="429" t="str">
        <f t="shared" si="188"/>
        <v>2471236000</v>
      </c>
      <c r="L1850" s="1" t="str">
        <f t="shared" si="189"/>
        <v xml:space="preserve">detailplaneeringud </v>
      </c>
      <c r="M1850" s="6" t="str">
        <f t="shared" si="194"/>
        <v>06200</v>
      </c>
    </row>
    <row r="1851" spans="1:13" x14ac:dyDescent="0.2">
      <c r="B1851" s="6" t="s">
        <v>1504</v>
      </c>
      <c r="D1851" s="14"/>
      <c r="E1851" s="6" t="s">
        <v>1505</v>
      </c>
      <c r="F1851" s="14"/>
      <c r="G1851" s="14"/>
      <c r="I1851" s="195" t="str">
        <f>IF(ISBLANK(H1851),"",VLOOKUP(H1851,tegevusalad!$A$7:$B$188,2,FALSE))</f>
        <v/>
      </c>
      <c r="K1851" s="429" t="str">
        <f t="shared" si="188"/>
        <v>2471299000</v>
      </c>
      <c r="L1851" s="1" t="str">
        <f t="shared" si="189"/>
        <v>tg planeeringud - jaotamata</v>
      </c>
      <c r="M1851" s="6" t="str">
        <f t="shared" si="194"/>
        <v>06200</v>
      </c>
    </row>
    <row r="1852" spans="1:13" x14ac:dyDescent="0.2">
      <c r="D1852" s="14"/>
      <c r="E1852" s="14"/>
      <c r="F1852" s="14"/>
      <c r="G1852" s="14"/>
      <c r="I1852" s="195" t="str">
        <f>IF(ISBLANK(H1852),"",VLOOKUP(H1852,tegevusalad!$A$7:$B$188,2,FALSE))</f>
        <v/>
      </c>
      <c r="K1852" s="429" t="str">
        <f t="shared" si="188"/>
        <v/>
      </c>
      <c r="L1852" s="1" t="str">
        <f t="shared" si="189"/>
        <v/>
      </c>
    </row>
    <row r="1853" spans="1:13" x14ac:dyDescent="0.2">
      <c r="B1853" s="9" t="s">
        <v>9014</v>
      </c>
      <c r="D1853" s="4" t="s">
        <v>1495</v>
      </c>
      <c r="E1853" s="14"/>
      <c r="F1853" s="14"/>
      <c r="G1853" s="14"/>
      <c r="H1853" s="51" t="s">
        <v>3471</v>
      </c>
      <c r="I1853" s="195" t="str">
        <f>IF(ISBLANK(H1853),"",VLOOKUP(H1853,tegevusalad!$A$7:$B$188,2,FALSE))</f>
        <v>Kommunaalmajanduse arendamine</v>
      </c>
      <c r="K1853" s="447" t="str">
        <f t="shared" si="188"/>
        <v>2477001000</v>
      </c>
      <c r="L1853" s="14" t="str">
        <f t="shared" si="189"/>
        <v>Välisrahastusega projekt "Rail Baltica kasvukoridor"</v>
      </c>
      <c r="M1853" s="6" t="str">
        <f t="shared" si="194"/>
        <v>06200</v>
      </c>
    </row>
    <row r="1854" spans="1:13" x14ac:dyDescent="0.2">
      <c r="B1854" s="9" t="s">
        <v>2447</v>
      </c>
      <c r="D1854" s="4" t="s">
        <v>2449</v>
      </c>
      <c r="E1854" s="14"/>
      <c r="F1854" s="14"/>
      <c r="G1854" s="14"/>
      <c r="H1854" s="46" t="s">
        <v>4454</v>
      </c>
      <c r="I1854" s="195" t="str">
        <f>IF(ISBLANK(H1854),"",VLOOKUP(H1854,tegevusalad!$A$7:$B$188,2,FALSE))</f>
        <v>Turism</v>
      </c>
      <c r="K1854" s="429" t="str">
        <f t="shared" si="188"/>
        <v>2478101000 </v>
      </c>
      <c r="L1854" s="1" t="str">
        <f t="shared" si="189"/>
        <v>Välisrahastusega projekt "Tallinna vanalinna 3D mudeli loomine ja avalikku kasutusse andmine"</v>
      </c>
      <c r="M1854" s="6" t="str">
        <f t="shared" si="194"/>
        <v>04730</v>
      </c>
    </row>
    <row r="1855" spans="1:13" x14ac:dyDescent="0.2">
      <c r="B1855" s="9" t="s">
        <v>6986</v>
      </c>
      <c r="D1855" s="4" t="s">
        <v>5246</v>
      </c>
      <c r="E1855" s="14"/>
      <c r="F1855" s="14"/>
      <c r="G1855" s="14"/>
      <c r="H1855" s="51" t="s">
        <v>3471</v>
      </c>
      <c r="I1855" s="195" t="str">
        <f>IF(ISBLANK(H1855),"",VLOOKUP(H1855,tegevusalad!$A$7:$B$188,2,FALSE))</f>
        <v>Kommunaalmajanduse arendamine</v>
      </c>
      <c r="K1855" s="429" t="str">
        <f t="shared" si="188"/>
        <v>2478111000 </v>
      </c>
      <c r="L1855" s="1" t="str">
        <f t="shared" si="189"/>
        <v>Välisrahastusega projekt „Belgradi (Zvezdara omavalitsuse) geoinfosüsteemide arendamine teenustekvaliteedi parendamiseks Tallinna näitel“</v>
      </c>
      <c r="M1855" s="6" t="str">
        <f t="shared" si="194"/>
        <v>06200</v>
      </c>
    </row>
    <row r="1856" spans="1:13" x14ac:dyDescent="0.2">
      <c r="D1856" s="14"/>
      <c r="E1856" s="14"/>
      <c r="F1856" s="14"/>
      <c r="G1856" s="14"/>
      <c r="I1856" s="195" t="str">
        <f>IF(ISBLANK(H1856),"",VLOOKUP(H1856,tegevusalad!$A$7:$B$188,2,FALSE))</f>
        <v/>
      </c>
      <c r="K1856" s="429" t="str">
        <f t="shared" si="188"/>
        <v/>
      </c>
      <c r="L1856" s="1" t="str">
        <f t="shared" si="189"/>
        <v/>
      </c>
    </row>
    <row r="1857" spans="1:13" x14ac:dyDescent="0.2">
      <c r="A1857" s="4" t="s">
        <v>2365</v>
      </c>
      <c r="D1857" s="14" t="s">
        <v>5005</v>
      </c>
      <c r="E1857" s="14"/>
      <c r="F1857" s="14"/>
      <c r="G1857" s="14"/>
      <c r="H1857" s="51" t="s">
        <v>3471</v>
      </c>
      <c r="I1857" s="195" t="str">
        <f>IF(ISBLANK(H1857),"",VLOOKUP(H1857,tegevusalad!$A$7:$B$188,2,FALSE))</f>
        <v>Kommunaalmajanduse arendamine</v>
      </c>
      <c r="K1857" s="429" t="str">
        <f t="shared" si="188"/>
        <v>2479900000</v>
      </c>
      <c r="L1857" s="1" t="str">
        <f t="shared" si="189"/>
        <v>Muud linnaplaneerimise kulud</v>
      </c>
      <c r="M1857" s="6" t="str">
        <f t="shared" si="194"/>
        <v>06200</v>
      </c>
    </row>
    <row r="1858" spans="1:13" x14ac:dyDescent="0.2">
      <c r="B1858" s="4" t="s">
        <v>6083</v>
      </c>
      <c r="E1858" s="14" t="s">
        <v>6571</v>
      </c>
      <c r="F1858" s="14"/>
      <c r="G1858" s="14"/>
      <c r="I1858" s="195" t="str">
        <f>IF(ISBLANK(H1858),"",VLOOKUP(H1858,tegevusalad!$A$7:$B$188,2,FALSE))</f>
        <v/>
      </c>
      <c r="K1858" s="429" t="str">
        <f t="shared" si="188"/>
        <v>2479901000</v>
      </c>
      <c r="L1858" s="1" t="str">
        <f t="shared" si="189"/>
        <v>muud linnaplaneerimise kulud</v>
      </c>
      <c r="M1858" s="6" t="str">
        <f t="shared" si="194"/>
        <v>06200</v>
      </c>
    </row>
    <row r="1859" spans="1:13" x14ac:dyDescent="0.2">
      <c r="I1859" s="195" t="str">
        <f>IF(ISBLANK(H1859),"",VLOOKUP(H1859,tegevusalad!$A$7:$B$188,2,FALSE))</f>
        <v/>
      </c>
      <c r="K1859" s="429" t="str">
        <f t="shared" si="188"/>
        <v/>
      </c>
      <c r="L1859" s="1" t="str">
        <f t="shared" si="189"/>
        <v/>
      </c>
    </row>
    <row r="1860" spans="1:13" x14ac:dyDescent="0.2">
      <c r="I1860" s="195" t="str">
        <f>IF(ISBLANK(H1860),"",VLOOKUP(H1860,tegevusalad!$A$7:$B$188,2,FALSE))</f>
        <v/>
      </c>
      <c r="K1860" s="429" t="str">
        <f t="shared" si="188"/>
        <v/>
      </c>
      <c r="L1860" s="1" t="str">
        <f t="shared" si="189"/>
        <v/>
      </c>
    </row>
    <row r="1861" spans="1:13" x14ac:dyDescent="0.2">
      <c r="A1861" s="3" t="s">
        <v>3186</v>
      </c>
      <c r="B1861" s="3"/>
      <c r="C1861" s="3"/>
      <c r="D1861" s="3" t="s">
        <v>4918</v>
      </c>
      <c r="E1861" s="3"/>
      <c r="F1861" s="3"/>
      <c r="G1861" s="3"/>
      <c r="I1861" s="195" t="str">
        <f>IF(ISBLANK(H1861),"",VLOOKUP(H1861,tegevusalad!$A$7:$B$188,2,FALSE))</f>
        <v/>
      </c>
      <c r="K1861" s="429" t="str">
        <f t="shared" si="188"/>
        <v>2480000000</v>
      </c>
      <c r="L1861" s="1" t="str">
        <f t="shared" si="189"/>
        <v>ETTEVÕTLUSKESKKOND</v>
      </c>
    </row>
    <row r="1862" spans="1:13" x14ac:dyDescent="0.2">
      <c r="I1862" s="195" t="str">
        <f>IF(ISBLANK(H1862),"",VLOOKUP(H1862,tegevusalad!$A$7:$B$188,2,FALSE))</f>
        <v/>
      </c>
      <c r="K1862" s="429" t="str">
        <f t="shared" si="188"/>
        <v/>
      </c>
      <c r="L1862" s="1" t="str">
        <f t="shared" si="189"/>
        <v/>
      </c>
    </row>
    <row r="1863" spans="1:13" x14ac:dyDescent="0.2">
      <c r="A1863" s="4" t="s">
        <v>4919</v>
      </c>
      <c r="D1863" s="4" t="s">
        <v>4920</v>
      </c>
      <c r="I1863" s="195" t="str">
        <f>IF(ISBLANK(H1863),"",VLOOKUP(H1863,tegevusalad!$A$7:$B$188,2,FALSE))</f>
        <v/>
      </c>
      <c r="K1863" s="429" t="str">
        <f t="shared" si="188"/>
        <v>2480100000</v>
      </c>
      <c r="L1863" s="1" t="str">
        <f t="shared" si="189"/>
        <v>Ettevõtluse haldus</v>
      </c>
    </row>
    <row r="1864" spans="1:13" x14ac:dyDescent="0.2">
      <c r="B1864" s="4" t="s">
        <v>84</v>
      </c>
      <c r="E1864" s="4" t="s">
        <v>4194</v>
      </c>
      <c r="H1864" s="51" t="s">
        <v>3736</v>
      </c>
      <c r="I1864" s="195" t="str">
        <f>IF(ISBLANK(H1864),"",VLOOKUP(H1864,tegevusalad!$A$7:$B$188,2,FALSE))</f>
        <v>Muu majandus (sh majanduse haldus)</v>
      </c>
      <c r="K1864" s="429" t="str">
        <f t="shared" si="188"/>
        <v>2480101000</v>
      </c>
      <c r="L1864" s="1" t="str">
        <f t="shared" si="189"/>
        <v>ettevõtluse haldus</v>
      </c>
      <c r="M1864" s="6" t="str">
        <f t="shared" si="194"/>
        <v>04900</v>
      </c>
    </row>
    <row r="1865" spans="1:13" x14ac:dyDescent="0.2">
      <c r="H1865" s="51"/>
      <c r="I1865" s="195" t="str">
        <f>IF(ISBLANK(H1865),"",VLOOKUP(H1865,tegevusalad!$A$7:$B$188,2,FALSE))</f>
        <v/>
      </c>
      <c r="K1865" s="429" t="str">
        <f t="shared" si="188"/>
        <v/>
      </c>
      <c r="L1865" s="1" t="str">
        <f t="shared" si="189"/>
        <v/>
      </c>
    </row>
    <row r="1866" spans="1:13" x14ac:dyDescent="0.2">
      <c r="A1866" s="4" t="s">
        <v>6707</v>
      </c>
      <c r="D1866" s="4" t="s">
        <v>4631</v>
      </c>
      <c r="H1866" s="51" t="s">
        <v>3736</v>
      </c>
      <c r="I1866" s="195" t="str">
        <f>IF(ISBLANK(H1866),"",VLOOKUP(H1866,tegevusalad!$A$7:$B$188,2,FALSE))</f>
        <v>Muu majandus (sh majanduse haldus)</v>
      </c>
      <c r="K1866" s="429" t="str">
        <f t="shared" si="188"/>
        <v>2481100000</v>
      </c>
      <c r="L1866" s="1" t="str">
        <f t="shared" si="189"/>
        <v>Ettevõtluse arendamine</v>
      </c>
      <c r="M1866" s="6" t="str">
        <f t="shared" si="194"/>
        <v>04900</v>
      </c>
    </row>
    <row r="1867" spans="1:13" x14ac:dyDescent="0.2">
      <c r="B1867" s="4" t="s">
        <v>1422</v>
      </c>
      <c r="E1867" s="4" t="s">
        <v>1423</v>
      </c>
      <c r="H1867" s="51" t="s">
        <v>3736</v>
      </c>
      <c r="I1867" s="195" t="str">
        <f>IF(ISBLANK(H1867),"",VLOOKUP(H1867,tegevusalad!$A$7:$B$188,2,FALSE))</f>
        <v>Muu majandus (sh majanduse haldus)</v>
      </c>
      <c r="K1867" s="429" t="str">
        <f t="shared" si="188"/>
        <v>2481101000</v>
      </c>
      <c r="L1867" s="1" t="str">
        <f t="shared" si="189"/>
        <v>väikeettevõtlus</v>
      </c>
      <c r="M1867" s="6" t="str">
        <f t="shared" si="194"/>
        <v>04900</v>
      </c>
    </row>
    <row r="1868" spans="1:13" x14ac:dyDescent="0.2">
      <c r="B1868" s="4" t="s">
        <v>3885</v>
      </c>
      <c r="E1868" s="4" t="s">
        <v>4589</v>
      </c>
      <c r="H1868" s="51" t="s">
        <v>3736</v>
      </c>
      <c r="I1868" s="195" t="str">
        <f>IF(ISBLANK(H1868),"",VLOOKUP(H1868,tegevusalad!$A$7:$B$188,2,FALSE))</f>
        <v>Muu majandus (sh majanduse haldus)</v>
      </c>
      <c r="K1868" s="429" t="str">
        <f t="shared" si="188"/>
        <v>2481102000</v>
      </c>
      <c r="L1868" s="1" t="str">
        <f t="shared" si="189"/>
        <v>välisinvestorid</v>
      </c>
      <c r="M1868" s="6" t="str">
        <f t="shared" si="194"/>
        <v>04900</v>
      </c>
    </row>
    <row r="1869" spans="1:13" x14ac:dyDescent="0.2">
      <c r="B1869" s="4" t="s">
        <v>7508</v>
      </c>
      <c r="E1869" s="4" t="s">
        <v>3907</v>
      </c>
      <c r="H1869" s="51" t="s">
        <v>3736</v>
      </c>
      <c r="I1869" s="195" t="str">
        <f>IF(ISBLANK(H1869),"",VLOOKUP(H1869,tegevusalad!$A$7:$B$188,2,FALSE))</f>
        <v>Muu majandus (sh majanduse haldus)</v>
      </c>
      <c r="K1869" s="429" t="str">
        <f t="shared" si="188"/>
        <v>2481105000</v>
      </c>
      <c r="L1869" s="1" t="str">
        <f t="shared" si="189"/>
        <v>ettevõtluskeskkonna turundus</v>
      </c>
      <c r="M1869" s="6" t="str">
        <f t="shared" si="194"/>
        <v>04900</v>
      </c>
    </row>
    <row r="1870" spans="1:13" x14ac:dyDescent="0.2">
      <c r="B1870" s="4" t="s">
        <v>7848</v>
      </c>
      <c r="E1870" s="4" t="s">
        <v>7849</v>
      </c>
      <c r="H1870" s="51" t="s">
        <v>3736</v>
      </c>
      <c r="I1870" s="195" t="str">
        <f>IF(ISBLANK(H1870),"",VLOOKUP(H1870,tegevusalad!$A$7:$B$188,2,FALSE))</f>
        <v>Muu majandus (sh majanduse haldus)</v>
      </c>
      <c r="K1870" s="429" t="str">
        <f t="shared" si="188"/>
        <v>2481106000</v>
      </c>
      <c r="L1870" s="1" t="str">
        <f t="shared" si="189"/>
        <v>Kopli Arenduskeskus</v>
      </c>
      <c r="M1870" s="6" t="str">
        <f t="shared" si="194"/>
        <v>04900</v>
      </c>
    </row>
    <row r="1871" spans="1:13" x14ac:dyDescent="0.2">
      <c r="B1871" s="4" t="s">
        <v>532</v>
      </c>
      <c r="E1871" s="4" t="s">
        <v>533</v>
      </c>
      <c r="H1871" s="51" t="s">
        <v>3736</v>
      </c>
      <c r="I1871" s="195" t="str">
        <f>IF(ISBLANK(H1871),"",VLOOKUP(H1871,tegevusalad!$A$7:$B$188,2,FALSE))</f>
        <v>Muu majandus (sh majanduse haldus)</v>
      </c>
      <c r="K1871" s="429" t="str">
        <f t="shared" si="188"/>
        <v>2481110000</v>
      </c>
      <c r="L1871" s="1" t="str">
        <f t="shared" si="189"/>
        <v>tööhõive tagamine</v>
      </c>
      <c r="M1871" s="6" t="str">
        <f t="shared" si="194"/>
        <v>04900</v>
      </c>
    </row>
    <row r="1872" spans="1:13" x14ac:dyDescent="0.2">
      <c r="B1872" s="4" t="s">
        <v>1424</v>
      </c>
      <c r="E1872" s="4" t="s">
        <v>1087</v>
      </c>
      <c r="H1872" s="51" t="s">
        <v>3736</v>
      </c>
      <c r="I1872" s="195" t="str">
        <f>IF(ISBLANK(H1872),"",VLOOKUP(H1872,tegevusalad!$A$7:$B$188,2,FALSE))</f>
        <v>Muu majandus (sh majanduse haldus)</v>
      </c>
      <c r="K1872" s="429" t="str">
        <f t="shared" si="188"/>
        <v>2481111000</v>
      </c>
      <c r="L1872" s="1" t="str">
        <f t="shared" si="189"/>
        <v>väikeettevõtluse projektid</v>
      </c>
      <c r="M1872" s="6" t="str">
        <f t="shared" si="194"/>
        <v>04900</v>
      </c>
    </row>
    <row r="1873" spans="1:13" s="43" customFormat="1" x14ac:dyDescent="0.2">
      <c r="A1873" s="39"/>
      <c r="B1873" s="39"/>
      <c r="C1873" s="4" t="s">
        <v>3938</v>
      </c>
      <c r="D1873" s="4"/>
      <c r="E1873" s="4"/>
      <c r="F1873" s="4" t="s">
        <v>6105</v>
      </c>
      <c r="G1873" s="4"/>
      <c r="H1873" s="51" t="s">
        <v>3736</v>
      </c>
      <c r="I1873" s="195" t="str">
        <f>IF(ISBLANK(H1873),"",VLOOKUP(H1873,tegevusalad!$A$7:$B$188,2,FALSE))</f>
        <v>Muu majandus (sh majanduse haldus)</v>
      </c>
      <c r="J1873" s="160"/>
      <c r="K1873" s="429" t="str">
        <f t="shared" si="188"/>
        <v>2481111010</v>
      </c>
      <c r="L1873" s="1" t="str">
        <f t="shared" si="189"/>
        <v>INNOCLUS II (SPF)</v>
      </c>
      <c r="M1873" s="6" t="str">
        <f t="shared" si="194"/>
        <v>04900</v>
      </c>
    </row>
    <row r="1874" spans="1:13" s="43" customFormat="1" x14ac:dyDescent="0.2">
      <c r="A1874" s="39"/>
      <c r="B1874" s="39"/>
      <c r="C1874" s="4" t="s">
        <v>944</v>
      </c>
      <c r="D1874" s="4"/>
      <c r="E1874" s="4"/>
      <c r="F1874" s="4" t="s">
        <v>945</v>
      </c>
      <c r="G1874" s="4"/>
      <c r="H1874" s="51" t="s">
        <v>3736</v>
      </c>
      <c r="I1874" s="195" t="str">
        <f>IF(ISBLANK(H1874),"",VLOOKUP(H1874,tegevusalad!$A$7:$B$188,2,FALSE))</f>
        <v>Muu majandus (sh majanduse haldus)</v>
      </c>
      <c r="J1874" s="160"/>
      <c r="K1874" s="429" t="str">
        <f t="shared" si="188"/>
        <v>2481111020</v>
      </c>
      <c r="L1874" s="1" t="str">
        <f t="shared" si="189"/>
        <v>INNOACT (ESF)</v>
      </c>
      <c r="M1874" s="6" t="str">
        <f t="shared" si="194"/>
        <v>04900</v>
      </c>
    </row>
    <row r="1875" spans="1:13" s="43" customFormat="1" x14ac:dyDescent="0.2">
      <c r="A1875" s="39"/>
      <c r="B1875" s="39"/>
      <c r="C1875" s="4" t="s">
        <v>4874</v>
      </c>
      <c r="D1875" s="4"/>
      <c r="E1875" s="4"/>
      <c r="F1875" s="4" t="s">
        <v>2425</v>
      </c>
      <c r="G1875" s="4"/>
      <c r="H1875" s="51" t="s">
        <v>3736</v>
      </c>
      <c r="I1875" s="195" t="str">
        <f>IF(ISBLANK(H1875),"",VLOOKUP(H1875,tegevusalad!$A$7:$B$188,2,FALSE))</f>
        <v>Muu majandus (sh majanduse haldus)</v>
      </c>
      <c r="J1875" s="160"/>
      <c r="K1875" s="429" t="str">
        <f t="shared" si="188"/>
        <v>2481111030</v>
      </c>
      <c r="L1875" s="1" t="str">
        <f t="shared" si="189"/>
        <v>INNOMET II (ESF)</v>
      </c>
      <c r="M1875" s="6" t="str">
        <f t="shared" si="194"/>
        <v>04900</v>
      </c>
    </row>
    <row r="1876" spans="1:13" x14ac:dyDescent="0.2">
      <c r="C1876" s="4" t="s">
        <v>2426</v>
      </c>
      <c r="F1876" s="4" t="s">
        <v>3287</v>
      </c>
      <c r="H1876" s="51" t="s">
        <v>3736</v>
      </c>
      <c r="I1876" s="195" t="str">
        <f>IF(ISBLANK(H1876),"",VLOOKUP(H1876,tegevusalad!$A$7:$B$188,2,FALSE))</f>
        <v>Muu majandus (sh majanduse haldus)</v>
      </c>
      <c r="K1876" s="429" t="str">
        <f t="shared" si="188"/>
        <v>2481111040</v>
      </c>
      <c r="L1876" s="1" t="str">
        <f t="shared" si="189"/>
        <v>INNOMET II (LEONARDO)</v>
      </c>
      <c r="M1876" s="6" t="str">
        <f t="shared" si="194"/>
        <v>04900</v>
      </c>
    </row>
    <row r="1877" spans="1:13" x14ac:dyDescent="0.2">
      <c r="C1877" s="4" t="s">
        <v>6523</v>
      </c>
      <c r="F1877" s="4" t="s">
        <v>6524</v>
      </c>
      <c r="H1877" s="51" t="s">
        <v>3736</v>
      </c>
      <c r="I1877" s="195" t="str">
        <f>IF(ISBLANK(H1877),"",VLOOKUP(H1877,tegevusalad!$A$7:$B$188,2,FALSE))</f>
        <v>Muu majandus (sh majanduse haldus)</v>
      </c>
      <c r="K1877" s="429" t="str">
        <f t="shared" si="188"/>
        <v>2481111050</v>
      </c>
      <c r="L1877" s="1" t="str">
        <f t="shared" si="189"/>
        <v>BaltMetInno</v>
      </c>
      <c r="M1877" s="6" t="str">
        <f t="shared" si="194"/>
        <v>04900</v>
      </c>
    </row>
    <row r="1878" spans="1:13" x14ac:dyDescent="0.2">
      <c r="C1878" s="4" t="s">
        <v>4593</v>
      </c>
      <c r="F1878" s="4" t="s">
        <v>4594</v>
      </c>
      <c r="H1878" s="51" t="s">
        <v>3736</v>
      </c>
      <c r="I1878" s="195" t="str">
        <f>IF(ISBLANK(H1878),"",VLOOKUP(H1878,tegevusalad!$A$7:$B$188,2,FALSE))</f>
        <v>Muu majandus (sh majanduse haldus)</v>
      </c>
      <c r="K1878" s="429" t="str">
        <f t="shared" si="188"/>
        <v>2481111060</v>
      </c>
      <c r="L1878" s="1" t="str">
        <f t="shared" si="189"/>
        <v>INNOMET-EST</v>
      </c>
      <c r="M1878" s="6" t="str">
        <f t="shared" si="194"/>
        <v>04900</v>
      </c>
    </row>
    <row r="1879" spans="1:13" x14ac:dyDescent="0.2">
      <c r="C1879" s="4" t="s">
        <v>6717</v>
      </c>
      <c r="F1879" s="4" t="s">
        <v>6718</v>
      </c>
      <c r="H1879" s="51" t="s">
        <v>3736</v>
      </c>
      <c r="I1879" s="195" t="str">
        <f>IF(ISBLANK(H1879),"",VLOOKUP(H1879,tegevusalad!$A$7:$B$188,2,FALSE))</f>
        <v>Muu majandus (sh majanduse haldus)</v>
      </c>
      <c r="K1879" s="429" t="str">
        <f t="shared" ref="K1879:K1941" si="198">SUBSTITUTE(A1879," ","")&amp;SUBSTITUTE(B1879," ","")&amp;SUBSTITUTE(C1879," ","")</f>
        <v>2481111070</v>
      </c>
      <c r="L1879" s="1" t="str">
        <f t="shared" ref="L1879:L1941" si="199">D1879&amp;E1879&amp;F1879&amp;G1879</f>
        <v>Interreg (Creative Metropoles)</v>
      </c>
      <c r="M1879" s="6" t="str">
        <f t="shared" si="194"/>
        <v>04900</v>
      </c>
    </row>
    <row r="1880" spans="1:13" x14ac:dyDescent="0.2">
      <c r="C1880" s="4" t="s">
        <v>5957</v>
      </c>
      <c r="F1880" s="4" t="s">
        <v>4862</v>
      </c>
      <c r="H1880" s="51" t="s">
        <v>3736</v>
      </c>
      <c r="I1880" s="195" t="str">
        <f>IF(ISBLANK(H1880),"",VLOOKUP(H1880,tegevusalad!$A$7:$B$188,2,FALSE))</f>
        <v>Muu majandus (sh majanduse haldus)</v>
      </c>
      <c r="K1880" s="429" t="str">
        <f t="shared" si="198"/>
        <v>2481111080</v>
      </c>
      <c r="L1880" s="1" t="str">
        <f t="shared" si="199"/>
        <v>Interreg IV A (INNOREG)</v>
      </c>
      <c r="M1880" s="6" t="str">
        <f t="shared" si="194"/>
        <v>04900</v>
      </c>
    </row>
    <row r="1881" spans="1:13" ht="24.75" customHeight="1" x14ac:dyDescent="0.2">
      <c r="C1881" s="4" t="s">
        <v>1943</v>
      </c>
      <c r="F1881" s="881" t="s">
        <v>3138</v>
      </c>
      <c r="G1881" s="881"/>
      <c r="H1881" s="51" t="s">
        <v>3736</v>
      </c>
      <c r="I1881" s="195" t="str">
        <f>IF(ISBLANK(H1881),"",VLOOKUP(H1881,tegevusalad!$A$7:$B$188,2,FALSE))</f>
        <v>Muu majandus (sh majanduse haldus)</v>
      </c>
      <c r="K1881" s="429" t="str">
        <f t="shared" si="198"/>
        <v>2481111090</v>
      </c>
      <c r="L1881" s="1" t="str">
        <f t="shared" si="199"/>
        <v>INTERREG IVC (Cross-Innovation - Valdkonnaülese innovatsiooni edendamine Euroopa linnades ja regioonides)</v>
      </c>
      <c r="M1881" s="6" t="str">
        <f t="shared" si="194"/>
        <v>04900</v>
      </c>
    </row>
    <row r="1882" spans="1:13" ht="12" customHeight="1" x14ac:dyDescent="0.2">
      <c r="C1882" s="4" t="s">
        <v>6522</v>
      </c>
      <c r="F1882" s="4" t="s">
        <v>6845</v>
      </c>
      <c r="H1882" s="51" t="s">
        <v>3736</v>
      </c>
      <c r="I1882" s="195" t="str">
        <f>IF(ISBLANK(H1882),"",VLOOKUP(H1882,tegevusalad!$A$7:$B$188,2,FALSE))</f>
        <v>Muu majandus (sh majanduse haldus)</v>
      </c>
      <c r="K1882" s="429" t="str">
        <f t="shared" si="198"/>
        <v>2481111990</v>
      </c>
      <c r="L1882" s="1" t="str">
        <f t="shared" si="199"/>
        <v>projektide reserv</v>
      </c>
      <c r="M1882" s="6" t="str">
        <f t="shared" ref="M1882:M1952" si="200">IF(ISBLANK(H1882),M1881,H1882)</f>
        <v>04900</v>
      </c>
    </row>
    <row r="1883" spans="1:13" ht="12" customHeight="1" x14ac:dyDescent="0.2">
      <c r="B1883" s="4" t="s">
        <v>9941</v>
      </c>
      <c r="E1883" s="4" t="s">
        <v>9942</v>
      </c>
      <c r="H1883" s="51" t="s">
        <v>3736</v>
      </c>
      <c r="K1883" s="429" t="str">
        <f t="shared" si="198"/>
        <v>2481115000</v>
      </c>
      <c r="L1883" s="1"/>
      <c r="M1883" s="6" t="str">
        <f t="shared" si="200"/>
        <v>04900</v>
      </c>
    </row>
    <row r="1884" spans="1:13" ht="12" customHeight="1" x14ac:dyDescent="0.2">
      <c r="C1884" s="4" t="s">
        <v>9943</v>
      </c>
      <c r="F1884" s="4" t="s">
        <v>9944</v>
      </c>
      <c r="H1884" s="51" t="s">
        <v>3736</v>
      </c>
      <c r="K1884" s="429" t="str">
        <f t="shared" si="198"/>
        <v>2481115010</v>
      </c>
      <c r="L1884" s="1" t="s">
        <v>9944</v>
      </c>
      <c r="M1884" s="6" t="str">
        <f t="shared" si="200"/>
        <v>04900</v>
      </c>
    </row>
    <row r="1885" spans="1:13" x14ac:dyDescent="0.2">
      <c r="B1885" s="6" t="s">
        <v>7002</v>
      </c>
      <c r="C1885" s="6"/>
      <c r="D1885" s="6"/>
      <c r="E1885" s="6" t="s">
        <v>7003</v>
      </c>
      <c r="I1885" s="195" t="str">
        <f>IF(ISBLANK(H1885),"",VLOOKUP(H1885,tegevusalad!$A$7:$B$188,2,FALSE))</f>
        <v/>
      </c>
      <c r="K1885" s="429" t="str">
        <f t="shared" si="198"/>
        <v>2481199000</v>
      </c>
      <c r="L1885" s="1" t="str">
        <f t="shared" si="199"/>
        <v>tg ettevõtluse arendamine - jaotamata</v>
      </c>
      <c r="M1885" s="6" t="str">
        <f t="shared" si="200"/>
        <v>04900</v>
      </c>
    </row>
    <row r="1886" spans="1:13" x14ac:dyDescent="0.2">
      <c r="I1886" s="195" t="str">
        <f>IF(ISBLANK(H1886),"",VLOOKUP(H1886,tegevusalad!$A$7:$B$188,2,FALSE))</f>
        <v/>
      </c>
      <c r="K1886" s="429" t="str">
        <f t="shared" si="198"/>
        <v/>
      </c>
      <c r="L1886" s="1" t="str">
        <f t="shared" si="199"/>
        <v/>
      </c>
    </row>
    <row r="1887" spans="1:13" x14ac:dyDescent="0.2">
      <c r="A1887" s="4" t="s">
        <v>534</v>
      </c>
      <c r="D1887" s="4" t="s">
        <v>3800</v>
      </c>
      <c r="H1887" s="51" t="s">
        <v>4454</v>
      </c>
      <c r="I1887" s="195" t="str">
        <f>IF(ISBLANK(H1887),"",VLOOKUP(H1887,tegevusalad!$A$7:$B$188,2,FALSE))</f>
        <v>Turism</v>
      </c>
      <c r="K1887" s="429" t="str">
        <f t="shared" si="198"/>
        <v>2481200000</v>
      </c>
      <c r="L1887" s="1" t="str">
        <f t="shared" si="199"/>
        <v>Turismi arendamine</v>
      </c>
      <c r="M1887" s="6" t="str">
        <f t="shared" si="200"/>
        <v>04730</v>
      </c>
    </row>
    <row r="1888" spans="1:13" x14ac:dyDescent="0.2">
      <c r="B1888" s="4" t="s">
        <v>3801</v>
      </c>
      <c r="E1888" s="4" t="s">
        <v>5519</v>
      </c>
      <c r="I1888" s="195" t="str">
        <f>IF(ISBLANK(H1888),"",VLOOKUP(H1888,tegevusalad!$A$7:$B$188,2,FALSE))</f>
        <v/>
      </c>
      <c r="K1888" s="429" t="str">
        <f t="shared" si="198"/>
        <v>2481201000</v>
      </c>
      <c r="L1888" s="1" t="str">
        <f t="shared" si="199"/>
        <v>konverentsiturism</v>
      </c>
      <c r="M1888" s="6" t="str">
        <f t="shared" si="200"/>
        <v>04730</v>
      </c>
    </row>
    <row r="1889" spans="1:13" x14ac:dyDescent="0.2">
      <c r="B1889" s="4" t="s">
        <v>6503</v>
      </c>
      <c r="E1889" s="4" t="s">
        <v>6504</v>
      </c>
      <c r="I1889" s="195" t="str">
        <f>IF(ISBLANK(H1889),"",VLOOKUP(H1889,tegevusalad!$A$7:$B$188,2,FALSE))</f>
        <v/>
      </c>
      <c r="K1889" s="429" t="str">
        <f t="shared" si="198"/>
        <v>2481202000</v>
      </c>
      <c r="L1889" s="1" t="str">
        <f t="shared" si="199"/>
        <v>kultuuriturism</v>
      </c>
      <c r="M1889" s="6" t="str">
        <f t="shared" si="200"/>
        <v>04730</v>
      </c>
    </row>
    <row r="1890" spans="1:13" x14ac:dyDescent="0.2">
      <c r="B1890" s="4" t="s">
        <v>6505</v>
      </c>
      <c r="E1890" s="4" t="s">
        <v>3301</v>
      </c>
      <c r="I1890" s="195" t="str">
        <f>IF(ISBLANK(H1890),"",VLOOKUP(H1890,tegevusalad!$A$7:$B$188,2,FALSE))</f>
        <v/>
      </c>
      <c r="K1890" s="429" t="str">
        <f t="shared" si="198"/>
        <v>2481211000</v>
      </c>
      <c r="L1890" s="1" t="str">
        <f t="shared" si="199"/>
        <v>turismiturundus</v>
      </c>
      <c r="M1890" s="6" t="str">
        <f t="shared" si="200"/>
        <v>04730</v>
      </c>
    </row>
    <row r="1891" spans="1:13" s="43" customFormat="1" x14ac:dyDescent="0.2">
      <c r="A1891" s="39"/>
      <c r="B1891" s="4"/>
      <c r="C1891" s="4" t="s">
        <v>6049</v>
      </c>
      <c r="D1891" s="4"/>
      <c r="E1891" s="4"/>
      <c r="F1891" s="4" t="s">
        <v>6050</v>
      </c>
      <c r="G1891" s="4"/>
      <c r="H1891" s="179"/>
      <c r="I1891" s="195" t="str">
        <f>IF(ISBLANK(H1891),"",VLOOKUP(H1891,tegevusalad!$A$7:$B$188,2,FALSE))</f>
        <v/>
      </c>
      <c r="J1891" s="160"/>
      <c r="K1891" s="429" t="str">
        <f t="shared" si="198"/>
        <v>2481211100</v>
      </c>
      <c r="L1891" s="1" t="str">
        <f t="shared" si="199"/>
        <v>üldised turundustegevused</v>
      </c>
      <c r="M1891" s="6" t="str">
        <f t="shared" si="200"/>
        <v>04730</v>
      </c>
    </row>
    <row r="1892" spans="1:13" s="43" customFormat="1" x14ac:dyDescent="0.2">
      <c r="A1892" s="39"/>
      <c r="B1892" s="4"/>
      <c r="C1892" s="4" t="s">
        <v>1894</v>
      </c>
      <c r="D1892" s="4"/>
      <c r="E1892" s="4"/>
      <c r="F1892" s="4" t="s">
        <v>2501</v>
      </c>
      <c r="G1892" s="4"/>
      <c r="H1892" s="179"/>
      <c r="I1892" s="195" t="str">
        <f>IF(ISBLANK(H1892),"",VLOOKUP(H1892,tegevusalad!$A$7:$B$188,2,FALSE))</f>
        <v/>
      </c>
      <c r="J1892" s="160"/>
      <c r="K1892" s="429" t="str">
        <f t="shared" si="198"/>
        <v>2481211110</v>
      </c>
      <c r="L1892" s="1" t="str">
        <f t="shared" si="199"/>
        <v>turismiturundus Soomes</v>
      </c>
      <c r="M1892" s="6" t="str">
        <f t="shared" si="200"/>
        <v>04730</v>
      </c>
    </row>
    <row r="1893" spans="1:13" s="43" customFormat="1" x14ac:dyDescent="0.2">
      <c r="A1893" s="39"/>
      <c r="B1893" s="4"/>
      <c r="C1893" s="4" t="s">
        <v>1895</v>
      </c>
      <c r="D1893" s="4"/>
      <c r="E1893" s="4"/>
      <c r="F1893" s="4" t="s">
        <v>1896</v>
      </c>
      <c r="G1893" s="4"/>
      <c r="H1893" s="179"/>
      <c r="I1893" s="195" t="str">
        <f>IF(ISBLANK(H1893),"",VLOOKUP(H1893,tegevusalad!$A$7:$B$188,2,FALSE))</f>
        <v/>
      </c>
      <c r="J1893" s="160"/>
      <c r="K1893" s="429" t="str">
        <f t="shared" si="198"/>
        <v>2481211120</v>
      </c>
      <c r="L1893" s="1" t="str">
        <f t="shared" si="199"/>
        <v>turismiturundus Rootsis</v>
      </c>
      <c r="M1893" s="6" t="str">
        <f t="shared" si="200"/>
        <v>04730</v>
      </c>
    </row>
    <row r="1894" spans="1:13" s="43" customFormat="1" x14ac:dyDescent="0.2">
      <c r="A1894" s="39"/>
      <c r="B1894" s="4"/>
      <c r="C1894" s="4" t="s">
        <v>6407</v>
      </c>
      <c r="D1894" s="4"/>
      <c r="E1894" s="4"/>
      <c r="F1894" s="4" t="s">
        <v>6408</v>
      </c>
      <c r="G1894" s="4"/>
      <c r="H1894" s="179"/>
      <c r="I1894" s="195" t="str">
        <f>IF(ISBLANK(H1894),"",VLOOKUP(H1894,tegevusalad!$A$7:$B$188,2,FALSE))</f>
        <v/>
      </c>
      <c r="J1894" s="160"/>
      <c r="K1894" s="429" t="str">
        <f t="shared" si="198"/>
        <v>2481211130</v>
      </c>
      <c r="L1894" s="1" t="str">
        <f t="shared" si="199"/>
        <v>turismiturundus Taanis</v>
      </c>
      <c r="M1894" s="6" t="str">
        <f t="shared" si="200"/>
        <v>04730</v>
      </c>
    </row>
    <row r="1895" spans="1:13" s="43" customFormat="1" x14ac:dyDescent="0.2">
      <c r="A1895" s="39"/>
      <c r="B1895" s="4"/>
      <c r="C1895" s="4" t="s">
        <v>6409</v>
      </c>
      <c r="D1895" s="4"/>
      <c r="E1895" s="4"/>
      <c r="F1895" s="4" t="s">
        <v>5332</v>
      </c>
      <c r="G1895" s="4"/>
      <c r="H1895" s="179"/>
      <c r="I1895" s="195" t="str">
        <f>IF(ISBLANK(H1895),"",VLOOKUP(H1895,tegevusalad!$A$7:$B$188,2,FALSE))</f>
        <v/>
      </c>
      <c r="J1895" s="160"/>
      <c r="K1895" s="429" t="str">
        <f t="shared" si="198"/>
        <v>2481211140</v>
      </c>
      <c r="L1895" s="1" t="str">
        <f t="shared" si="199"/>
        <v>turismiturundus Norras</v>
      </c>
      <c r="M1895" s="6" t="str">
        <f t="shared" si="200"/>
        <v>04730</v>
      </c>
    </row>
    <row r="1896" spans="1:13" s="43" customFormat="1" x14ac:dyDescent="0.2">
      <c r="A1896" s="39"/>
      <c r="B1896" s="4"/>
      <c r="C1896" s="4" t="s">
        <v>5333</v>
      </c>
      <c r="D1896" s="4"/>
      <c r="E1896" s="4"/>
      <c r="F1896" s="4" t="s">
        <v>1498</v>
      </c>
      <c r="G1896" s="4"/>
      <c r="H1896" s="179"/>
      <c r="I1896" s="195" t="str">
        <f>IF(ISBLANK(H1896),"",VLOOKUP(H1896,tegevusalad!$A$7:$B$188,2,FALSE))</f>
        <v/>
      </c>
      <c r="J1896" s="160"/>
      <c r="K1896" s="429" t="str">
        <f t="shared" si="198"/>
        <v>2481211150</v>
      </c>
      <c r="L1896" s="1" t="str">
        <f t="shared" si="199"/>
        <v>turismiturundus Venemaal</v>
      </c>
      <c r="M1896" s="6" t="str">
        <f t="shared" si="200"/>
        <v>04730</v>
      </c>
    </row>
    <row r="1897" spans="1:13" s="43" customFormat="1" x14ac:dyDescent="0.2">
      <c r="A1897" s="39"/>
      <c r="B1897" s="4"/>
      <c r="C1897" s="4" t="s">
        <v>1499</v>
      </c>
      <c r="D1897" s="4"/>
      <c r="E1897" s="4"/>
      <c r="F1897" s="4" t="s">
        <v>1500</v>
      </c>
      <c r="G1897" s="4"/>
      <c r="H1897" s="179"/>
      <c r="I1897" s="195" t="str">
        <f>IF(ISBLANK(H1897),"",VLOOKUP(H1897,tegevusalad!$A$7:$B$188,2,FALSE))</f>
        <v/>
      </c>
      <c r="J1897" s="160"/>
      <c r="K1897" s="429" t="str">
        <f t="shared" si="198"/>
        <v>2481211160</v>
      </c>
      <c r="L1897" s="1" t="str">
        <f t="shared" si="199"/>
        <v>turismiturundus Lätis</v>
      </c>
      <c r="M1897" s="6" t="str">
        <f t="shared" si="200"/>
        <v>04730</v>
      </c>
    </row>
    <row r="1898" spans="1:13" x14ac:dyDescent="0.2">
      <c r="C1898" s="4" t="s">
        <v>1501</v>
      </c>
      <c r="F1898" s="4" t="s">
        <v>5144</v>
      </c>
      <c r="I1898" s="195" t="str">
        <f>IF(ISBLANK(H1898),"",VLOOKUP(H1898,tegevusalad!$A$7:$B$188,2,FALSE))</f>
        <v/>
      </c>
      <c r="K1898" s="429" t="str">
        <f t="shared" si="198"/>
        <v>2481211170</v>
      </c>
      <c r="L1898" s="1" t="str">
        <f t="shared" si="199"/>
        <v>turismiturundus Saksamaal</v>
      </c>
      <c r="M1898" s="6" t="str">
        <f t="shared" si="200"/>
        <v>04730</v>
      </c>
    </row>
    <row r="1899" spans="1:13" x14ac:dyDescent="0.2">
      <c r="C1899" s="4" t="s">
        <v>5146</v>
      </c>
      <c r="F1899" s="4" t="s">
        <v>2069</v>
      </c>
      <c r="I1899" s="195" t="str">
        <f>IF(ISBLANK(H1899),"",VLOOKUP(H1899,tegevusalad!$A$7:$B$188,2,FALSE))</f>
        <v/>
      </c>
      <c r="K1899" s="429" t="str">
        <f t="shared" si="198"/>
        <v>2481211180</v>
      </c>
      <c r="L1899" s="1" t="str">
        <f t="shared" si="199"/>
        <v>turismiturundus Suurbritannias</v>
      </c>
      <c r="M1899" s="6" t="str">
        <f t="shared" si="200"/>
        <v>04730</v>
      </c>
    </row>
    <row r="1900" spans="1:13" x14ac:dyDescent="0.2">
      <c r="C1900" s="4" t="s">
        <v>5145</v>
      </c>
      <c r="F1900" s="4" t="s">
        <v>5247</v>
      </c>
      <c r="I1900" s="195" t="str">
        <f>IF(ISBLANK(H1900),"",VLOOKUP(H1900,tegevusalad!$A$7:$B$188,2,FALSE))</f>
        <v/>
      </c>
      <c r="K1900" s="429" t="str">
        <f t="shared" si="198"/>
        <v>2481211190</v>
      </c>
      <c r="L1900" s="1" t="str">
        <f t="shared" si="199"/>
        <v>turismiturundus Prantsusmaal</v>
      </c>
      <c r="M1900" s="6" t="str">
        <f t="shared" si="200"/>
        <v>04730</v>
      </c>
    </row>
    <row r="1901" spans="1:13" x14ac:dyDescent="0.2">
      <c r="C1901" s="4" t="s">
        <v>779</v>
      </c>
      <c r="F1901" s="4" t="s">
        <v>6893</v>
      </c>
      <c r="I1901" s="195" t="str">
        <f>IF(ISBLANK(H1901),"",VLOOKUP(H1901,tegevusalad!$A$7:$B$188,2,FALSE))</f>
        <v/>
      </c>
      <c r="K1901" s="429" t="str">
        <f t="shared" si="198"/>
        <v>2481211300</v>
      </c>
      <c r="L1901" s="1" t="str">
        <f t="shared" si="199"/>
        <v>turismiturundus Aasia turgudel</v>
      </c>
      <c r="M1901" s="6" t="str">
        <f t="shared" si="200"/>
        <v>04730</v>
      </c>
    </row>
    <row r="1902" spans="1:13" x14ac:dyDescent="0.2">
      <c r="C1902" s="4" t="s">
        <v>7153</v>
      </c>
      <c r="F1902" s="4" t="s">
        <v>2948</v>
      </c>
      <c r="I1902" s="195" t="str">
        <f>IF(ISBLANK(H1902),"",VLOOKUP(H1902,tegevusalad!$A$7:$B$188,2,FALSE))</f>
        <v/>
      </c>
      <c r="K1902" s="429" t="str">
        <f t="shared" si="198"/>
        <v>2481211980</v>
      </c>
      <c r="L1902" s="1" t="str">
        <f t="shared" si="199"/>
        <v>turismiturundus mujal</v>
      </c>
      <c r="M1902" s="6" t="str">
        <f t="shared" si="200"/>
        <v>04730</v>
      </c>
    </row>
    <row r="1903" spans="1:13" x14ac:dyDescent="0.2">
      <c r="B1903" s="4" t="s">
        <v>33</v>
      </c>
      <c r="E1903" s="4" t="s">
        <v>2949</v>
      </c>
      <c r="F1903" s="39"/>
      <c r="G1903" s="39"/>
      <c r="I1903" s="195" t="str">
        <f>IF(ISBLANK(H1903),"",VLOOKUP(H1903,tegevusalad!$A$7:$B$188,2,FALSE))</f>
        <v/>
      </c>
      <c r="K1903" s="429" t="str">
        <f t="shared" si="198"/>
        <v>2481212000</v>
      </c>
      <c r="L1903" s="1" t="str">
        <f t="shared" si="199"/>
        <v>turismiinfoteenused</v>
      </c>
      <c r="M1903" s="6" t="str">
        <f t="shared" si="200"/>
        <v>04730</v>
      </c>
    </row>
    <row r="1904" spans="1:13" x14ac:dyDescent="0.2">
      <c r="C1904" s="4" t="s">
        <v>34</v>
      </c>
      <c r="F1904" s="4" t="s">
        <v>3440</v>
      </c>
      <c r="I1904" s="195" t="str">
        <f>IF(ISBLANK(H1904),"",VLOOKUP(H1904,tegevusalad!$A$7:$B$188,2,FALSE))</f>
        <v/>
      </c>
      <c r="K1904" s="429" t="str">
        <f t="shared" si="198"/>
        <v>2481212010</v>
      </c>
      <c r="L1904" s="1" t="str">
        <f t="shared" si="199"/>
        <v>turismiinfo haldustegevus</v>
      </c>
      <c r="M1904" s="6" t="str">
        <f t="shared" si="200"/>
        <v>04730</v>
      </c>
    </row>
    <row r="1905" spans="1:13" x14ac:dyDescent="0.2">
      <c r="C1905" s="4" t="s">
        <v>3441</v>
      </c>
      <c r="F1905" s="4" t="s">
        <v>3442</v>
      </c>
      <c r="I1905" s="195" t="str">
        <f>IF(ISBLANK(H1905),"",VLOOKUP(H1905,tegevusalad!$A$7:$B$188,2,FALSE))</f>
        <v/>
      </c>
      <c r="K1905" s="429" t="str">
        <f t="shared" si="198"/>
        <v>2481212020</v>
      </c>
      <c r="L1905" s="1" t="str">
        <f t="shared" si="199"/>
        <v>turismiinfokandjate müük</v>
      </c>
      <c r="M1905" s="6" t="str">
        <f t="shared" si="200"/>
        <v>04730</v>
      </c>
    </row>
    <row r="1906" spans="1:13" s="43" customFormat="1" x14ac:dyDescent="0.2">
      <c r="A1906" s="39"/>
      <c r="B1906" s="4" t="s">
        <v>2950</v>
      </c>
      <c r="C1906" s="4"/>
      <c r="D1906" s="4"/>
      <c r="E1906" s="4" t="s">
        <v>9</v>
      </c>
      <c r="F1906" s="4"/>
      <c r="G1906" s="4"/>
      <c r="H1906" s="179"/>
      <c r="I1906" s="195" t="str">
        <f>IF(ISBLANK(H1906),"",VLOOKUP(H1906,tegevusalad!$A$7:$B$188,2,FALSE))</f>
        <v/>
      </c>
      <c r="J1906" s="160"/>
      <c r="K1906" s="429" t="str">
        <f t="shared" si="198"/>
        <v>2481213000</v>
      </c>
      <c r="L1906" s="1" t="str">
        <f t="shared" si="199"/>
        <v>turismiinfrastruktuuri ja teenuste kvaliteedi arendus</v>
      </c>
      <c r="M1906" s="6" t="str">
        <f t="shared" si="200"/>
        <v>04730</v>
      </c>
    </row>
    <row r="1907" spans="1:13" x14ac:dyDescent="0.2">
      <c r="B1907" s="4" t="s">
        <v>3443</v>
      </c>
      <c r="E1907" s="4" t="s">
        <v>2521</v>
      </c>
      <c r="I1907" s="195" t="str">
        <f>IF(ISBLANK(H1907),"",VLOOKUP(H1907,tegevusalad!$A$7:$B$188,2,FALSE))</f>
        <v/>
      </c>
      <c r="K1907" s="429" t="str">
        <f t="shared" si="198"/>
        <v>2481221000</v>
      </c>
      <c r="L1907" s="1" t="str">
        <f t="shared" si="199"/>
        <v>statistika ja uuringud</v>
      </c>
      <c r="M1907" s="6" t="str">
        <f t="shared" si="200"/>
        <v>04730</v>
      </c>
    </row>
    <row r="1908" spans="1:13" x14ac:dyDescent="0.2">
      <c r="B1908" s="4" t="s">
        <v>5074</v>
      </c>
      <c r="E1908" s="4" t="s">
        <v>2599</v>
      </c>
      <c r="I1908" s="195" t="str">
        <f>IF(ISBLANK(H1908),"",VLOOKUP(H1908,tegevusalad!$A$7:$B$188,2,FALSE))</f>
        <v/>
      </c>
      <c r="K1908" s="429" t="str">
        <f t="shared" si="198"/>
        <v>2481230000</v>
      </c>
      <c r="L1908" s="1" t="str">
        <f t="shared" si="199"/>
        <v>konverentsiturismi toetamine</v>
      </c>
      <c r="M1908" s="6" t="str">
        <f t="shared" si="200"/>
        <v>04730</v>
      </c>
    </row>
    <row r="1909" spans="1:13" x14ac:dyDescent="0.2">
      <c r="C1909" s="4" t="s">
        <v>5073</v>
      </c>
      <c r="F1909" s="4" t="s">
        <v>5075</v>
      </c>
      <c r="I1909" s="195" t="str">
        <f>IF(ISBLANK(H1909),"",VLOOKUP(H1909,tegevusalad!$A$7:$B$188,2,FALSE))</f>
        <v/>
      </c>
      <c r="K1909" s="429" t="str">
        <f t="shared" si="198"/>
        <v>2481230010</v>
      </c>
      <c r="L1909" s="1" t="str">
        <f t="shared" si="199"/>
        <v>MTÜ Konverentsibüroo</v>
      </c>
      <c r="M1909" s="6" t="str">
        <f t="shared" si="200"/>
        <v>04730</v>
      </c>
    </row>
    <row r="1910" spans="1:13" x14ac:dyDescent="0.2">
      <c r="B1910" s="4" t="s">
        <v>5520</v>
      </c>
      <c r="E1910" s="4" t="s">
        <v>6499</v>
      </c>
      <c r="I1910" s="195" t="str">
        <f>IF(ISBLANK(H1910),"",VLOOKUP(H1910,tegevusalad!$A$7:$B$188,2,FALSE))</f>
        <v/>
      </c>
      <c r="K1910" s="429" t="str">
        <f t="shared" si="198"/>
        <v>2481231000</v>
      </c>
      <c r="L1910" s="1" t="str">
        <f t="shared" si="199"/>
        <v>konverentsiturismi projektid</v>
      </c>
      <c r="M1910" s="6" t="str">
        <f t="shared" si="200"/>
        <v>04730</v>
      </c>
    </row>
    <row r="1911" spans="1:13" x14ac:dyDescent="0.2">
      <c r="B1911" s="39"/>
      <c r="C1911" s="4" t="s">
        <v>6500</v>
      </c>
      <c r="F1911" s="4" t="s">
        <v>6501</v>
      </c>
      <c r="I1911" s="195" t="str">
        <f>IF(ISBLANK(H1911),"",VLOOKUP(H1911,tegevusalad!$A$7:$B$188,2,FALSE))</f>
        <v/>
      </c>
      <c r="K1911" s="429" t="str">
        <f t="shared" si="198"/>
        <v>2481231010</v>
      </c>
      <c r="L1911" s="1" t="str">
        <f t="shared" si="199"/>
        <v>Tallinna konverentsiturundus</v>
      </c>
      <c r="M1911" s="6" t="str">
        <f t="shared" si="200"/>
        <v>04730</v>
      </c>
    </row>
    <row r="1912" spans="1:13" x14ac:dyDescent="0.2">
      <c r="C1912" s="4" t="s">
        <v>6502</v>
      </c>
      <c r="F1912" s="4" t="s">
        <v>6845</v>
      </c>
      <c r="I1912" s="195" t="str">
        <f>IF(ISBLANK(H1912),"",VLOOKUP(H1912,tegevusalad!$A$7:$B$188,2,FALSE))</f>
        <v/>
      </c>
      <c r="K1912" s="429" t="str">
        <f t="shared" si="198"/>
        <v>2481231990</v>
      </c>
      <c r="L1912" s="1" t="str">
        <f t="shared" si="199"/>
        <v>projektide reserv</v>
      </c>
      <c r="M1912" s="6" t="str">
        <f t="shared" si="200"/>
        <v>04730</v>
      </c>
    </row>
    <row r="1913" spans="1:13" x14ac:dyDescent="0.2">
      <c r="B1913" s="4" t="s">
        <v>3302</v>
      </c>
      <c r="E1913" s="4" t="s">
        <v>1377</v>
      </c>
      <c r="I1913" s="195" t="str">
        <f>IF(ISBLANK(H1913),"",VLOOKUP(H1913,tegevusalad!$A$7:$B$188,2,FALSE))</f>
        <v/>
      </c>
      <c r="K1913" s="429" t="str">
        <f t="shared" si="198"/>
        <v>2481233000</v>
      </c>
      <c r="L1913" s="1" t="str">
        <f t="shared" si="199"/>
        <v>turismiturunduse projektid</v>
      </c>
      <c r="M1913" s="6" t="str">
        <f t="shared" si="200"/>
        <v>04730</v>
      </c>
    </row>
    <row r="1914" spans="1:13" x14ac:dyDescent="0.2">
      <c r="C1914" s="4" t="s">
        <v>3905</v>
      </c>
      <c r="D1914" s="39"/>
      <c r="E1914" s="39"/>
      <c r="F1914" s="4" t="s">
        <v>1743</v>
      </c>
      <c r="G1914" s="39"/>
      <c r="I1914" s="195" t="str">
        <f>IF(ISBLANK(H1914),"",VLOOKUP(H1914,tegevusalad!$A$7:$B$188,2,FALSE))</f>
        <v/>
      </c>
      <c r="K1914" s="429" t="str">
        <f t="shared" si="198"/>
        <v>2481233020</v>
      </c>
      <c r="L1914" s="1" t="str">
        <f t="shared" si="199"/>
        <v>Tallinna turundusvideo</v>
      </c>
      <c r="M1914" s="6" t="str">
        <f t="shared" si="200"/>
        <v>04730</v>
      </c>
    </row>
    <row r="1915" spans="1:13" x14ac:dyDescent="0.2">
      <c r="C1915" s="4" t="s">
        <v>5537</v>
      </c>
      <c r="D1915" s="39"/>
      <c r="E1915" s="39"/>
      <c r="F1915" s="4" t="s">
        <v>5538</v>
      </c>
      <c r="G1915" s="39"/>
      <c r="I1915" s="195" t="str">
        <f>IF(ISBLANK(H1915),"",VLOOKUP(H1915,tegevusalad!$A$7:$B$188,2,FALSE))</f>
        <v/>
      </c>
      <c r="K1915" s="429" t="str">
        <f t="shared" si="198"/>
        <v>2481233030</v>
      </c>
      <c r="L1915" s="1" t="str">
        <f t="shared" si="199"/>
        <v>Turundustegevused Rootsis</v>
      </c>
      <c r="M1915" s="6" t="str">
        <f t="shared" si="200"/>
        <v>04730</v>
      </c>
    </row>
    <row r="1916" spans="1:13" x14ac:dyDescent="0.2">
      <c r="C1916" s="4" t="s">
        <v>2398</v>
      </c>
      <c r="D1916" s="39"/>
      <c r="E1916" s="39"/>
      <c r="F1916" s="4" t="s">
        <v>2399</v>
      </c>
      <c r="G1916" s="39"/>
      <c r="I1916" s="195" t="str">
        <f>IF(ISBLANK(H1916),"",VLOOKUP(H1916,tegevusalad!$A$7:$B$188,2,FALSE))</f>
        <v/>
      </c>
      <c r="K1916" s="429" t="str">
        <f t="shared" si="198"/>
        <v>2481233040</v>
      </c>
      <c r="L1916" s="1" t="str">
        <f t="shared" si="199"/>
        <v>Tallinna turismiturundus</v>
      </c>
      <c r="M1916" s="6" t="str">
        <f t="shared" si="200"/>
        <v>04730</v>
      </c>
    </row>
    <row r="1917" spans="1:13" x14ac:dyDescent="0.2">
      <c r="C1917" s="4" t="s">
        <v>2659</v>
      </c>
      <c r="F1917" s="4" t="s">
        <v>6845</v>
      </c>
      <c r="I1917" s="195" t="str">
        <f>IF(ISBLANK(H1917),"",VLOOKUP(H1917,tegevusalad!$A$7:$B$188,2,FALSE))</f>
        <v/>
      </c>
      <c r="K1917" s="429" t="str">
        <f t="shared" si="198"/>
        <v>2481233990</v>
      </c>
      <c r="L1917" s="1" t="str">
        <f t="shared" si="199"/>
        <v>projektide reserv</v>
      </c>
      <c r="M1917" s="6" t="str">
        <f t="shared" si="200"/>
        <v>04730</v>
      </c>
    </row>
    <row r="1918" spans="1:13" s="43" customFormat="1" x14ac:dyDescent="0.2">
      <c r="A1918" s="39"/>
      <c r="B1918" s="4" t="s">
        <v>2522</v>
      </c>
      <c r="C1918" s="4"/>
      <c r="D1918" s="4"/>
      <c r="E1918" s="4" t="s">
        <v>6550</v>
      </c>
      <c r="F1918" s="4"/>
      <c r="G1918" s="39"/>
      <c r="H1918" s="179"/>
      <c r="I1918" s="195" t="str">
        <f>IF(ISBLANK(H1918),"",VLOOKUP(H1918,tegevusalad!$A$7:$B$188,2,FALSE))</f>
        <v/>
      </c>
      <c r="J1918" s="160"/>
      <c r="K1918" s="429" t="str">
        <f t="shared" si="198"/>
        <v>2481281000</v>
      </c>
      <c r="L1918" s="1" t="str">
        <f t="shared" si="199"/>
        <v>Tallinna suveniiride tootearenduse toetus</v>
      </c>
      <c r="M1918" s="6" t="str">
        <f t="shared" si="200"/>
        <v>04730</v>
      </c>
    </row>
    <row r="1919" spans="1:13" s="43" customFormat="1" x14ac:dyDescent="0.2">
      <c r="A1919" s="39"/>
      <c r="B1919" s="6" t="s">
        <v>7000</v>
      </c>
      <c r="C1919" s="6"/>
      <c r="D1919" s="6"/>
      <c r="E1919" s="6" t="s">
        <v>7001</v>
      </c>
      <c r="F1919" s="4"/>
      <c r="G1919" s="39"/>
      <c r="H1919" s="179"/>
      <c r="I1919" s="195" t="str">
        <f>IF(ISBLANK(H1919),"",VLOOKUP(H1919,tegevusalad!$A$7:$B$188,2,FALSE))</f>
        <v/>
      </c>
      <c r="J1919" s="160"/>
      <c r="K1919" s="429" t="str">
        <f t="shared" si="198"/>
        <v>2481299000</v>
      </c>
      <c r="L1919" s="1" t="str">
        <f t="shared" si="199"/>
        <v>tg turismi arendamine - jaotamata</v>
      </c>
      <c r="M1919" s="6" t="str">
        <f t="shared" si="200"/>
        <v>04730</v>
      </c>
    </row>
    <row r="1920" spans="1:13" s="43" customFormat="1" x14ac:dyDescent="0.2">
      <c r="A1920" s="39"/>
      <c r="B1920" s="4"/>
      <c r="C1920" s="4"/>
      <c r="D1920" s="4"/>
      <c r="E1920" s="4"/>
      <c r="F1920" s="4"/>
      <c r="G1920" s="39"/>
      <c r="H1920" s="179"/>
      <c r="I1920" s="195" t="str">
        <f>IF(ISBLANK(H1920),"",VLOOKUP(H1920,tegevusalad!$A$7:$B$188,2,FALSE))</f>
        <v/>
      </c>
      <c r="J1920" s="160"/>
      <c r="K1920" s="429" t="str">
        <f t="shared" si="198"/>
        <v/>
      </c>
      <c r="L1920" s="1" t="str">
        <f t="shared" si="199"/>
        <v/>
      </c>
      <c r="M1920" s="6"/>
    </row>
    <row r="1921" spans="1:13" s="43" customFormat="1" x14ac:dyDescent="0.2">
      <c r="A1921" s="18" t="s">
        <v>2936</v>
      </c>
      <c r="B1921" s="4"/>
      <c r="C1921" s="4"/>
      <c r="D1921" s="4" t="s">
        <v>2921</v>
      </c>
      <c r="E1921" s="4"/>
      <c r="F1921" s="4"/>
      <c r="G1921" s="39"/>
      <c r="H1921" s="179"/>
      <c r="I1921" s="195" t="str">
        <f>IF(ISBLANK(H1921),"",VLOOKUP(H1921,tegevusalad!$A$7:$B$188,2,FALSE))</f>
        <v/>
      </c>
      <c r="J1921" s="160"/>
      <c r="K1921" s="429" t="str">
        <f t="shared" si="198"/>
        <v>2481300000</v>
      </c>
      <c r="L1921" s="1" t="str">
        <f t="shared" si="199"/>
        <v>Tarbija- ja hinnapoliitika</v>
      </c>
      <c r="M1921" s="6"/>
    </row>
    <row r="1922" spans="1:13" s="43" customFormat="1" x14ac:dyDescent="0.2">
      <c r="A1922" s="39"/>
      <c r="B1922" s="4" t="s">
        <v>4722</v>
      </c>
      <c r="C1922" s="4"/>
      <c r="D1922" s="4"/>
      <c r="E1922" s="4" t="s">
        <v>7196</v>
      </c>
      <c r="F1922" s="4"/>
      <c r="G1922" s="39"/>
      <c r="H1922" s="61" t="s">
        <v>3736</v>
      </c>
      <c r="I1922" s="195" t="str">
        <f>IF(ISBLANK(H1922),"",VLOOKUP(H1922,tegevusalad!$A$7:$B$188,2,FALSE))</f>
        <v>Muu majandus (sh majanduse haldus)</v>
      </c>
      <c r="J1922" s="160"/>
      <c r="K1922" s="429" t="str">
        <f t="shared" si="198"/>
        <v>2481301000</v>
      </c>
      <c r="L1922" s="1" t="str">
        <f t="shared" si="199"/>
        <v>tarbijakaitse</v>
      </c>
      <c r="M1922" s="6" t="str">
        <f t="shared" si="200"/>
        <v>04900</v>
      </c>
    </row>
    <row r="1923" spans="1:13" s="43" customFormat="1" x14ac:dyDescent="0.2">
      <c r="A1923" s="39"/>
      <c r="B1923" s="6" t="s">
        <v>6998</v>
      </c>
      <c r="C1923" s="6"/>
      <c r="D1923" s="6"/>
      <c r="E1923" s="6" t="s">
        <v>6999</v>
      </c>
      <c r="F1923" s="4"/>
      <c r="G1923" s="39"/>
      <c r="H1923" s="61" t="s">
        <v>3736</v>
      </c>
      <c r="I1923" s="195" t="str">
        <f>IF(ISBLANK(H1923),"",VLOOKUP(H1923,tegevusalad!$A$7:$B$188,2,FALSE))</f>
        <v>Muu majandus (sh majanduse haldus)</v>
      </c>
      <c r="J1923" s="160"/>
      <c r="K1923" s="429" t="str">
        <f t="shared" si="198"/>
        <v>2481399000</v>
      </c>
      <c r="L1923" s="1" t="str">
        <f t="shared" si="199"/>
        <v>tg tarbija- ja hinnapoliitika - jaotamata</v>
      </c>
      <c r="M1923" s="6" t="str">
        <f t="shared" si="200"/>
        <v>04900</v>
      </c>
    </row>
    <row r="1924" spans="1:13" s="43" customFormat="1" x14ac:dyDescent="0.2">
      <c r="A1924" s="39"/>
      <c r="B1924" s="6"/>
      <c r="C1924" s="6"/>
      <c r="D1924" s="6"/>
      <c r="E1924" s="6"/>
      <c r="F1924" s="4"/>
      <c r="G1924" s="39"/>
      <c r="H1924" s="179"/>
      <c r="I1924" s="195" t="str">
        <f>IF(ISBLANK(H1924),"",VLOOKUP(H1924,tegevusalad!$A$7:$B$188,2,FALSE))</f>
        <v/>
      </c>
      <c r="J1924" s="160"/>
      <c r="K1924" s="429" t="str">
        <f t="shared" si="198"/>
        <v/>
      </c>
      <c r="L1924" s="1" t="str">
        <f t="shared" si="199"/>
        <v/>
      </c>
      <c r="M1924" s="6"/>
    </row>
    <row r="1925" spans="1:13" x14ac:dyDescent="0.2">
      <c r="A1925" s="4" t="s">
        <v>5339</v>
      </c>
      <c r="D1925" s="4" t="s">
        <v>5340</v>
      </c>
      <c r="H1925" s="180" t="s">
        <v>8902</v>
      </c>
      <c r="I1925" s="195" t="str">
        <f>IF(ISBLANK(H1925),"",VLOOKUP(H1925,tegevusalad!$A$7:$B$188,2,FALSE))</f>
        <v>Üldine majandus- ja kaubanduspoliitika</v>
      </c>
      <c r="K1925" s="447" t="str">
        <f t="shared" si="198"/>
        <v>2482100000</v>
      </c>
      <c r="L1925" s="14" t="str">
        <f t="shared" si="199"/>
        <v>Ettevõtluse toetamine</v>
      </c>
      <c r="M1925" s="6" t="str">
        <f t="shared" si="200"/>
        <v>04110</v>
      </c>
    </row>
    <row r="1926" spans="1:13" s="43" customFormat="1" x14ac:dyDescent="0.2">
      <c r="A1926" s="39"/>
      <c r="B1926" s="4" t="s">
        <v>5341</v>
      </c>
      <c r="C1926" s="4"/>
      <c r="D1926" s="4"/>
      <c r="E1926" s="4" t="s">
        <v>6266</v>
      </c>
      <c r="F1926" s="4"/>
      <c r="G1926" s="39"/>
      <c r="H1926" s="179"/>
      <c r="I1926" s="195" t="str">
        <f>IF(ISBLANK(H1926),"",VLOOKUP(H1926,tegevusalad!$A$7:$B$188,2,FALSE))</f>
        <v/>
      </c>
      <c r="J1926" s="160"/>
      <c r="K1926" s="447" t="str">
        <f t="shared" si="198"/>
        <v>2482101000</v>
      </c>
      <c r="L1926" s="14" t="str">
        <f t="shared" si="199"/>
        <v>patentide vormistamise toetamine</v>
      </c>
      <c r="M1926" s="6" t="str">
        <f t="shared" si="200"/>
        <v>04110</v>
      </c>
    </row>
    <row r="1927" spans="1:13" x14ac:dyDescent="0.2">
      <c r="B1927" s="4" t="s">
        <v>7579</v>
      </c>
      <c r="E1927" s="4" t="s">
        <v>7580</v>
      </c>
      <c r="I1927" s="195" t="str">
        <f>IF(ISBLANK(H1927),"",VLOOKUP(H1927,tegevusalad!$A$7:$B$188,2,FALSE))</f>
        <v/>
      </c>
      <c r="K1927" s="447" t="str">
        <f t="shared" si="198"/>
        <v>2482111000</v>
      </c>
      <c r="L1927" s="14" t="str">
        <f t="shared" si="199"/>
        <v>Jõuluturg</v>
      </c>
      <c r="M1927" s="6" t="str">
        <f t="shared" si="200"/>
        <v>04110</v>
      </c>
    </row>
    <row r="1928" spans="1:13" x14ac:dyDescent="0.2">
      <c r="B1928" s="4" t="s">
        <v>10168</v>
      </c>
      <c r="E1928" s="4" t="s">
        <v>10169</v>
      </c>
      <c r="H1928" s="46" t="s">
        <v>8902</v>
      </c>
      <c r="I1928" s="195" t="str">
        <f>IF(ISBLANK(H1928),"",VLOOKUP(H1928,tegevusalad!$A$7:$B$188,2,FALSE))</f>
        <v>Üldine majandus- ja kaubanduspoliitika</v>
      </c>
      <c r="K1928" s="447" t="str">
        <f t="shared" si="198"/>
        <v>2482112000</v>
      </c>
      <c r="L1928" s="14" t="str">
        <f t="shared" si="199"/>
        <v>Toetus MTÜ-le Tallinn Restaurant Week</v>
      </c>
      <c r="M1928" s="6" t="str">
        <f t="shared" si="200"/>
        <v>04110</v>
      </c>
    </row>
    <row r="1929" spans="1:13" x14ac:dyDescent="0.2">
      <c r="I1929" s="195" t="str">
        <f>IF(ISBLANK(H1929),"",VLOOKUP(H1929,tegevusalad!$A$7:$B$188,2,FALSE))</f>
        <v/>
      </c>
      <c r="K1929" s="447" t="str">
        <f t="shared" si="198"/>
        <v/>
      </c>
      <c r="L1929" s="14" t="str">
        <f t="shared" si="199"/>
        <v/>
      </c>
    </row>
    <row r="1930" spans="1:13" x14ac:dyDescent="0.2">
      <c r="A1930" s="4" t="s">
        <v>4180</v>
      </c>
      <c r="D1930" s="4" t="s">
        <v>4181</v>
      </c>
      <c r="H1930" s="180" t="s">
        <v>8902</v>
      </c>
      <c r="I1930" s="195" t="str">
        <f>IF(ISBLANK(H1930),"",VLOOKUP(H1930,tegevusalad!$A$7:$B$188,2,FALSE))</f>
        <v>Üldine majandus- ja kaubanduspoliitika</v>
      </c>
      <c r="K1930" s="447" t="str">
        <f t="shared" si="198"/>
        <v>2482200000</v>
      </c>
      <c r="L1930" s="14" t="str">
        <f t="shared" si="199"/>
        <v>Väikeettevõtluse toetamine</v>
      </c>
      <c r="M1930" s="6" t="str">
        <f t="shared" si="200"/>
        <v>04110</v>
      </c>
    </row>
    <row r="1931" spans="1:13" x14ac:dyDescent="0.2">
      <c r="B1931" s="4" t="s">
        <v>4182</v>
      </c>
      <c r="E1931" s="4" t="s">
        <v>655</v>
      </c>
      <c r="I1931" s="195" t="str">
        <f>IF(ISBLANK(H1931),"",VLOOKUP(H1931,tegevusalad!$A$7:$B$188,2,FALSE))</f>
        <v/>
      </c>
      <c r="K1931" s="447" t="str">
        <f t="shared" si="198"/>
        <v>2482201000</v>
      </c>
      <c r="L1931" s="14" t="str">
        <f t="shared" si="199"/>
        <v>uute töökohtade loomise toetus</v>
      </c>
      <c r="M1931" s="6" t="str">
        <f t="shared" si="200"/>
        <v>04110</v>
      </c>
    </row>
    <row r="1932" spans="1:13" x14ac:dyDescent="0.2">
      <c r="B1932" s="4" t="s">
        <v>4183</v>
      </c>
      <c r="E1932" s="4" t="s">
        <v>656</v>
      </c>
      <c r="I1932" s="195" t="str">
        <f>IF(ISBLANK(H1932),"",VLOOKUP(H1932,tegevusalad!$A$7:$B$188,2,FALSE))</f>
        <v/>
      </c>
      <c r="K1932" s="447" t="str">
        <f t="shared" si="198"/>
        <v>2482202000</v>
      </c>
      <c r="L1932" s="14" t="str">
        <f t="shared" si="199"/>
        <v>sotsiaalsete töökohtade loomise toetus</v>
      </c>
      <c r="M1932" s="6" t="str">
        <f t="shared" si="200"/>
        <v>04110</v>
      </c>
    </row>
    <row r="1933" spans="1:13" x14ac:dyDescent="0.2">
      <c r="B1933" s="4" t="s">
        <v>7511</v>
      </c>
      <c r="E1933" s="4" t="s">
        <v>657</v>
      </c>
      <c r="I1933" s="195" t="str">
        <f>IF(ISBLANK(H1933),"",VLOOKUP(H1933,tegevusalad!$A$7:$B$188,2,FALSE))</f>
        <v/>
      </c>
      <c r="K1933" s="447" t="str">
        <f t="shared" si="198"/>
        <v>2482203000</v>
      </c>
      <c r="L1933" s="14" t="str">
        <f t="shared" si="199"/>
        <v>klastrite arendamise toetus</v>
      </c>
      <c r="M1933" s="6" t="str">
        <f t="shared" si="200"/>
        <v>04110</v>
      </c>
    </row>
    <row r="1934" spans="1:13" x14ac:dyDescent="0.2">
      <c r="B1934" s="4" t="s">
        <v>7512</v>
      </c>
      <c r="E1934" s="4" t="s">
        <v>658</v>
      </c>
      <c r="I1934" s="195" t="str">
        <f>IF(ISBLANK(H1934),"",VLOOKUP(H1934,tegevusalad!$A$7:$B$188,2,FALSE))</f>
        <v/>
      </c>
      <c r="K1934" s="447" t="str">
        <f t="shared" si="198"/>
        <v>2482204000</v>
      </c>
      <c r="L1934" s="14" t="str">
        <f t="shared" si="199"/>
        <v>praktikajuhendaja toetus</v>
      </c>
      <c r="M1934" s="6" t="str">
        <f t="shared" si="200"/>
        <v>04110</v>
      </c>
    </row>
    <row r="1935" spans="1:13" x14ac:dyDescent="0.2">
      <c r="B1935" s="4" t="s">
        <v>7513</v>
      </c>
      <c r="E1935" s="4" t="s">
        <v>659</v>
      </c>
      <c r="I1935" s="195" t="str">
        <f>IF(ISBLANK(H1935),"",VLOOKUP(H1935,tegevusalad!$A$7:$B$188,2,FALSE))</f>
        <v/>
      </c>
      <c r="K1935" s="447" t="str">
        <f t="shared" si="198"/>
        <v>2482205000</v>
      </c>
      <c r="L1935" s="14" t="str">
        <f t="shared" si="199"/>
        <v>messitoetus</v>
      </c>
      <c r="M1935" s="6" t="str">
        <f t="shared" si="200"/>
        <v>04110</v>
      </c>
    </row>
    <row r="1936" spans="1:13" x14ac:dyDescent="0.2">
      <c r="I1936" s="195" t="str">
        <f>IF(ISBLANK(H1936),"",VLOOKUP(H1936,tegevusalad!$A$7:$B$188,2,FALSE))</f>
        <v/>
      </c>
      <c r="K1936" s="429" t="str">
        <f t="shared" si="198"/>
        <v/>
      </c>
      <c r="L1936" s="1" t="str">
        <f t="shared" si="199"/>
        <v/>
      </c>
    </row>
    <row r="1937" spans="1:13" s="43" customFormat="1" x14ac:dyDescent="0.2">
      <c r="A1937" s="4" t="s">
        <v>6267</v>
      </c>
      <c r="B1937" s="4"/>
      <c r="C1937" s="4"/>
      <c r="D1937" s="4" t="s">
        <v>4445</v>
      </c>
      <c r="E1937" s="4"/>
      <c r="F1937" s="4"/>
      <c r="G1937" s="4"/>
      <c r="H1937" s="61" t="s">
        <v>3736</v>
      </c>
      <c r="I1937" s="195" t="str">
        <f>IF(ISBLANK(H1937),"",VLOOKUP(H1937,tegevusalad!$A$7:$B$188,2,FALSE))</f>
        <v>Muu majandus (sh majanduse haldus)</v>
      </c>
      <c r="J1937" s="160"/>
      <c r="K1937" s="429" t="str">
        <f t="shared" si="198"/>
        <v>2483100000</v>
      </c>
      <c r="L1937" s="1" t="str">
        <f t="shared" si="199"/>
        <v>Rahvusvaheliste ärikontaktide toetamine</v>
      </c>
      <c r="M1937" s="6" t="str">
        <f t="shared" si="200"/>
        <v>04900</v>
      </c>
    </row>
    <row r="1938" spans="1:13" s="43" customFormat="1" x14ac:dyDescent="0.2">
      <c r="A1938" s="4"/>
      <c r="B1938" s="4" t="s">
        <v>5811</v>
      </c>
      <c r="C1938" s="4"/>
      <c r="D1938" s="4"/>
      <c r="E1938" s="4" t="s">
        <v>5668</v>
      </c>
      <c r="F1938" s="4"/>
      <c r="G1938" s="4"/>
      <c r="H1938" s="179"/>
      <c r="I1938" s="195" t="str">
        <f>IF(ISBLANK(H1938),"",VLOOKUP(H1938,tegevusalad!$A$7:$B$188,2,FALSE))</f>
        <v/>
      </c>
      <c r="J1938" s="160"/>
      <c r="K1938" s="429" t="str">
        <f t="shared" si="198"/>
        <v>2483101000</v>
      </c>
      <c r="L1938" s="1" t="str">
        <f t="shared" si="199"/>
        <v>Tallinna Noorte Kommertskoda</v>
      </c>
      <c r="M1938" s="6" t="str">
        <f t="shared" si="200"/>
        <v>04900</v>
      </c>
    </row>
    <row r="1939" spans="1:13" s="43" customFormat="1" x14ac:dyDescent="0.2">
      <c r="A1939" s="4"/>
      <c r="B1939" s="4"/>
      <c r="C1939" s="4"/>
      <c r="D1939" s="4"/>
      <c r="E1939" s="4"/>
      <c r="F1939" s="4"/>
      <c r="G1939" s="4"/>
      <c r="H1939" s="179"/>
      <c r="I1939" s="195" t="str">
        <f>IF(ISBLANK(H1939),"",VLOOKUP(H1939,tegevusalad!$A$7:$B$188,2,FALSE))</f>
        <v/>
      </c>
      <c r="J1939" s="160"/>
      <c r="K1939" s="429" t="str">
        <f t="shared" si="198"/>
        <v/>
      </c>
      <c r="L1939" s="1" t="str">
        <f t="shared" si="199"/>
        <v/>
      </c>
      <c r="M1939" s="6"/>
    </row>
    <row r="1940" spans="1:13" s="6" customFormat="1" x14ac:dyDescent="0.2">
      <c r="A1940" s="4" t="s">
        <v>3283</v>
      </c>
      <c r="B1940" s="4"/>
      <c r="C1940" s="4"/>
      <c r="D1940" s="4" t="s">
        <v>10950</v>
      </c>
      <c r="E1940" s="4"/>
      <c r="F1940" s="4"/>
      <c r="G1940" s="4"/>
      <c r="H1940" s="180" t="s">
        <v>3736</v>
      </c>
      <c r="I1940" s="195" t="str">
        <f>IF(ISBLANK(H1940),"",VLOOKUP(H1940,tegevusalad!$A$7:$B$188,2,FALSE))</f>
        <v>Muu majandus (sh majanduse haldus)</v>
      </c>
      <c r="J1940" s="160"/>
      <c r="K1940" s="447" t="str">
        <f t="shared" si="198"/>
        <v>2484100000</v>
      </c>
      <c r="L1940" s="14" t="str">
        <f t="shared" si="199"/>
        <v>SA Tallinna Ettevõtlusinkubaatorid</v>
      </c>
      <c r="M1940" s="6" t="str">
        <f t="shared" si="200"/>
        <v>04900</v>
      </c>
    </row>
    <row r="1941" spans="1:13" s="6" customFormat="1" x14ac:dyDescent="0.2">
      <c r="A1941" s="4"/>
      <c r="B1941" s="4" t="s">
        <v>3284</v>
      </c>
      <c r="C1941" s="4"/>
      <c r="D1941" s="4"/>
      <c r="E1941" s="4" t="s">
        <v>10951</v>
      </c>
      <c r="F1941" s="4"/>
      <c r="G1941" s="4"/>
      <c r="H1941" s="46"/>
      <c r="I1941" s="195" t="str">
        <f>IF(ISBLANK(H1941),"",VLOOKUP(H1941,tegevusalad!$A$7:$B$188,2,FALSE))</f>
        <v/>
      </c>
      <c r="J1941" s="160"/>
      <c r="K1941" s="447" t="str">
        <f t="shared" si="198"/>
        <v>2484101000</v>
      </c>
      <c r="L1941" s="14" t="str">
        <f t="shared" si="199"/>
        <v>toetus SA-le Tallinna Ettevõtlusinkubaatorid</v>
      </c>
      <c r="M1941" s="6" t="str">
        <f t="shared" si="200"/>
        <v>04900</v>
      </c>
    </row>
    <row r="1942" spans="1:13" s="6" customFormat="1" x14ac:dyDescent="0.2">
      <c r="A1942" s="4"/>
      <c r="B1942" s="4"/>
      <c r="C1942" s="4"/>
      <c r="D1942" s="4"/>
      <c r="E1942" s="4"/>
      <c r="F1942" s="4"/>
      <c r="G1942" s="4"/>
      <c r="H1942" s="46"/>
      <c r="I1942" s="195" t="str">
        <f>IF(ISBLANK(H1942),"",VLOOKUP(H1942,tegevusalad!$A$7:$B$188,2,FALSE))</f>
        <v/>
      </c>
      <c r="J1942" s="160"/>
      <c r="K1942" s="447" t="str">
        <f t="shared" ref="K1942:K1944" si="201">SUBSTITUTE(A1942," ","")&amp;SUBSTITUTE(B1942," ","")&amp;SUBSTITUTE(C1942," ","")</f>
        <v/>
      </c>
      <c r="L1942" s="14" t="str">
        <f t="shared" ref="L1942:L1944" si="202">D1942&amp;E1942&amp;F1942&amp;G1942</f>
        <v/>
      </c>
    </row>
    <row r="1943" spans="1:13" s="6" customFormat="1" x14ac:dyDescent="0.2">
      <c r="A1943" s="4" t="s">
        <v>9007</v>
      </c>
      <c r="B1943" s="4"/>
      <c r="C1943" s="4"/>
      <c r="D1943" s="471" t="s">
        <v>9008</v>
      </c>
      <c r="E1943" s="4"/>
      <c r="F1943" s="4"/>
      <c r="G1943" s="4"/>
      <c r="H1943" s="46"/>
      <c r="I1943" s="195" t="str">
        <f>IF(ISBLANK(H1943),"",VLOOKUP(H1943,tegevusalad!$A$7:$B$188,2,FALSE))</f>
        <v/>
      </c>
      <c r="J1943" s="160"/>
      <c r="K1943" s="447" t="str">
        <f t="shared" si="201"/>
        <v>2484500000</v>
      </c>
      <c r="L1943" s="14" t="str">
        <f t="shared" si="202"/>
        <v>Eakad tööjõuturule</v>
      </c>
      <c r="M1943" s="6">
        <f t="shared" ref="M1943:M1944" si="203">IF(ISBLANK(H1943),M1942,H1943)</f>
        <v>0</v>
      </c>
    </row>
    <row r="1944" spans="1:13" s="6" customFormat="1" x14ac:dyDescent="0.2">
      <c r="A1944" s="4"/>
      <c r="B1944" s="4" t="s">
        <v>9006</v>
      </c>
      <c r="C1944" s="4"/>
      <c r="D1944" s="4"/>
      <c r="E1944" s="471" t="s">
        <v>9009</v>
      </c>
      <c r="F1944" s="4"/>
      <c r="G1944" s="4"/>
      <c r="H1944" s="148" t="s">
        <v>3469</v>
      </c>
      <c r="I1944" s="195" t="str">
        <f>IF(ISBLANK(H1944),"",VLOOKUP(H1944,tegevusalad!$A$7:$B$188,2,FALSE))</f>
        <v>Seltsitegevus</v>
      </c>
      <c r="J1944" s="160"/>
      <c r="K1944" s="447" t="str">
        <f t="shared" si="201"/>
        <v>2484501000</v>
      </c>
      <c r="L1944" s="14" t="str">
        <f t="shared" si="202"/>
        <v>Vanemaealised kui väärt tööjõud</v>
      </c>
      <c r="M1944" s="6" t="str">
        <f t="shared" si="203"/>
        <v>08209</v>
      </c>
    </row>
    <row r="1945" spans="1:13" s="6" customFormat="1" x14ac:dyDescent="0.2">
      <c r="A1945" s="4"/>
      <c r="B1945" s="4"/>
      <c r="C1945" s="4"/>
      <c r="D1945" s="4"/>
      <c r="E1945" s="471"/>
      <c r="F1945" s="4"/>
      <c r="G1945" s="4"/>
      <c r="H1945" s="148"/>
      <c r="I1945" s="195"/>
      <c r="J1945" s="160"/>
      <c r="K1945" s="447" t="str">
        <f t="shared" ref="K1945:K1951" si="204">SUBSTITUTE(A1945," ","")&amp;SUBSTITUTE(B1945," ","")&amp;SUBSTITUTE(C1945," ","")</f>
        <v/>
      </c>
      <c r="L1945" s="14" t="str">
        <f t="shared" ref="L1945:L1951" si="205">D1945&amp;E1945&amp;F1945&amp;G1945</f>
        <v/>
      </c>
      <c r="M1945" s="6" t="str">
        <f t="shared" ref="M1945:M1951" si="206">IF(ISBLANK(H1945),M1944,H1945)</f>
        <v>08209</v>
      </c>
    </row>
    <row r="1946" spans="1:13" s="6" customFormat="1" x14ac:dyDescent="0.2">
      <c r="A1946" s="4" t="s">
        <v>10863</v>
      </c>
      <c r="B1946" s="4"/>
      <c r="C1946" s="4"/>
      <c r="D1946" s="4" t="s">
        <v>10866</v>
      </c>
      <c r="E1946" s="471"/>
      <c r="F1946" s="4"/>
      <c r="G1946" s="4"/>
      <c r="H1946" s="148" t="s">
        <v>3736</v>
      </c>
      <c r="I1946" s="195" t="str">
        <f>IF(ISBLANK(H1946),"",VLOOKUP(H1946,tegevusalad!$A$7:$B$188,2,FALSE))</f>
        <v>Muu majandus (sh majanduse haldus)</v>
      </c>
      <c r="J1946" s="160"/>
      <c r="K1946" s="447" t="str">
        <f t="shared" si="204"/>
        <v>2485000000</v>
      </c>
      <c r="L1946" s="14" t="str">
        <f t="shared" si="205"/>
        <v>Idekonkurss</v>
      </c>
      <c r="M1946" s="6" t="str">
        <f t="shared" si="206"/>
        <v>04900</v>
      </c>
    </row>
    <row r="1947" spans="1:13" s="6" customFormat="1" x14ac:dyDescent="0.2">
      <c r="A1947" s="4"/>
      <c r="B1947" s="4" t="s">
        <v>10864</v>
      </c>
      <c r="C1947" s="4"/>
      <c r="D1947" s="4"/>
      <c r="E1947" s="754" t="s">
        <v>10865</v>
      </c>
      <c r="F1947" s="4"/>
      <c r="G1947" s="4"/>
      <c r="H1947" s="148" t="s">
        <v>3736</v>
      </c>
      <c r="I1947" s="195" t="str">
        <f>IF(ISBLANK(H1947),"",VLOOKUP(H1947,tegevusalad!$A$7:$B$188,2,FALSE))</f>
        <v>Muu majandus (sh majanduse haldus)</v>
      </c>
      <c r="J1947" s="160"/>
      <c r="K1947" s="447" t="str">
        <f t="shared" si="204"/>
        <v>2485001000</v>
      </c>
      <c r="L1947" s="14" t="str">
        <f t="shared" si="205"/>
        <v>Ideekonkurss „Tallinna innovaatiliste lahenduste teekaart“</v>
      </c>
      <c r="M1947" s="6" t="str">
        <f t="shared" si="206"/>
        <v>04900</v>
      </c>
    </row>
    <row r="1948" spans="1:13" s="6" customFormat="1" x14ac:dyDescent="0.2">
      <c r="A1948" s="4"/>
      <c r="B1948" s="4"/>
      <c r="C1948" s="4"/>
      <c r="D1948" s="4"/>
      <c r="E1948" s="4"/>
      <c r="F1948" s="4"/>
      <c r="G1948" s="4"/>
      <c r="H1948" s="46"/>
      <c r="I1948" s="195" t="str">
        <f>IF(ISBLANK(H1948),"",VLOOKUP(H1948,tegevusalad!$A$7:$B$188,2,FALSE))</f>
        <v/>
      </c>
      <c r="J1948" s="160"/>
      <c r="K1948" s="447" t="str">
        <f t="shared" si="204"/>
        <v/>
      </c>
      <c r="L1948" s="14" t="str">
        <f t="shared" si="205"/>
        <v/>
      </c>
      <c r="M1948" s="6" t="str">
        <f t="shared" si="206"/>
        <v>04900</v>
      </c>
    </row>
    <row r="1949" spans="1:13" s="6" customFormat="1" x14ac:dyDescent="0.2">
      <c r="A1949" s="4" t="s">
        <v>66</v>
      </c>
      <c r="B1949" s="4"/>
      <c r="C1949" s="4"/>
      <c r="D1949" s="4" t="s">
        <v>2921</v>
      </c>
      <c r="E1949" s="4"/>
      <c r="F1949" s="4"/>
      <c r="G1949" s="4"/>
      <c r="H1949" s="51" t="s">
        <v>3736</v>
      </c>
      <c r="I1949" s="195" t="str">
        <f>IF(ISBLANK(H1949),"",VLOOKUP(H1949,tegevusalad!$A$7:$B$188,2,FALSE))</f>
        <v>Muu majandus (sh majanduse haldus)</v>
      </c>
      <c r="J1949" s="160"/>
      <c r="K1949" s="447" t="str">
        <f t="shared" si="204"/>
        <v>2486100000</v>
      </c>
      <c r="L1949" s="14" t="str">
        <f t="shared" si="205"/>
        <v>Tarbija- ja hinnapoliitika</v>
      </c>
      <c r="M1949" s="6" t="str">
        <f t="shared" si="206"/>
        <v>04900</v>
      </c>
    </row>
    <row r="1950" spans="1:13" s="6" customFormat="1" x14ac:dyDescent="0.2">
      <c r="A1950" s="4"/>
      <c r="B1950" s="4" t="s">
        <v>2935</v>
      </c>
      <c r="C1950" s="4"/>
      <c r="D1950" s="4"/>
      <c r="E1950" s="4"/>
      <c r="F1950" s="4"/>
      <c r="G1950" s="4"/>
      <c r="H1950" s="51"/>
      <c r="I1950" s="195" t="str">
        <f>IF(ISBLANK(H1950),"",VLOOKUP(H1950,tegevusalad!$A$7:$B$188,2,FALSE))</f>
        <v/>
      </c>
      <c r="J1950" s="160"/>
      <c r="K1950" s="447" t="str">
        <f t="shared" si="204"/>
        <v>248</v>
      </c>
      <c r="L1950" s="14" t="str">
        <f t="shared" si="205"/>
        <v/>
      </c>
      <c r="M1950" s="6" t="str">
        <f t="shared" si="206"/>
        <v>04900</v>
      </c>
    </row>
    <row r="1951" spans="1:13" s="6" customFormat="1" x14ac:dyDescent="0.2">
      <c r="A1951" s="4"/>
      <c r="B1951" s="4" t="s">
        <v>67</v>
      </c>
      <c r="C1951" s="4"/>
      <c r="D1951" s="4"/>
      <c r="E1951" s="4" t="s">
        <v>4481</v>
      </c>
      <c r="F1951" s="4"/>
      <c r="G1951" s="4"/>
      <c r="H1951" s="51" t="s">
        <v>3736</v>
      </c>
      <c r="I1951" s="195" t="str">
        <f>IF(ISBLANK(H1951),"",VLOOKUP(H1951,tegevusalad!$A$7:$B$188,2,FALSE))</f>
        <v>Muu majandus (sh majanduse haldus)</v>
      </c>
      <c r="J1951" s="160"/>
      <c r="K1951" s="447" t="str">
        <f t="shared" si="204"/>
        <v>2486111000</v>
      </c>
      <c r="L1951" s="14" t="str">
        <f t="shared" si="205"/>
        <v>alkoholi tarvitamise vastane kampaania</v>
      </c>
      <c r="M1951" s="6" t="str">
        <f t="shared" si="206"/>
        <v>04900</v>
      </c>
    </row>
    <row r="1952" spans="1:13" s="6" customFormat="1" x14ac:dyDescent="0.2">
      <c r="A1952" s="4"/>
      <c r="B1952" s="4" t="s">
        <v>2899</v>
      </c>
      <c r="C1952" s="4"/>
      <c r="D1952" s="4"/>
      <c r="E1952" s="4" t="s">
        <v>3067</v>
      </c>
      <c r="F1952" s="4"/>
      <c r="G1952" s="4"/>
      <c r="H1952" s="51" t="s">
        <v>3736</v>
      </c>
      <c r="I1952" s="195" t="str">
        <f>IF(ISBLANK(H1952),"",VLOOKUP(H1952,tegevusalad!$A$7:$B$188,2,FALSE))</f>
        <v>Muu majandus (sh majanduse haldus)</v>
      </c>
      <c r="J1952" s="160"/>
      <c r="K1952" s="429" t="str">
        <f t="shared" ref="K1952:K2015" si="207">SUBSTITUTE(A1952," ","")&amp;SUBSTITUTE(B1952," ","")&amp;SUBSTITUTE(C1952," ","")</f>
        <v>2486121000</v>
      </c>
      <c r="L1952" s="1" t="str">
        <f t="shared" ref="L1952:L2015" si="208">D1952&amp;E1952&amp;F1952&amp;G1952</f>
        <v>Tallinna Tarbijakaitsenõuandla</v>
      </c>
      <c r="M1952" s="6" t="str">
        <f t="shared" si="200"/>
        <v>04900</v>
      </c>
    </row>
    <row r="1953" spans="1:13" s="6" customFormat="1" x14ac:dyDescent="0.2">
      <c r="A1953" s="4"/>
      <c r="B1953" s="4"/>
      <c r="C1953" s="4"/>
      <c r="D1953" s="4"/>
      <c r="E1953" s="4"/>
      <c r="F1953" s="4"/>
      <c r="G1953" s="4"/>
      <c r="H1953" s="46"/>
      <c r="I1953" s="195" t="str">
        <f>IF(ISBLANK(H1953),"",VLOOKUP(H1953,tegevusalad!$A$7:$B$188,2,FALSE))</f>
        <v/>
      </c>
      <c r="J1953" s="160"/>
      <c r="K1953" s="429" t="str">
        <f t="shared" si="207"/>
        <v/>
      </c>
      <c r="L1953" s="1" t="str">
        <f t="shared" si="208"/>
        <v/>
      </c>
    </row>
    <row r="1954" spans="1:13" x14ac:dyDescent="0.2">
      <c r="A1954" s="38" t="s">
        <v>326</v>
      </c>
      <c r="B1954" s="38"/>
      <c r="C1954" s="14"/>
      <c r="D1954" s="14"/>
      <c r="E1954" s="14"/>
      <c r="F1954" s="38" t="s">
        <v>327</v>
      </c>
      <c r="G1954" s="38"/>
      <c r="I1954" s="195" t="str">
        <f>IF(ISBLANK(H1954),"",VLOOKUP(H1954,tegevusalad!$A$7:$B$188,2,FALSE))</f>
        <v/>
      </c>
      <c r="K1954" s="429" t="str">
        <f t="shared" si="207"/>
        <v>2500000000</v>
      </c>
      <c r="L1954" s="1" t="str">
        <f t="shared" si="208"/>
        <v>MUUD KULUD</v>
      </c>
    </row>
    <row r="1955" spans="1:13" x14ac:dyDescent="0.2">
      <c r="A1955" s="14"/>
      <c r="B1955" s="14"/>
      <c r="C1955" s="14"/>
      <c r="D1955" s="14"/>
      <c r="E1955" s="14"/>
      <c r="F1955" s="14"/>
      <c r="G1955" s="14"/>
      <c r="I1955" s="195" t="str">
        <f>IF(ISBLANK(H1955),"",VLOOKUP(H1955,tegevusalad!$A$7:$B$188,2,FALSE))</f>
        <v/>
      </c>
      <c r="K1955" s="429" t="str">
        <f t="shared" si="207"/>
        <v/>
      </c>
      <c r="L1955" s="1" t="str">
        <f t="shared" si="208"/>
        <v/>
      </c>
    </row>
    <row r="1956" spans="1:13" x14ac:dyDescent="0.2">
      <c r="A1956" s="14" t="s">
        <v>328</v>
      </c>
      <c r="B1956" s="14"/>
      <c r="C1956" s="14"/>
      <c r="D1956" s="14"/>
      <c r="E1956" s="14"/>
      <c r="F1956" s="14" t="s">
        <v>3307</v>
      </c>
      <c r="G1956" s="14"/>
      <c r="I1956" s="195" t="str">
        <f>IF(ISBLANK(H1956),"",VLOOKUP(H1956,tegevusalad!$A$7:$B$188,2,FALSE))</f>
        <v/>
      </c>
      <c r="K1956" s="429" t="str">
        <f t="shared" si="207"/>
        <v>2500100000</v>
      </c>
      <c r="L1956" s="1" t="str">
        <f t="shared" si="208"/>
        <v>Õppelaenude kustutamine</v>
      </c>
    </row>
    <row r="1957" spans="1:13" x14ac:dyDescent="0.2">
      <c r="A1957" s="14"/>
      <c r="B1957" s="14" t="s">
        <v>3308</v>
      </c>
      <c r="C1957" s="14"/>
      <c r="D1957" s="14"/>
      <c r="E1957" s="14"/>
      <c r="F1957" s="14"/>
      <c r="G1957" s="14" t="s">
        <v>7051</v>
      </c>
      <c r="H1957" s="46" t="s">
        <v>5293</v>
      </c>
      <c r="I1957" s="195" t="str">
        <f>IF(ISBLANK(H1957),"",VLOOKUP(H1957,tegevusalad!$A$7:$B$188,2,FALSE))</f>
        <v>Valla- ja linnavolikogu</v>
      </c>
      <c r="K1957" s="429" t="str">
        <f t="shared" si="207"/>
        <v>2500101000</v>
      </c>
      <c r="L1957" s="1" t="str">
        <f t="shared" si="208"/>
        <v>Linnavolikogu Kantselei</v>
      </c>
      <c r="M1957" s="6" t="str">
        <f t="shared" ref="M1957:M2018" si="209">IF(ISBLANK(H1957),M1956,H1957)</f>
        <v>01111</v>
      </c>
    </row>
    <row r="1958" spans="1:13" x14ac:dyDescent="0.2">
      <c r="A1958" s="14"/>
      <c r="B1958" s="14" t="s">
        <v>6682</v>
      </c>
      <c r="C1958" s="14"/>
      <c r="D1958" s="14"/>
      <c r="E1958" s="14"/>
      <c r="F1958" s="14"/>
      <c r="G1958" s="14" t="s">
        <v>6683</v>
      </c>
      <c r="H1958" s="46" t="s">
        <v>5294</v>
      </c>
      <c r="I1958" s="195" t="str">
        <f>IF(ISBLANK(H1958),"",VLOOKUP(H1958,tegevusalad!$A$7:$B$188,2,FALSE))</f>
        <v>Valla- ja linnavalitsus</v>
      </c>
      <c r="K1958" s="429" t="str">
        <f t="shared" si="207"/>
        <v>2500110000</v>
      </c>
      <c r="L1958" s="1" t="str">
        <f t="shared" si="208"/>
        <v>Linnavaltsus</v>
      </c>
      <c r="M1958" s="6" t="str">
        <f t="shared" si="209"/>
        <v>01112</v>
      </c>
    </row>
    <row r="1959" spans="1:13" x14ac:dyDescent="0.2">
      <c r="A1959" s="14"/>
      <c r="B1959" s="14" t="s">
        <v>3240</v>
      </c>
      <c r="C1959" s="14"/>
      <c r="D1959" s="14"/>
      <c r="E1959" s="14"/>
      <c r="F1959" s="14"/>
      <c r="G1959" s="14" t="s">
        <v>3241</v>
      </c>
      <c r="H1959" s="46" t="s">
        <v>5294</v>
      </c>
      <c r="I1959" s="195" t="str">
        <f>IF(ISBLANK(H1959),"",VLOOKUP(H1959,tegevusalad!$A$7:$B$188,2,FALSE))</f>
        <v>Valla- ja linnavalitsus</v>
      </c>
      <c r="K1959" s="429" t="str">
        <f t="shared" si="207"/>
        <v>2500111000</v>
      </c>
      <c r="L1959" s="1" t="str">
        <f t="shared" si="208"/>
        <v>Linnakantselei</v>
      </c>
      <c r="M1959" s="6" t="str">
        <f t="shared" si="209"/>
        <v>01112</v>
      </c>
    </row>
    <row r="1960" spans="1:13" x14ac:dyDescent="0.2">
      <c r="A1960" s="14"/>
      <c r="B1960" s="14" t="s">
        <v>3169</v>
      </c>
      <c r="C1960" s="14"/>
      <c r="D1960" s="14"/>
      <c r="E1960" s="14"/>
      <c r="F1960" s="14"/>
      <c r="G1960" s="14" t="s">
        <v>3170</v>
      </c>
      <c r="H1960" s="46" t="s">
        <v>3736</v>
      </c>
      <c r="I1960" s="195" t="str">
        <f>IF(ISBLANK(H1960),"",VLOOKUP(H1960,tegevusalad!$A$7:$B$188,2,FALSE))</f>
        <v>Muu majandus (sh majanduse haldus)</v>
      </c>
      <c r="K1960" s="429" t="str">
        <f t="shared" si="207"/>
        <v>2500123000</v>
      </c>
      <c r="L1960" s="1" t="str">
        <f t="shared" si="208"/>
        <v>Ettevõtlusamet</v>
      </c>
      <c r="M1960" s="6" t="str">
        <f t="shared" si="209"/>
        <v>04900</v>
      </c>
    </row>
    <row r="1961" spans="1:13" x14ac:dyDescent="0.2">
      <c r="A1961" s="14"/>
      <c r="B1961" s="14" t="s">
        <v>3171</v>
      </c>
      <c r="C1961" s="14"/>
      <c r="D1961" s="14"/>
      <c r="E1961" s="14"/>
      <c r="F1961" s="14"/>
      <c r="G1961" s="14" t="s">
        <v>3828</v>
      </c>
      <c r="H1961" s="46" t="s">
        <v>5300</v>
      </c>
      <c r="I1961" s="195" t="str">
        <f>IF(ISBLANK(H1961),"",VLOOKUP(H1961,tegevusalad!$A$7:$B$188,2,FALSE))</f>
        <v>Muu haridus, sh hariduse haldus</v>
      </c>
      <c r="K1961" s="429" t="str">
        <f t="shared" si="207"/>
        <v>2500125000</v>
      </c>
      <c r="L1961" s="1" t="str">
        <f t="shared" si="208"/>
        <v>Haridusamet</v>
      </c>
      <c r="M1961" s="6" t="str">
        <f t="shared" si="209"/>
        <v>09800</v>
      </c>
    </row>
    <row r="1962" spans="1:13" x14ac:dyDescent="0.2">
      <c r="A1962" s="14"/>
      <c r="B1962" s="14" t="s">
        <v>3172</v>
      </c>
      <c r="C1962" s="14"/>
      <c r="D1962" s="14"/>
      <c r="E1962" s="14"/>
      <c r="F1962" s="14"/>
      <c r="G1962" s="14" t="s">
        <v>1017</v>
      </c>
      <c r="H1962" s="46" t="s">
        <v>6946</v>
      </c>
      <c r="I1962" s="195" t="str">
        <f>IF(ISBLANK(H1962),"",VLOOKUP(H1962,tegevusalad!$A$7:$B$188,2,FALSE))</f>
        <v>Muu keskkonnakaitse (sh keskkonnakaitse haldus)</v>
      </c>
      <c r="K1962" s="429" t="str">
        <f t="shared" si="207"/>
        <v>2500128000</v>
      </c>
      <c r="L1962" s="1" t="str">
        <f t="shared" si="208"/>
        <v>Keskkonnaamet</v>
      </c>
      <c r="M1962" s="6" t="str">
        <f t="shared" si="209"/>
        <v>05600</v>
      </c>
    </row>
    <row r="1963" spans="1:13" x14ac:dyDescent="0.2">
      <c r="A1963" s="14"/>
      <c r="B1963" s="14" t="s">
        <v>3173</v>
      </c>
      <c r="C1963" s="14"/>
      <c r="D1963" s="14"/>
      <c r="E1963" s="14"/>
      <c r="F1963" s="14"/>
      <c r="G1963" s="14" t="s">
        <v>5919</v>
      </c>
      <c r="H1963" s="46" t="s">
        <v>3260</v>
      </c>
      <c r="I1963" s="195" t="str">
        <f>IF(ISBLANK(H1963),"",VLOOKUP(H1963,tegevusalad!$A$7:$B$188,2,FALSE))</f>
        <v>Muud elamu- ja kommunaalmajanduse tegevus</v>
      </c>
      <c r="K1963" s="429" t="str">
        <f t="shared" si="207"/>
        <v>2500130000</v>
      </c>
      <c r="L1963" s="1" t="str">
        <f t="shared" si="208"/>
        <v>Kommunaalamet</v>
      </c>
      <c r="M1963" s="6" t="str">
        <f t="shared" si="209"/>
        <v>06605</v>
      </c>
    </row>
    <row r="1964" spans="1:13" x14ac:dyDescent="0.2">
      <c r="A1964" s="14"/>
      <c r="B1964" s="14" t="s">
        <v>3174</v>
      </c>
      <c r="C1964" s="14"/>
      <c r="D1964" s="14"/>
      <c r="E1964" s="14"/>
      <c r="F1964" s="14"/>
      <c r="G1964" s="14" t="s">
        <v>246</v>
      </c>
      <c r="H1964" s="46" t="s">
        <v>7556</v>
      </c>
      <c r="I1964" s="195" t="str">
        <f>IF(ISBLANK(H1964),"",VLOOKUP(H1964,tegevusalad!$A$7:$B$188,2,FALSE))</f>
        <v>Muu vaba aeg, kultuur, religioon, sh haldus</v>
      </c>
      <c r="K1964" s="429" t="str">
        <f t="shared" si="207"/>
        <v>2500133000</v>
      </c>
      <c r="L1964" s="1" t="str">
        <f t="shared" si="208"/>
        <v>Kultuuriväärtuste Amet</v>
      </c>
      <c r="M1964" s="6" t="str">
        <f t="shared" si="209"/>
        <v>08600</v>
      </c>
    </row>
    <row r="1965" spans="1:13" x14ac:dyDescent="0.2">
      <c r="A1965" s="14"/>
      <c r="B1965" s="14" t="s">
        <v>2944</v>
      </c>
      <c r="C1965" s="14"/>
      <c r="D1965" s="14"/>
      <c r="E1965" s="14"/>
      <c r="F1965" s="14"/>
      <c r="G1965" s="14" t="s">
        <v>2945</v>
      </c>
      <c r="H1965" s="46" t="s">
        <v>5295</v>
      </c>
      <c r="I1965" s="195" t="str">
        <f>IF(ISBLANK(H1965),"",VLOOKUP(H1965,tegevusalad!$A$7:$B$188,2,FALSE))</f>
        <v>Muud üldised teenused</v>
      </c>
      <c r="K1965" s="429" t="str">
        <f t="shared" si="207"/>
        <v>2500135000</v>
      </c>
      <c r="L1965" s="1" t="str">
        <f t="shared" si="208"/>
        <v>Linnaarhiiv</v>
      </c>
      <c r="M1965" s="6" t="str">
        <f t="shared" si="209"/>
        <v>01330</v>
      </c>
    </row>
    <row r="1966" spans="1:13" x14ac:dyDescent="0.2">
      <c r="A1966" s="14"/>
      <c r="B1966" s="14" t="s">
        <v>2946</v>
      </c>
      <c r="C1966" s="14"/>
      <c r="D1966" s="14"/>
      <c r="E1966" s="14"/>
      <c r="F1966" s="14"/>
      <c r="G1966" s="14" t="s">
        <v>5373</v>
      </c>
      <c r="H1966" s="46" t="s">
        <v>3736</v>
      </c>
      <c r="I1966" s="195" t="str">
        <f>IF(ISBLANK(H1966),"",VLOOKUP(H1966,tegevusalad!$A$7:$B$188,2,FALSE))</f>
        <v>Muu majandus (sh majanduse haldus)</v>
      </c>
      <c r="K1966" s="429" t="str">
        <f t="shared" si="207"/>
        <v>2500137000</v>
      </c>
      <c r="L1966" s="1" t="str">
        <f t="shared" si="208"/>
        <v>Linnaplaneerimise Amet</v>
      </c>
      <c r="M1966" s="6" t="str">
        <f t="shared" si="209"/>
        <v>04900</v>
      </c>
    </row>
    <row r="1967" spans="1:13" x14ac:dyDescent="0.2">
      <c r="A1967" s="14"/>
      <c r="B1967" s="14" t="s">
        <v>6575</v>
      </c>
      <c r="C1967" s="14"/>
      <c r="D1967" s="14"/>
      <c r="E1967" s="14"/>
      <c r="F1967" s="14"/>
      <c r="G1967" s="14" t="s">
        <v>5907</v>
      </c>
      <c r="H1967" s="46" t="s">
        <v>3736</v>
      </c>
      <c r="I1967" s="195" t="str">
        <f>IF(ISBLANK(H1967),"",VLOOKUP(H1967,tegevusalad!$A$7:$B$188,2,FALSE))</f>
        <v>Muu majandus (sh majanduse haldus)</v>
      </c>
      <c r="K1967" s="429" t="str">
        <f t="shared" si="207"/>
        <v>2500140000</v>
      </c>
      <c r="L1967" s="1" t="str">
        <f t="shared" si="208"/>
        <v>Linnavaraamet</v>
      </c>
      <c r="M1967" s="6" t="str">
        <f t="shared" si="209"/>
        <v>04900</v>
      </c>
    </row>
    <row r="1968" spans="1:13" x14ac:dyDescent="0.2">
      <c r="A1968" s="14"/>
      <c r="B1968" s="14" t="s">
        <v>6576</v>
      </c>
      <c r="C1968" s="14"/>
      <c r="D1968" s="14"/>
      <c r="E1968" s="14"/>
      <c r="F1968" s="14"/>
      <c r="G1968" s="14" t="s">
        <v>6577</v>
      </c>
      <c r="H1968" s="46" t="s">
        <v>5295</v>
      </c>
      <c r="I1968" s="195" t="str">
        <f>IF(ISBLANK(H1968),"",VLOOKUP(H1968,tegevusalad!$A$7:$B$188,2,FALSE))</f>
        <v>Muud üldised teenused</v>
      </c>
      <c r="K1968" s="429" t="str">
        <f t="shared" si="207"/>
        <v>2500145000</v>
      </c>
      <c r="L1968" s="1" t="str">
        <f t="shared" si="208"/>
        <v>Perekonnaseisuamet</v>
      </c>
      <c r="M1968" s="6" t="str">
        <f t="shared" si="209"/>
        <v>01330</v>
      </c>
    </row>
    <row r="1969" spans="1:13" x14ac:dyDescent="0.2">
      <c r="A1969" s="14"/>
      <c r="B1969" s="14" t="s">
        <v>3139</v>
      </c>
      <c r="C1969" s="14"/>
      <c r="D1969" s="14"/>
      <c r="E1969" s="14"/>
      <c r="F1969" s="14"/>
      <c r="G1969" s="14" t="s">
        <v>2226</v>
      </c>
      <c r="H1969" s="51" t="s">
        <v>9031</v>
      </c>
      <c r="I1969" s="195" t="str">
        <f>IF(ISBLANK(H1969),"",VLOOKUP(H1969,tegevusalad!$A$7:$B$188,2,FALSE))</f>
        <v>Muu sotsiaalne kaitse, sh sotsiaalse kaitse haldus</v>
      </c>
      <c r="K1969" s="429" t="str">
        <f t="shared" si="207"/>
        <v>2500149000</v>
      </c>
      <c r="L1969" s="1" t="str">
        <f t="shared" si="208"/>
        <v>Sotsiaal- ja Tervishoiuamet</v>
      </c>
      <c r="M1969" s="6" t="str">
        <f t="shared" si="209"/>
        <v>10900</v>
      </c>
    </row>
    <row r="1970" spans="1:13" x14ac:dyDescent="0.2">
      <c r="A1970" s="14"/>
      <c r="B1970" s="14" t="s">
        <v>3140</v>
      </c>
      <c r="C1970" s="14"/>
      <c r="D1970" s="14"/>
      <c r="E1970" s="14"/>
      <c r="F1970" s="14"/>
      <c r="G1970" s="14" t="s">
        <v>338</v>
      </c>
      <c r="H1970" s="46" t="s">
        <v>7556</v>
      </c>
      <c r="I1970" s="195" t="str">
        <f>IF(ISBLANK(H1970),"",VLOOKUP(H1970,tegevusalad!$A$7:$B$188,2,FALSE))</f>
        <v>Muu vaba aeg, kultuur, religioon, sh haldus</v>
      </c>
      <c r="K1970" s="429" t="str">
        <f t="shared" si="207"/>
        <v>2500151000</v>
      </c>
      <c r="L1970" s="1" t="str">
        <f t="shared" si="208"/>
        <v>Spordi- ja Noorsooamet</v>
      </c>
      <c r="M1970" s="6" t="str">
        <f t="shared" si="209"/>
        <v>08600</v>
      </c>
    </row>
    <row r="1971" spans="1:13" x14ac:dyDescent="0.2">
      <c r="A1971" s="14"/>
      <c r="B1971" s="14" t="s">
        <v>1395</v>
      </c>
      <c r="C1971" s="14"/>
      <c r="D1971" s="14"/>
      <c r="E1971" s="14"/>
      <c r="F1971" s="14"/>
      <c r="G1971" s="14" t="s">
        <v>4321</v>
      </c>
      <c r="H1971" s="46" t="s">
        <v>3736</v>
      </c>
      <c r="I1971" s="195" t="str">
        <f>IF(ISBLANK(H1971),"",VLOOKUP(H1971,tegevusalad!$A$7:$B$188,2,FALSE))</f>
        <v>Muu majandus (sh majanduse haldus)</v>
      </c>
      <c r="K1971" s="429" t="str">
        <f t="shared" si="207"/>
        <v>2500155000</v>
      </c>
      <c r="L1971" s="1" t="str">
        <f t="shared" si="208"/>
        <v>Transpordiamet</v>
      </c>
      <c r="M1971" s="6" t="str">
        <f t="shared" si="209"/>
        <v>04900</v>
      </c>
    </row>
    <row r="1972" spans="1:13" x14ac:dyDescent="0.2">
      <c r="A1972" s="14"/>
      <c r="B1972" s="14" t="s">
        <v>1396</v>
      </c>
      <c r="C1972" s="14"/>
      <c r="D1972" s="14"/>
      <c r="E1972" s="14"/>
      <c r="F1972" s="14"/>
      <c r="G1972" s="14" t="s">
        <v>1397</v>
      </c>
      <c r="H1972" s="46" t="s">
        <v>5298</v>
      </c>
      <c r="I1972" s="195" t="str">
        <f>IF(ISBLANK(H1972),"",VLOOKUP(H1972,tegevusalad!$A$7:$B$188,2,FALSE))</f>
        <v>Muu avalik kord ja julgeolek, sh haldus</v>
      </c>
      <c r="K1972" s="429" t="str">
        <f t="shared" si="207"/>
        <v>2500165000</v>
      </c>
      <c r="L1972" s="1" t="str">
        <f t="shared" si="208"/>
        <v>Munitsipaalpolitseiamet</v>
      </c>
      <c r="M1972" s="6" t="str">
        <f t="shared" si="209"/>
        <v>03600</v>
      </c>
    </row>
    <row r="1973" spans="1:13" x14ac:dyDescent="0.2">
      <c r="A1973" s="14"/>
      <c r="B1973" s="14" t="s">
        <v>4647</v>
      </c>
      <c r="C1973" s="14"/>
      <c r="D1973" s="14"/>
      <c r="E1973" s="14"/>
      <c r="F1973" s="14"/>
      <c r="G1973" s="14" t="s">
        <v>4648</v>
      </c>
      <c r="H1973" s="46" t="s">
        <v>5294</v>
      </c>
      <c r="I1973" s="195" t="str">
        <f>IF(ISBLANK(H1973),"",VLOOKUP(H1973,tegevusalad!$A$7:$B$188,2,FALSE))</f>
        <v>Valla- ja linnavalitsus</v>
      </c>
      <c r="K1973" s="429" t="str">
        <f t="shared" si="207"/>
        <v>2500181000</v>
      </c>
      <c r="L1973" s="1" t="str">
        <f t="shared" si="208"/>
        <v>Haabersti Linnaosa Valitsus</v>
      </c>
      <c r="M1973" s="6" t="str">
        <f t="shared" si="209"/>
        <v>01112</v>
      </c>
    </row>
    <row r="1974" spans="1:13" x14ac:dyDescent="0.2">
      <c r="A1974" s="14"/>
      <c r="B1974" s="14" t="s">
        <v>4649</v>
      </c>
      <c r="C1974" s="14"/>
      <c r="D1974" s="14"/>
      <c r="E1974" s="14"/>
      <c r="F1974" s="14"/>
      <c r="G1974" s="14" t="s">
        <v>2888</v>
      </c>
      <c r="H1974" s="46" t="s">
        <v>5294</v>
      </c>
      <c r="I1974" s="195" t="str">
        <f>IF(ISBLANK(H1974),"",VLOOKUP(H1974,tegevusalad!$A$7:$B$188,2,FALSE))</f>
        <v>Valla- ja linnavalitsus</v>
      </c>
      <c r="K1974" s="429" t="str">
        <f t="shared" si="207"/>
        <v>2500182000</v>
      </c>
      <c r="L1974" s="1" t="str">
        <f t="shared" si="208"/>
        <v>Kesklinna Valitsus</v>
      </c>
      <c r="M1974" s="6" t="str">
        <f t="shared" si="209"/>
        <v>01112</v>
      </c>
    </row>
    <row r="1975" spans="1:13" x14ac:dyDescent="0.2">
      <c r="A1975" s="14"/>
      <c r="B1975" s="14" t="s">
        <v>3956</v>
      </c>
      <c r="C1975" s="14"/>
      <c r="D1975" s="14"/>
      <c r="E1975" s="14"/>
      <c r="F1975" s="14"/>
      <c r="G1975" s="14" t="s">
        <v>3957</v>
      </c>
      <c r="H1975" s="46" t="s">
        <v>5294</v>
      </c>
      <c r="I1975" s="195" t="str">
        <f>IF(ISBLANK(H1975),"",VLOOKUP(H1975,tegevusalad!$A$7:$B$188,2,FALSE))</f>
        <v>Valla- ja linnavalitsus</v>
      </c>
      <c r="K1975" s="429" t="str">
        <f t="shared" si="207"/>
        <v>2500183000</v>
      </c>
      <c r="L1975" s="1" t="str">
        <f t="shared" si="208"/>
        <v>Kristiine Linnaosa Valitsus</v>
      </c>
      <c r="M1975" s="6" t="str">
        <f t="shared" si="209"/>
        <v>01112</v>
      </c>
    </row>
    <row r="1976" spans="1:13" x14ac:dyDescent="0.2">
      <c r="A1976" s="14"/>
      <c r="B1976" s="14" t="s">
        <v>5856</v>
      </c>
      <c r="C1976" s="14"/>
      <c r="D1976" s="14"/>
      <c r="E1976" s="14"/>
      <c r="F1976" s="14"/>
      <c r="G1976" s="14" t="s">
        <v>5990</v>
      </c>
      <c r="H1976" s="46" t="s">
        <v>5294</v>
      </c>
      <c r="I1976" s="195" t="str">
        <f>IF(ISBLANK(H1976),"",VLOOKUP(H1976,tegevusalad!$A$7:$B$188,2,FALSE))</f>
        <v>Valla- ja linnavalitsus</v>
      </c>
      <c r="K1976" s="429" t="str">
        <f t="shared" si="207"/>
        <v>2500184000</v>
      </c>
      <c r="L1976" s="1" t="str">
        <f t="shared" si="208"/>
        <v>Lasnamäe Linnaosa Valitsus</v>
      </c>
      <c r="M1976" s="6" t="str">
        <f t="shared" si="209"/>
        <v>01112</v>
      </c>
    </row>
    <row r="1977" spans="1:13" x14ac:dyDescent="0.2">
      <c r="A1977" s="14"/>
      <c r="B1977" s="14" t="s">
        <v>5110</v>
      </c>
      <c r="C1977" s="14"/>
      <c r="D1977" s="14"/>
      <c r="E1977" s="14"/>
      <c r="F1977" s="14"/>
      <c r="G1977" s="14" t="s">
        <v>3335</v>
      </c>
      <c r="H1977" s="46" t="s">
        <v>5294</v>
      </c>
      <c r="I1977" s="195" t="str">
        <f>IF(ISBLANK(H1977),"",VLOOKUP(H1977,tegevusalad!$A$7:$B$188,2,FALSE))</f>
        <v>Valla- ja linnavalitsus</v>
      </c>
      <c r="K1977" s="429" t="str">
        <f t="shared" si="207"/>
        <v>2500185000</v>
      </c>
      <c r="L1977" s="1" t="str">
        <f t="shared" si="208"/>
        <v>Mustamäe Linnaosa Valitsus</v>
      </c>
      <c r="M1977" s="6" t="str">
        <f t="shared" si="209"/>
        <v>01112</v>
      </c>
    </row>
    <row r="1978" spans="1:13" x14ac:dyDescent="0.2">
      <c r="A1978" s="14"/>
      <c r="B1978" s="14" t="s">
        <v>3336</v>
      </c>
      <c r="C1978" s="14"/>
      <c r="D1978" s="14"/>
      <c r="E1978" s="14"/>
      <c r="F1978" s="14"/>
      <c r="G1978" s="14" t="s">
        <v>3337</v>
      </c>
      <c r="H1978" s="46" t="s">
        <v>5294</v>
      </c>
      <c r="I1978" s="195" t="str">
        <f>IF(ISBLANK(H1978),"",VLOOKUP(H1978,tegevusalad!$A$7:$B$188,2,FALSE))</f>
        <v>Valla- ja linnavalitsus</v>
      </c>
      <c r="K1978" s="429" t="str">
        <f t="shared" si="207"/>
        <v>2500186000</v>
      </c>
      <c r="L1978" s="1" t="str">
        <f t="shared" si="208"/>
        <v>Nõmme Linnaosa Valitsus</v>
      </c>
      <c r="M1978" s="6" t="str">
        <f t="shared" si="209"/>
        <v>01112</v>
      </c>
    </row>
    <row r="1979" spans="1:13" x14ac:dyDescent="0.2">
      <c r="A1979" s="14"/>
      <c r="B1979" s="14" t="s">
        <v>3338</v>
      </c>
      <c r="C1979" s="14"/>
      <c r="D1979" s="14"/>
      <c r="E1979" s="14"/>
      <c r="F1979" s="14"/>
      <c r="G1979" s="14" t="s">
        <v>3339</v>
      </c>
      <c r="H1979" s="46" t="s">
        <v>5294</v>
      </c>
      <c r="I1979" s="195" t="str">
        <f>IF(ISBLANK(H1979),"",VLOOKUP(H1979,tegevusalad!$A$7:$B$188,2,FALSE))</f>
        <v>Valla- ja linnavalitsus</v>
      </c>
      <c r="K1979" s="429" t="str">
        <f t="shared" si="207"/>
        <v>2500187000</v>
      </c>
      <c r="L1979" s="1" t="str">
        <f t="shared" si="208"/>
        <v>Pirita Linnaosa Valitsus</v>
      </c>
      <c r="M1979" s="6" t="str">
        <f t="shared" si="209"/>
        <v>01112</v>
      </c>
    </row>
    <row r="1980" spans="1:13" x14ac:dyDescent="0.2">
      <c r="A1980" s="14"/>
      <c r="B1980" s="14" t="s">
        <v>4650</v>
      </c>
      <c r="C1980" s="14"/>
      <c r="D1980" s="14"/>
      <c r="E1980" s="14"/>
      <c r="F1980" s="14"/>
      <c r="G1980" s="14" t="s">
        <v>4651</v>
      </c>
      <c r="H1980" s="46" t="s">
        <v>5294</v>
      </c>
      <c r="I1980" s="195" t="str">
        <f>IF(ISBLANK(H1980),"",VLOOKUP(H1980,tegevusalad!$A$7:$B$188,2,FALSE))</f>
        <v>Valla- ja linnavalitsus</v>
      </c>
      <c r="K1980" s="429" t="str">
        <f t="shared" si="207"/>
        <v>2500188000</v>
      </c>
      <c r="L1980" s="1" t="str">
        <f t="shared" si="208"/>
        <v>Põhja Tallinna Valitsus</v>
      </c>
      <c r="M1980" s="6" t="str">
        <f t="shared" si="209"/>
        <v>01112</v>
      </c>
    </row>
    <row r="1981" spans="1:13" x14ac:dyDescent="0.2">
      <c r="A1981" s="14"/>
      <c r="B1981" s="14" t="s">
        <v>4652</v>
      </c>
      <c r="C1981" s="14"/>
      <c r="D1981" s="14"/>
      <c r="E1981" s="14"/>
      <c r="F1981" s="14"/>
      <c r="G1981" s="14" t="s">
        <v>3246</v>
      </c>
      <c r="I1981" s="195" t="str">
        <f>IF(ISBLANK(H1981),"",VLOOKUP(H1981,tegevusalad!$A$7:$B$188,2,FALSE))</f>
        <v/>
      </c>
      <c r="K1981" s="429" t="str">
        <f t="shared" si="207"/>
        <v>2500199000</v>
      </c>
      <c r="L1981" s="1" t="str">
        <f t="shared" si="208"/>
        <v>jaotamata</v>
      </c>
      <c r="M1981" s="6" t="str">
        <f t="shared" si="209"/>
        <v>01112</v>
      </c>
    </row>
    <row r="1982" spans="1:13" x14ac:dyDescent="0.2">
      <c r="I1982" s="195" t="str">
        <f>IF(ISBLANK(H1982),"",VLOOKUP(H1982,tegevusalad!$A$7:$B$188,2,FALSE))</f>
        <v/>
      </c>
      <c r="K1982" s="429" t="str">
        <f t="shared" si="207"/>
        <v/>
      </c>
      <c r="L1982" s="1" t="str">
        <f t="shared" si="208"/>
        <v/>
      </c>
    </row>
    <row r="1983" spans="1:13" x14ac:dyDescent="0.2">
      <c r="A1983" s="3" t="s">
        <v>7386</v>
      </c>
      <c r="D1983" s="3" t="s">
        <v>7387</v>
      </c>
      <c r="E1983" s="3"/>
      <c r="I1983" s="195" t="str">
        <f>IF(ISBLANK(H1983),"",VLOOKUP(H1983,tegevusalad!$A$7:$B$188,2,FALSE))</f>
        <v/>
      </c>
      <c r="K1983" s="429" t="str">
        <f t="shared" si="207"/>
        <v>2770000000</v>
      </c>
      <c r="L1983" s="1" t="str">
        <f t="shared" si="208"/>
        <v>TERVISHOID</v>
      </c>
    </row>
    <row r="1984" spans="1:13" x14ac:dyDescent="0.2">
      <c r="I1984" s="195" t="str">
        <f>IF(ISBLANK(H1984),"",VLOOKUP(H1984,tegevusalad!$A$7:$B$188,2,FALSE))</f>
        <v/>
      </c>
      <c r="K1984" s="429" t="str">
        <f t="shared" si="207"/>
        <v/>
      </c>
      <c r="L1984" s="1" t="str">
        <f t="shared" si="208"/>
        <v/>
      </c>
    </row>
    <row r="1985" spans="1:14" x14ac:dyDescent="0.2">
      <c r="A1985" s="4" t="s">
        <v>6840</v>
      </c>
      <c r="D1985" s="4" t="s">
        <v>7242</v>
      </c>
      <c r="I1985" s="195" t="str">
        <f>IF(ISBLANK(H1985),"",VLOOKUP(H1985,tegevusalad!$A$7:$B$188,2,FALSE))</f>
        <v/>
      </c>
      <c r="K1985" s="429" t="str">
        <f t="shared" si="207"/>
        <v>2771100000</v>
      </c>
      <c r="L1985" s="1" t="str">
        <f t="shared" si="208"/>
        <v>Raviasutuste avariiremont</v>
      </c>
    </row>
    <row r="1986" spans="1:14" x14ac:dyDescent="0.2">
      <c r="B1986" s="4" t="s">
        <v>4374</v>
      </c>
      <c r="E1986" s="4" t="s">
        <v>1201</v>
      </c>
      <c r="H1986" s="51" t="s">
        <v>226</v>
      </c>
      <c r="I1986" s="195" t="str">
        <f>IF(ISBLANK(H1986),"",VLOOKUP(H1986,tegevusalad!$A$7:$B$188,2,FALSE))</f>
        <v>Muu tervishoid, sh tervishoiu haldamine</v>
      </c>
      <c r="K1986" s="429" t="str">
        <f t="shared" si="207"/>
        <v>2771101000</v>
      </c>
      <c r="L1986" s="1" t="str">
        <f t="shared" si="208"/>
        <v>raviasutuste avariiremont</v>
      </c>
      <c r="M1986" s="6" t="str">
        <f t="shared" si="209"/>
        <v>07600</v>
      </c>
    </row>
    <row r="1987" spans="1:14" x14ac:dyDescent="0.2">
      <c r="H1987" s="51"/>
      <c r="I1987" s="195" t="str">
        <f>IF(ISBLANK(H1987),"",VLOOKUP(H1987,tegevusalad!$A$7:$B$188,2,FALSE))</f>
        <v/>
      </c>
      <c r="K1987" s="429" t="str">
        <f t="shared" si="207"/>
        <v/>
      </c>
      <c r="L1987" s="1" t="str">
        <f t="shared" si="208"/>
        <v/>
      </c>
    </row>
    <row r="1988" spans="1:14" x14ac:dyDescent="0.2">
      <c r="A1988" s="4" t="s">
        <v>5958</v>
      </c>
      <c r="D1988" s="4" t="s">
        <v>5959</v>
      </c>
      <c r="H1988" s="51" t="s">
        <v>7168</v>
      </c>
      <c r="I1988" s="195" t="str">
        <f>IF(ISBLANK(H1988),"",VLOOKUP(H1988,tegevusalad!$A$7:$B$188,2,FALSE))</f>
        <v>Üldmeditsiiniteenused</v>
      </c>
      <c r="K1988" s="429" t="str">
        <f t="shared" si="207"/>
        <v>2772000000</v>
      </c>
      <c r="L1988" s="1" t="str">
        <f t="shared" si="208"/>
        <v>Esmatasandi arstiabi</v>
      </c>
      <c r="M1988" s="6" t="str">
        <f t="shared" si="209"/>
        <v>07210</v>
      </c>
    </row>
    <row r="1989" spans="1:14" x14ac:dyDescent="0.2">
      <c r="B1989" s="4" t="s">
        <v>6415</v>
      </c>
      <c r="E1989" s="4" t="s">
        <v>6451</v>
      </c>
      <c r="I1989" s="195" t="str">
        <f>IF(ISBLANK(H1989),"",VLOOKUP(H1989,tegevusalad!$A$7:$B$188,2,FALSE))</f>
        <v/>
      </c>
      <c r="K1989" s="429" t="str">
        <f t="shared" si="207"/>
        <v>2772001000</v>
      </c>
      <c r="L1989" s="1" t="str">
        <f t="shared" si="208"/>
        <v>perearstisüsteemi juurutamine</v>
      </c>
      <c r="M1989" s="6" t="str">
        <f t="shared" si="209"/>
        <v>07210</v>
      </c>
    </row>
    <row r="1990" spans="1:14" x14ac:dyDescent="0.2">
      <c r="B1990" s="4" t="s">
        <v>6452</v>
      </c>
      <c r="E1990" s="4" t="s">
        <v>1210</v>
      </c>
      <c r="I1990" s="195" t="str">
        <f>IF(ISBLANK(H1990),"",VLOOKUP(H1990,tegevusalad!$A$7:$B$188,2,FALSE))</f>
        <v/>
      </c>
      <c r="K1990" s="429" t="str">
        <f t="shared" si="207"/>
        <v>2772002000</v>
      </c>
      <c r="L1990" s="1" t="str">
        <f t="shared" si="208"/>
        <v>tegevustoetus perearstidele</v>
      </c>
      <c r="M1990" s="6" t="str">
        <f t="shared" si="209"/>
        <v>07210</v>
      </c>
    </row>
    <row r="1991" spans="1:14" x14ac:dyDescent="0.2">
      <c r="B1991" s="4" t="s">
        <v>4510</v>
      </c>
      <c r="E1991" s="4" t="s">
        <v>4511</v>
      </c>
      <c r="I1991" s="195" t="str">
        <f>IF(ISBLANK(H1991),"",VLOOKUP(H1991,tegevusalad!$A$7:$B$188,2,FALSE))</f>
        <v/>
      </c>
      <c r="K1991" s="429" t="str">
        <f t="shared" si="207"/>
        <v>2772003000</v>
      </c>
      <c r="L1991" s="1" t="str">
        <f t="shared" si="208"/>
        <v>perearstikeskuste tähiste tellimine</v>
      </c>
      <c r="M1991" s="6" t="str">
        <f t="shared" si="209"/>
        <v>07210</v>
      </c>
    </row>
    <row r="1992" spans="1:14" x14ac:dyDescent="0.2">
      <c r="B1992" s="4" t="s">
        <v>4313</v>
      </c>
      <c r="E1992" s="4" t="s">
        <v>4915</v>
      </c>
      <c r="I1992" s="195" t="str">
        <f>IF(ISBLANK(H1992),"",VLOOKUP(H1992,tegevusalad!$A$7:$B$188,2,FALSE))</f>
        <v/>
      </c>
      <c r="K1992" s="429" t="str">
        <f t="shared" si="207"/>
        <v>2772004000</v>
      </c>
      <c r="L1992" s="1" t="str">
        <f t="shared" si="208"/>
        <v>perearstikeskuste arendamine</v>
      </c>
      <c r="M1992" s="6" t="str">
        <f t="shared" si="209"/>
        <v>07210</v>
      </c>
    </row>
    <row r="1993" spans="1:14" x14ac:dyDescent="0.2">
      <c r="B1993" s="4" t="s">
        <v>9548</v>
      </c>
      <c r="E1993" s="877" t="s">
        <v>9549</v>
      </c>
      <c r="F1993" s="877"/>
      <c r="G1993" s="877"/>
      <c r="H1993" s="46" t="s">
        <v>7168</v>
      </c>
      <c r="K1993" s="429" t="str">
        <f t="shared" si="207"/>
        <v>2772010000</v>
      </c>
      <c r="L1993" s="543" t="s">
        <v>9549</v>
      </c>
      <c r="M1993" s="543" t="s">
        <v>7168</v>
      </c>
      <c r="N1993" s="543"/>
    </row>
    <row r="1994" spans="1:14" x14ac:dyDescent="0.2">
      <c r="I1994" s="195" t="str">
        <f>IF(ISBLANK(H1994),"",VLOOKUP(H1994,tegevusalad!$A$7:$B$188,2,FALSE))</f>
        <v/>
      </c>
      <c r="K1994" s="429" t="str">
        <f t="shared" si="207"/>
        <v/>
      </c>
      <c r="L1994" s="1" t="str">
        <f t="shared" si="208"/>
        <v/>
      </c>
    </row>
    <row r="1995" spans="1:14" x14ac:dyDescent="0.2">
      <c r="A1995" s="4" t="s">
        <v>4512</v>
      </c>
      <c r="D1995" s="4" t="s">
        <v>7293</v>
      </c>
      <c r="H1995" s="180" t="s">
        <v>8935</v>
      </c>
      <c r="I1995" s="195" t="str">
        <f>IF(ISBLANK(H1995),"",VLOOKUP(H1995,tegevusalad!$A$7:$B$188,2,FALSE))</f>
        <v>Parameditsiiniteenused</v>
      </c>
      <c r="K1995" s="429" t="str">
        <f t="shared" si="207"/>
        <v>2772400000</v>
      </c>
      <c r="L1995" s="1" t="str">
        <f t="shared" si="208"/>
        <v>Kiirabiteenused</v>
      </c>
      <c r="M1995" s="6" t="str">
        <f t="shared" si="209"/>
        <v>07240</v>
      </c>
    </row>
    <row r="1996" spans="1:14" x14ac:dyDescent="0.2">
      <c r="B1996" s="4" t="s">
        <v>7294</v>
      </c>
      <c r="E1996" s="4" t="s">
        <v>1381</v>
      </c>
      <c r="H1996" s="46" t="s">
        <v>8935</v>
      </c>
      <c r="I1996" s="195" t="str">
        <f>IF(ISBLANK(H1996),"",VLOOKUP(H1996,tegevusalad!$A$7:$B$188,2,FALSE))</f>
        <v>Parameditsiiniteenused</v>
      </c>
      <c r="K1996" s="429" t="str">
        <f t="shared" si="207"/>
        <v>2772401000</v>
      </c>
      <c r="L1996" s="1" t="str">
        <f t="shared" si="208"/>
        <v>kiirabiteenused - riik</v>
      </c>
      <c r="M1996" s="6" t="str">
        <f t="shared" si="209"/>
        <v>07240</v>
      </c>
    </row>
    <row r="1997" spans="1:14" x14ac:dyDescent="0.2">
      <c r="B1997" s="4" t="s">
        <v>1379</v>
      </c>
      <c r="E1997" s="4" t="s">
        <v>1380</v>
      </c>
      <c r="H1997" s="46" t="s">
        <v>8935</v>
      </c>
      <c r="I1997" s="195" t="str">
        <f>IF(ISBLANK(H1997),"",VLOOKUP(H1997,tegevusalad!$A$7:$B$188,2,FALSE))</f>
        <v>Parameditsiiniteenused</v>
      </c>
      <c r="K1997" s="429" t="str">
        <f t="shared" si="207"/>
        <v>2772403000</v>
      </c>
      <c r="L1997" s="1" t="str">
        <f t="shared" si="208"/>
        <v>kiirabiteenused - linn</v>
      </c>
      <c r="M1997" s="6" t="str">
        <f t="shared" si="209"/>
        <v>07240</v>
      </c>
    </row>
    <row r="1998" spans="1:14" x14ac:dyDescent="0.2">
      <c r="I1998" s="195" t="str">
        <f>IF(ISBLANK(H1998),"",VLOOKUP(H1998,tegevusalad!$A$7:$B$188,2,FALSE))</f>
        <v/>
      </c>
      <c r="K1998" s="429" t="str">
        <f t="shared" si="207"/>
        <v/>
      </c>
      <c r="L1998" s="1" t="str">
        <f t="shared" si="208"/>
        <v/>
      </c>
    </row>
    <row r="1999" spans="1:14" x14ac:dyDescent="0.2">
      <c r="A1999" s="4" t="s">
        <v>2424</v>
      </c>
      <c r="D1999" s="4" t="s">
        <v>7286</v>
      </c>
      <c r="H1999" s="46" t="s">
        <v>9001</v>
      </c>
      <c r="I1999" s="195" t="str">
        <f>IF(ISBLANK(H1999),"",VLOOKUP(H1999,tegevusalad!$A$7:$B$188,2,FALSE))</f>
        <v>Muu sotsiaalsete riskirühmade kaitse</v>
      </c>
      <c r="K1999" s="429" t="str">
        <f t="shared" si="207"/>
        <v>2773000000</v>
      </c>
      <c r="L1999" s="1" t="str">
        <f t="shared" si="208"/>
        <v>Hooldusravi</v>
      </c>
      <c r="M1999" s="6" t="str">
        <f t="shared" si="209"/>
        <v>10702</v>
      </c>
    </row>
    <row r="2000" spans="1:14" x14ac:dyDescent="0.2">
      <c r="B2000" s="4" t="s">
        <v>7287</v>
      </c>
      <c r="E2000" s="4" t="s">
        <v>9534</v>
      </c>
      <c r="H2000" s="46" t="s">
        <v>9001</v>
      </c>
      <c r="I2000" s="195" t="str">
        <f>IF(ISBLANK(H2000),"",VLOOKUP(H2000,tegevusalad!$A$7:$B$188,2,FALSE))</f>
        <v>Muu sotsiaalsete riskirühmade kaitse</v>
      </c>
      <c r="K2000" s="429" t="str">
        <f t="shared" si="207"/>
        <v>2773001000</v>
      </c>
      <c r="L2000" s="1" t="str">
        <f t="shared" si="208"/>
        <v>hooldusravi osaline kompenseerimine</v>
      </c>
      <c r="M2000" s="6" t="str">
        <f t="shared" si="209"/>
        <v>10702</v>
      </c>
    </row>
    <row r="2001" spans="1:13" x14ac:dyDescent="0.2">
      <c r="I2001" s="195" t="str">
        <f>IF(ISBLANK(H2001),"",VLOOKUP(H2001,tegevusalad!$A$7:$B$188,2,FALSE))</f>
        <v/>
      </c>
      <c r="K2001" s="429" t="str">
        <f t="shared" si="207"/>
        <v/>
      </c>
      <c r="L2001" s="1" t="str">
        <f t="shared" si="208"/>
        <v/>
      </c>
    </row>
    <row r="2002" spans="1:13" x14ac:dyDescent="0.2">
      <c r="A2002" s="4" t="s">
        <v>7295</v>
      </c>
      <c r="D2002" s="4" t="s">
        <v>7066</v>
      </c>
      <c r="H2002" s="46" t="s">
        <v>9001</v>
      </c>
      <c r="I2002" s="195" t="str">
        <f>IF(ISBLANK(H2002),"",VLOOKUP(H2002,tegevusalad!$A$7:$B$188,2,FALSE))</f>
        <v>Muu sotsiaalsete riskirühmade kaitse</v>
      </c>
      <c r="K2002" s="429" t="str">
        <f t="shared" si="207"/>
        <v>2773100000</v>
      </c>
      <c r="L2002" s="1" t="str">
        <f t="shared" si="208"/>
        <v>Ravikindlustusega hõlmamata isikud</v>
      </c>
      <c r="M2002" s="6" t="str">
        <f t="shared" si="209"/>
        <v>10702</v>
      </c>
    </row>
    <row r="2003" spans="1:13" x14ac:dyDescent="0.2">
      <c r="B2003" s="4" t="s">
        <v>4273</v>
      </c>
      <c r="E2003" s="4" t="s">
        <v>4548</v>
      </c>
      <c r="I2003" s="195" t="str">
        <f>IF(ISBLANK(H2003),"",VLOOKUP(H2003,tegevusalad!$A$7:$B$188,2,FALSE))</f>
        <v/>
      </c>
      <c r="K2003" s="429" t="str">
        <f t="shared" si="207"/>
        <v>2773101000</v>
      </c>
      <c r="L2003" s="1" t="str">
        <f t="shared" si="208"/>
        <v>ravikindlustusega hõlmamata isikute ravikulud</v>
      </c>
      <c r="M2003" s="6" t="str">
        <f t="shared" si="209"/>
        <v>10702</v>
      </c>
    </row>
    <row r="2004" spans="1:13" x14ac:dyDescent="0.2">
      <c r="I2004" s="195" t="str">
        <f>IF(ISBLANK(H2004),"",VLOOKUP(H2004,tegevusalad!$A$7:$B$188,2,FALSE))</f>
        <v/>
      </c>
      <c r="K2004" s="429" t="str">
        <f t="shared" si="207"/>
        <v/>
      </c>
      <c r="L2004" s="1" t="str">
        <f t="shared" si="208"/>
        <v/>
      </c>
    </row>
    <row r="2005" spans="1:13" x14ac:dyDescent="0.2">
      <c r="A2005" s="4" t="s">
        <v>4274</v>
      </c>
      <c r="D2005" s="4" t="s">
        <v>3679</v>
      </c>
      <c r="H2005" s="46" t="s">
        <v>9001</v>
      </c>
      <c r="I2005" s="195" t="str">
        <f>IF(ISBLANK(H2005),"",VLOOKUP(H2005,tegevusalad!$A$7:$B$188,2,FALSE))</f>
        <v>Muu sotsiaalsete riskirühmade kaitse</v>
      </c>
      <c r="K2005" s="429" t="str">
        <f t="shared" si="207"/>
        <v>2773200000</v>
      </c>
      <c r="L2005" s="1" t="str">
        <f t="shared" si="208"/>
        <v>Ravimikulude kompenseerimine</v>
      </c>
      <c r="M2005" s="6" t="str">
        <f t="shared" si="209"/>
        <v>10702</v>
      </c>
    </row>
    <row r="2006" spans="1:13" x14ac:dyDescent="0.2">
      <c r="B2006" s="4" t="s">
        <v>2070</v>
      </c>
      <c r="E2006" s="4" t="s">
        <v>4549</v>
      </c>
      <c r="I2006" s="195" t="str">
        <f>IF(ISBLANK(H2006),"",VLOOKUP(H2006,tegevusalad!$A$7:$B$188,2,FALSE))</f>
        <v/>
      </c>
      <c r="K2006" s="429" t="str">
        <f t="shared" si="207"/>
        <v>2773201000</v>
      </c>
      <c r="L2006" s="1" t="str">
        <f t="shared" si="208"/>
        <v>vähekindlustatud elanike ravimikulude kompenseerimine</v>
      </c>
      <c r="M2006" s="6" t="str">
        <f t="shared" si="209"/>
        <v>10702</v>
      </c>
    </row>
    <row r="2007" spans="1:13" x14ac:dyDescent="0.2">
      <c r="I2007" s="195" t="str">
        <f>IF(ISBLANK(H2007),"",VLOOKUP(H2007,tegevusalad!$A$7:$B$188,2,FALSE))</f>
        <v/>
      </c>
      <c r="K2007" s="429" t="str">
        <f t="shared" si="207"/>
        <v/>
      </c>
      <c r="L2007" s="1" t="str">
        <f t="shared" si="208"/>
        <v/>
      </c>
    </row>
    <row r="2008" spans="1:13" x14ac:dyDescent="0.2">
      <c r="A2008" s="4" t="s">
        <v>4670</v>
      </c>
      <c r="D2008" s="4" t="s">
        <v>4266</v>
      </c>
      <c r="H2008" s="46" t="s">
        <v>4202</v>
      </c>
      <c r="I2008" s="195" t="str">
        <f>IF(ISBLANK(H2008),"",VLOOKUP(H2008,tegevusalad!$A$7:$B$188,2,FALSE))</f>
        <v>Muu perekondade ja laste sotsiaalne kaitse</v>
      </c>
      <c r="K2008" s="429" t="str">
        <f t="shared" si="207"/>
        <v>2773300000</v>
      </c>
      <c r="L2008" s="1" t="str">
        <f t="shared" si="208"/>
        <v>Laste vabastamine visiiditasust</v>
      </c>
      <c r="M2008" s="6" t="str">
        <f t="shared" si="209"/>
        <v>10402</v>
      </c>
    </row>
    <row r="2009" spans="1:13" x14ac:dyDescent="0.2">
      <c r="B2009" s="4" t="s">
        <v>4267</v>
      </c>
      <c r="E2009" s="4" t="s">
        <v>4268</v>
      </c>
      <c r="I2009" s="195" t="str">
        <f>IF(ISBLANK(H2009),"",VLOOKUP(H2009,tegevusalad!$A$7:$B$188,2,FALSE))</f>
        <v/>
      </c>
      <c r="K2009" s="429" t="str">
        <f t="shared" si="207"/>
        <v>2773301000</v>
      </c>
      <c r="L2009" s="1" t="str">
        <f t="shared" si="208"/>
        <v>laste vabastamine visiiditasust</v>
      </c>
      <c r="M2009" s="6" t="str">
        <f t="shared" si="209"/>
        <v>10402</v>
      </c>
    </row>
    <row r="2010" spans="1:13" x14ac:dyDescent="0.2">
      <c r="I2010" s="195" t="str">
        <f>IF(ISBLANK(H2010),"",VLOOKUP(H2010,tegevusalad!$A$7:$B$188,2,FALSE))</f>
        <v/>
      </c>
      <c r="K2010" s="429" t="str">
        <f t="shared" si="207"/>
        <v/>
      </c>
      <c r="L2010" s="1" t="str">
        <f t="shared" si="208"/>
        <v/>
      </c>
    </row>
    <row r="2011" spans="1:13" x14ac:dyDescent="0.2">
      <c r="A2011" s="4" t="s">
        <v>4269</v>
      </c>
      <c r="D2011" s="4" t="s">
        <v>4270</v>
      </c>
      <c r="I2011" s="195" t="str">
        <f>IF(ISBLANK(H2011),"",VLOOKUP(H2011,tegevusalad!$A$7:$B$188,2,FALSE))</f>
        <v/>
      </c>
      <c r="K2011" s="429" t="str">
        <f t="shared" si="207"/>
        <v>2773500000</v>
      </c>
      <c r="L2011" s="1" t="str">
        <f t="shared" si="208"/>
        <v>Muud tervishoiukulud</v>
      </c>
    </row>
    <row r="2012" spans="1:13" x14ac:dyDescent="0.2">
      <c r="B2012" s="4" t="s">
        <v>4271</v>
      </c>
      <c r="E2012" s="4" t="s">
        <v>4272</v>
      </c>
      <c r="I2012" s="195" t="str">
        <f>IF(ISBLANK(H2012),"",VLOOKUP(H2012,tegevusalad!$A$7:$B$188,2,FALSE))</f>
        <v/>
      </c>
      <c r="K2012" s="429" t="str">
        <f t="shared" si="207"/>
        <v>2773501000</v>
      </c>
      <c r="L2012" s="1" t="str">
        <f t="shared" si="208"/>
        <v>projektid ja programmid</v>
      </c>
    </row>
    <row r="2013" spans="1:13" x14ac:dyDescent="0.2">
      <c r="C2013" s="4" t="s">
        <v>2346</v>
      </c>
      <c r="F2013" s="6" t="s">
        <v>5894</v>
      </c>
      <c r="H2013" s="180" t="s">
        <v>226</v>
      </c>
      <c r="I2013" s="195" t="str">
        <f>IF(ISBLANK(H2013),"",VLOOKUP(H2013,tegevusalad!$A$7:$B$188,2,FALSE))</f>
        <v>Muu tervishoid, sh tervishoiu haldamine</v>
      </c>
      <c r="K2013" s="447" t="str">
        <f t="shared" si="207"/>
        <v>2773501010</v>
      </c>
      <c r="L2013" s="14" t="str">
        <f t="shared" si="208"/>
        <v>apteegi öövahetuse teenuse ostmine</v>
      </c>
      <c r="M2013" s="6" t="str">
        <f t="shared" si="209"/>
        <v>07600</v>
      </c>
    </row>
    <row r="2014" spans="1:13" x14ac:dyDescent="0.2">
      <c r="C2014" s="4" t="s">
        <v>5895</v>
      </c>
      <c r="F2014" s="6" t="s">
        <v>4753</v>
      </c>
      <c r="H2014" s="51" t="s">
        <v>226</v>
      </c>
      <c r="I2014" s="195" t="str">
        <f>IF(ISBLANK(H2014),"",VLOOKUP(H2014,tegevusalad!$A$7:$B$188,2,FALSE))</f>
        <v>Muu tervishoid, sh tervishoiu haldamine</v>
      </c>
      <c r="K2014" s="447" t="str">
        <f t="shared" si="207"/>
        <v>2773501020</v>
      </c>
      <c r="L2014" s="14" t="str">
        <f t="shared" si="208"/>
        <v>E-meditsiini arendamine</v>
      </c>
      <c r="M2014" s="6" t="str">
        <f t="shared" si="209"/>
        <v>07600</v>
      </c>
    </row>
    <row r="2015" spans="1:13" x14ac:dyDescent="0.2">
      <c r="C2015" s="4" t="s">
        <v>4754</v>
      </c>
      <c r="F2015" s="6" t="s">
        <v>4755</v>
      </c>
      <c r="H2015" s="51" t="s">
        <v>226</v>
      </c>
      <c r="I2015" s="195" t="str">
        <f>IF(ISBLANK(H2015),"",VLOOKUP(H2015,tegevusalad!$A$7:$B$188,2,FALSE))</f>
        <v>Muu tervishoid, sh tervishoiu haldamine</v>
      </c>
      <c r="K2015" s="447" t="str">
        <f t="shared" si="207"/>
        <v>2773501030</v>
      </c>
      <c r="L2015" s="14" t="str">
        <f t="shared" si="208"/>
        <v>koolitervishoiu programm</v>
      </c>
      <c r="M2015" s="6" t="str">
        <f t="shared" si="209"/>
        <v>07600</v>
      </c>
    </row>
    <row r="2016" spans="1:13" x14ac:dyDescent="0.2">
      <c r="C2016" s="4" t="s">
        <v>4756</v>
      </c>
      <c r="F2016" s="6" t="s">
        <v>4757</v>
      </c>
      <c r="H2016" s="51" t="s">
        <v>226</v>
      </c>
      <c r="I2016" s="195" t="str">
        <f>IF(ISBLANK(H2016),"",VLOOKUP(H2016,tegevusalad!$A$7:$B$188,2,FALSE))</f>
        <v>Muu tervishoid, sh tervishoiu haldamine</v>
      </c>
      <c r="K2016" s="447" t="str">
        <f t="shared" ref="K2016:K2082" si="210">SUBSTITUTE(A2016," ","")&amp;SUBSTITUTE(B2016," ","")&amp;SUBSTITUTE(C2016," ","")</f>
        <v>2773501040</v>
      </c>
      <c r="L2016" s="14" t="str">
        <f t="shared" ref="L2016:L2082" si="211">D2016&amp;E2016&amp;F2016&amp;G2016</f>
        <v>ennetustegevus</v>
      </c>
      <c r="M2016" s="6" t="str">
        <f t="shared" si="209"/>
        <v>07600</v>
      </c>
    </row>
    <row r="2017" spans="2:13" x14ac:dyDescent="0.2">
      <c r="C2017" s="4" t="s">
        <v>4758</v>
      </c>
      <c r="F2017" s="6" t="s">
        <v>5071</v>
      </c>
      <c r="H2017" s="51" t="s">
        <v>226</v>
      </c>
      <c r="I2017" s="195" t="str">
        <f>IF(ISBLANK(H2017),"",VLOOKUP(H2017,tegevusalad!$A$7:$B$188,2,FALSE))</f>
        <v>Muu tervishoid, sh tervishoiu haldamine</v>
      </c>
      <c r="K2017" s="447" t="str">
        <f t="shared" si="210"/>
        <v>2773501050</v>
      </c>
      <c r="L2017" s="14" t="str">
        <f t="shared" si="211"/>
        <v>opiaatsõltuvate isikute asendusravi</v>
      </c>
      <c r="M2017" s="6" t="str">
        <f t="shared" si="209"/>
        <v>07600</v>
      </c>
    </row>
    <row r="2018" spans="2:13" x14ac:dyDescent="0.2">
      <c r="C2018" s="4" t="s">
        <v>5072</v>
      </c>
      <c r="F2018" s="6" t="s">
        <v>912</v>
      </c>
      <c r="H2018" s="51" t="s">
        <v>226</v>
      </c>
      <c r="I2018" s="195" t="str">
        <f>IF(ISBLANK(H2018),"",VLOOKUP(H2018,tegevusalad!$A$7:$B$188,2,FALSE))</f>
        <v>Muu tervishoid, sh tervishoiu haldamine</v>
      </c>
      <c r="K2018" s="447" t="str">
        <f t="shared" si="210"/>
        <v>2773501060</v>
      </c>
      <c r="L2018" s="14" t="str">
        <f t="shared" si="211"/>
        <v>narkomaania ja AIDSi ennetustegevus</v>
      </c>
      <c r="M2018" s="6" t="str">
        <f t="shared" si="209"/>
        <v>07600</v>
      </c>
    </row>
    <row r="2019" spans="2:13" x14ac:dyDescent="0.2">
      <c r="C2019" s="4" t="s">
        <v>913</v>
      </c>
      <c r="F2019" s="6" t="s">
        <v>4550</v>
      </c>
      <c r="H2019" s="51" t="s">
        <v>226</v>
      </c>
      <c r="I2019" s="195" t="str">
        <f>IF(ISBLANK(H2019),"",VLOOKUP(H2019,tegevusalad!$A$7:$B$188,2,FALSE))</f>
        <v>Muu tervishoid, sh tervishoiu haldamine</v>
      </c>
      <c r="K2019" s="447" t="str">
        <f t="shared" si="210"/>
        <v>2773501070</v>
      </c>
      <c r="L2019" s="14" t="str">
        <f t="shared" si="211"/>
        <v>koldeuuringu läbiviimine tbc-kontaktsetele</v>
      </c>
      <c r="M2019" s="6" t="str">
        <f t="shared" ref="M2019:M2085" si="212">IF(ISBLANK(H2019),M2018,H2019)</f>
        <v>07600</v>
      </c>
    </row>
    <row r="2020" spans="2:13" x14ac:dyDescent="0.2">
      <c r="C2020" s="4" t="s">
        <v>914</v>
      </c>
      <c r="F2020" s="6" t="s">
        <v>7447</v>
      </c>
      <c r="H2020" s="51" t="s">
        <v>226</v>
      </c>
      <c r="I2020" s="195" t="str">
        <f>IF(ISBLANK(H2020),"",VLOOKUP(H2020,tegevusalad!$A$7:$B$188,2,FALSE))</f>
        <v>Muu tervishoid, sh tervishoiu haldamine</v>
      </c>
      <c r="K2020" s="447" t="str">
        <f t="shared" si="210"/>
        <v>2773501080</v>
      </c>
      <c r="L2020" s="14" t="str">
        <f t="shared" si="211"/>
        <v>tuberkuloosi riskigruppide uuring</v>
      </c>
      <c r="M2020" s="6" t="str">
        <f t="shared" si="212"/>
        <v>07600</v>
      </c>
    </row>
    <row r="2021" spans="2:13" x14ac:dyDescent="0.2">
      <c r="C2021" s="4" t="s">
        <v>416</v>
      </c>
      <c r="F2021" s="4" t="s">
        <v>2233</v>
      </c>
      <c r="H2021" s="51" t="s">
        <v>226</v>
      </c>
      <c r="I2021" s="195" t="str">
        <f>IF(ISBLANK(H2021),"",VLOOKUP(H2021,tegevusalad!$A$7:$B$188,2,FALSE))</f>
        <v>Muu tervishoid, sh tervishoiu haldamine</v>
      </c>
      <c r="K2021" s="447" t="str">
        <f t="shared" si="210"/>
        <v>2773501090</v>
      </c>
      <c r="L2021" s="14" t="str">
        <f t="shared" si="211"/>
        <v>terviseprojektid</v>
      </c>
      <c r="M2021" s="6" t="str">
        <f t="shared" si="212"/>
        <v>07600</v>
      </c>
    </row>
    <row r="2022" spans="2:13" x14ac:dyDescent="0.2">
      <c r="C2022" s="4" t="s">
        <v>4855</v>
      </c>
      <c r="F2022" s="6" t="s">
        <v>544</v>
      </c>
      <c r="H2022" s="51" t="s">
        <v>226</v>
      </c>
      <c r="I2022" s="195" t="str">
        <f>IF(ISBLANK(H2022),"",VLOOKUP(H2022,tegevusalad!$A$7:$B$188,2,FALSE))</f>
        <v>Muu tervishoid, sh tervishoiu haldamine</v>
      </c>
      <c r="K2022" s="447" t="str">
        <f t="shared" si="210"/>
        <v>2773501100</v>
      </c>
      <c r="L2022" s="14" t="str">
        <f t="shared" si="211"/>
        <v>haiglaravile suunatud eakate transpordi toetamine</v>
      </c>
      <c r="M2022" s="6" t="str">
        <f t="shared" si="212"/>
        <v>07600</v>
      </c>
    </row>
    <row r="2023" spans="2:13" x14ac:dyDescent="0.2">
      <c r="C2023" s="4" t="s">
        <v>6900</v>
      </c>
      <c r="F2023" s="6" t="s">
        <v>3149</v>
      </c>
      <c r="H2023" s="51" t="s">
        <v>226</v>
      </c>
      <c r="I2023" s="195" t="str">
        <f>IF(ISBLANK(H2023),"",VLOOKUP(H2023,tegevusalad!$A$7:$B$188,2,FALSE))</f>
        <v>Muu tervishoid, sh tervishoiu haldamine</v>
      </c>
      <c r="K2023" s="447" t="str">
        <f t="shared" si="210"/>
        <v>2773501300</v>
      </c>
      <c r="L2023" s="14" t="str">
        <f t="shared" si="211"/>
        <v>tervisefond</v>
      </c>
      <c r="M2023" s="6" t="str">
        <f t="shared" si="212"/>
        <v>07600</v>
      </c>
    </row>
    <row r="2024" spans="2:13" x14ac:dyDescent="0.2">
      <c r="C2024" s="4" t="s">
        <v>7128</v>
      </c>
      <c r="F2024" s="6" t="s">
        <v>5076</v>
      </c>
      <c r="H2024" s="51" t="s">
        <v>226</v>
      </c>
      <c r="I2024" s="195" t="str">
        <f>IF(ISBLANK(H2024),"",VLOOKUP(H2024,tegevusalad!$A$7:$B$188,2,FALSE))</f>
        <v>Muu tervishoid, sh tervishoiu haldamine</v>
      </c>
      <c r="K2024" s="447" t="str">
        <f t="shared" si="210"/>
        <v>2773501500</v>
      </c>
      <c r="L2024" s="14" t="str">
        <f t="shared" si="211"/>
        <v>ülelinnalised tervishoiuüritused</v>
      </c>
      <c r="M2024" s="6" t="str">
        <f t="shared" si="212"/>
        <v>07600</v>
      </c>
    </row>
    <row r="2025" spans="2:13" x14ac:dyDescent="0.2">
      <c r="C2025" s="4" t="s">
        <v>5077</v>
      </c>
      <c r="F2025" s="6" t="s">
        <v>5427</v>
      </c>
      <c r="H2025" s="51" t="s">
        <v>226</v>
      </c>
      <c r="I2025" s="195" t="str">
        <f>IF(ISBLANK(H2025),"",VLOOKUP(H2025,tegevusalad!$A$7:$B$188,2,FALSE))</f>
        <v>Muu tervishoid, sh tervishoiu haldamine</v>
      </c>
      <c r="K2025" s="447" t="str">
        <f t="shared" si="210"/>
        <v>2773501700</v>
      </c>
      <c r="L2025" s="14" t="str">
        <f t="shared" si="211"/>
        <v>rahvusvahelised koostööprojektid</v>
      </c>
      <c r="M2025" s="6" t="str">
        <f t="shared" si="212"/>
        <v>07600</v>
      </c>
    </row>
    <row r="2026" spans="2:13" x14ac:dyDescent="0.2">
      <c r="B2026" s="4" t="s">
        <v>3428</v>
      </c>
      <c r="E2026" s="4" t="s">
        <v>2315</v>
      </c>
      <c r="H2026" s="51" t="s">
        <v>226</v>
      </c>
      <c r="I2026" s="195" t="str">
        <f>IF(ISBLANK(H2026),"",VLOOKUP(H2026,tegevusalad!$A$7:$B$188,2,FALSE))</f>
        <v>Muu tervishoid, sh tervishoiu haldamine</v>
      </c>
      <c r="K2026" s="447" t="str">
        <f t="shared" si="210"/>
        <v>2773502000</v>
      </c>
      <c r="L2026" s="14" t="str">
        <f t="shared" si="211"/>
        <v>õendusabi korraldamine</v>
      </c>
      <c r="M2026" s="6" t="str">
        <f t="shared" si="212"/>
        <v>07600</v>
      </c>
    </row>
    <row r="2027" spans="2:13" x14ac:dyDescent="0.2">
      <c r="B2027" s="4" t="s">
        <v>2316</v>
      </c>
      <c r="E2027" s="4" t="s">
        <v>4062</v>
      </c>
      <c r="H2027" s="51" t="s">
        <v>3259</v>
      </c>
      <c r="I2027" s="195" t="str">
        <f>IF(ISBLANK(H2027),"",VLOOKUP(H2027,tegevusalad!$A$7:$B$188,2,FALSE))</f>
        <v>Avalikud tervishoiuteenused</v>
      </c>
      <c r="K2027" s="447" t="str">
        <f t="shared" si="210"/>
        <v>2773503000</v>
      </c>
      <c r="L2027" s="14" t="str">
        <f t="shared" si="211"/>
        <v>vaktsineerimine ja tuberkuliinidiagnostika</v>
      </c>
      <c r="M2027" s="6" t="str">
        <f t="shared" si="212"/>
        <v>07400</v>
      </c>
    </row>
    <row r="2028" spans="2:13" x14ac:dyDescent="0.2">
      <c r="B2028" s="4" t="s">
        <v>4446</v>
      </c>
      <c r="E2028" s="4" t="s">
        <v>5812</v>
      </c>
      <c r="H2028" s="51" t="s">
        <v>3259</v>
      </c>
      <c r="I2028" s="195" t="str">
        <f>IF(ISBLANK(H2028),"",VLOOKUP(H2028,tegevusalad!$A$7:$B$188,2,FALSE))</f>
        <v>Avalikud tervishoiuteenused</v>
      </c>
      <c r="K2028" s="447" t="str">
        <f t="shared" si="210"/>
        <v>2773504000</v>
      </c>
      <c r="L2028" s="14" t="str">
        <f t="shared" si="211"/>
        <v>imikute vaktsineerimine Hib vaktsiiniga</v>
      </c>
      <c r="M2028" s="6" t="str">
        <f t="shared" si="212"/>
        <v>07400</v>
      </c>
    </row>
    <row r="2029" spans="2:13" x14ac:dyDescent="0.2">
      <c r="B2029" s="4" t="s">
        <v>3194</v>
      </c>
      <c r="E2029" s="4" t="s">
        <v>4245</v>
      </c>
      <c r="H2029" s="46">
        <v>10110</v>
      </c>
      <c r="I2029" s="195" t="str">
        <f>IF(ISBLANK(H2029),"",VLOOKUP(H2029,tegevusalad!$A$7:$B$188,2,FALSE))</f>
        <v>Haigete sotsiaalne kaitse</v>
      </c>
      <c r="K2029" s="429" t="str">
        <f t="shared" si="210"/>
        <v>2773505000</v>
      </c>
      <c r="L2029" s="1" t="str">
        <f t="shared" si="211"/>
        <v>tervisekahjustuse hüvitamine kohtuotsuse alusel</v>
      </c>
      <c r="M2029" s="6">
        <f t="shared" si="212"/>
        <v>10110</v>
      </c>
    </row>
    <row r="2030" spans="2:13" x14ac:dyDescent="0.2">
      <c r="B2030" s="4" t="s">
        <v>4246</v>
      </c>
      <c r="E2030" s="4" t="s">
        <v>5596</v>
      </c>
      <c r="H2030" s="51" t="s">
        <v>3258</v>
      </c>
      <c r="I2030" s="195" t="str">
        <f>IF(ISBLANK(H2030),"",VLOOKUP(H2030,tegevusalad!$A$7:$B$188,2,FALSE))</f>
        <v>Farmaatsiatooted, apteegid</v>
      </c>
      <c r="K2030" s="429" t="str">
        <f t="shared" si="210"/>
        <v>2773506000</v>
      </c>
      <c r="L2030" s="1" t="str">
        <f t="shared" si="211"/>
        <v>ravimite kättesaadavuse tagamine</v>
      </c>
      <c r="M2030" s="6" t="str">
        <f t="shared" si="212"/>
        <v>07110</v>
      </c>
    </row>
    <row r="2031" spans="2:13" x14ac:dyDescent="0.2">
      <c r="B2031" s="4" t="s">
        <v>3250</v>
      </c>
      <c r="E2031" s="4" t="s">
        <v>3251</v>
      </c>
      <c r="H2031" s="51" t="s">
        <v>226</v>
      </c>
      <c r="I2031" s="195" t="str">
        <f>IF(ISBLANK(H2031),"",VLOOKUP(H2031,tegevusalad!$A$7:$B$188,2,FALSE))</f>
        <v>Muu tervishoid, sh tervishoiu haldamine</v>
      </c>
      <c r="K2031" s="429" t="str">
        <f t="shared" si="210"/>
        <v>2773507000</v>
      </c>
      <c r="L2031" s="1" t="str">
        <f t="shared" si="211"/>
        <v>tervishoiutöötajate premeerimine</v>
      </c>
      <c r="M2031" s="6" t="str">
        <f t="shared" si="212"/>
        <v>07600</v>
      </c>
    </row>
    <row r="2032" spans="2:13" x14ac:dyDescent="0.2">
      <c r="B2032" s="4" t="s">
        <v>109</v>
      </c>
      <c r="E2032" s="4" t="s">
        <v>110</v>
      </c>
      <c r="H2032" s="51" t="s">
        <v>226</v>
      </c>
      <c r="I2032" s="195" t="str">
        <f>IF(ISBLANK(H2032),"",VLOOKUP(H2032,tegevusalad!$A$7:$B$188,2,FALSE))</f>
        <v>Muu tervishoid, sh tervishoiu haldamine</v>
      </c>
      <c r="K2032" s="429" t="str">
        <f t="shared" si="210"/>
        <v>2773508000</v>
      </c>
      <c r="L2032" s="1" t="str">
        <f t="shared" si="211"/>
        <v>meditsiinikonverentside toetamine</v>
      </c>
      <c r="M2032" s="6" t="str">
        <f t="shared" si="212"/>
        <v>07600</v>
      </c>
    </row>
    <row r="2033" spans="1:13" x14ac:dyDescent="0.2">
      <c r="B2033" s="4" t="s">
        <v>111</v>
      </c>
      <c r="E2033" s="873" t="s">
        <v>6295</v>
      </c>
      <c r="F2033" s="873"/>
      <c r="G2033" s="873"/>
      <c r="H2033" s="51" t="s">
        <v>226</v>
      </c>
      <c r="I2033" s="195" t="str">
        <f>IF(ISBLANK(H2033),"",VLOOKUP(H2033,tegevusalad!$A$7:$B$188,2,FALSE))</f>
        <v>Muu tervishoid, sh tervishoiu haldamine</v>
      </c>
      <c r="K2033" s="429" t="str">
        <f t="shared" si="210"/>
        <v>2773509000</v>
      </c>
      <c r="L2033" s="1" t="str">
        <f t="shared" si="211"/>
        <v xml:space="preserve">sotsiaalhoolekandeosakondade ja haiglate hooldustöötajate rehabilitatsioon                  </v>
      </c>
      <c r="M2033" s="6" t="str">
        <f t="shared" si="212"/>
        <v>07600</v>
      </c>
    </row>
    <row r="2034" spans="1:13" ht="30.75" customHeight="1" x14ac:dyDescent="0.2">
      <c r="B2034" s="4" t="s">
        <v>6377</v>
      </c>
      <c r="E2034" s="873" t="s">
        <v>6296</v>
      </c>
      <c r="F2034" s="873"/>
      <c r="G2034" s="873"/>
      <c r="H2034" s="51" t="s">
        <v>8936</v>
      </c>
      <c r="I2034" s="195" t="str">
        <f>IF(ISBLANK(H2034),"",VLOOKUP(H2034,tegevusalad!$A$7:$B$188,2,FALSE))</f>
        <v>Üldhaigla teenused</v>
      </c>
      <c r="K2034" s="429" t="str">
        <f t="shared" si="210"/>
        <v>2773510000</v>
      </c>
      <c r="L2034" s="1" t="str">
        <f t="shared" si="211"/>
        <v>Lääne-Tallinna Keskhaigla sõltuvushäiretega haigete ravi-ja rehabilitatsioonikeskus</v>
      </c>
      <c r="M2034" s="6" t="str">
        <f t="shared" si="212"/>
        <v>07310</v>
      </c>
    </row>
    <row r="2035" spans="1:13" x14ac:dyDescent="0.2">
      <c r="B2035" s="4" t="s">
        <v>6378</v>
      </c>
      <c r="E2035" s="4" t="s">
        <v>6379</v>
      </c>
      <c r="H2035" s="51" t="s">
        <v>226</v>
      </c>
      <c r="I2035" s="195" t="str">
        <f>IF(ISBLANK(H2035),"",VLOOKUP(H2035,tegevusalad!$A$7:$B$188,2,FALSE))</f>
        <v>Muu tervishoid, sh tervishoiu haldamine</v>
      </c>
      <c r="K2035" s="429" t="str">
        <f t="shared" si="210"/>
        <v>2773511000</v>
      </c>
      <c r="L2035" s="1" t="str">
        <f t="shared" si="211"/>
        <v>narkojoobe ekspertiiside teostamine</v>
      </c>
      <c r="M2035" s="6" t="str">
        <f t="shared" si="212"/>
        <v>07600</v>
      </c>
    </row>
    <row r="2036" spans="1:13" x14ac:dyDescent="0.2">
      <c r="B2036" s="4" t="s">
        <v>7283</v>
      </c>
      <c r="E2036" s="4" t="s">
        <v>7284</v>
      </c>
      <c r="H2036" s="51" t="s">
        <v>8939</v>
      </c>
      <c r="I2036" s="195" t="str">
        <f>IF(ISBLANK(H2036),"",VLOOKUP(H2036,tegevusalad!$A$7:$B$188,2,FALSE))</f>
        <v>Hooldus- ja taastusravihaiglate teenused</v>
      </c>
      <c r="K2036" s="429" t="str">
        <f t="shared" si="210"/>
        <v>2773512000</v>
      </c>
      <c r="L2036" s="1" t="str">
        <f t="shared" si="211"/>
        <v>hooldusravi osaline toetamine</v>
      </c>
      <c r="M2036" s="6" t="str">
        <f t="shared" si="212"/>
        <v>07340</v>
      </c>
    </row>
    <row r="2037" spans="1:13" x14ac:dyDescent="0.2">
      <c r="B2037" s="4" t="s">
        <v>7285</v>
      </c>
      <c r="E2037" s="4" t="s">
        <v>1267</v>
      </c>
      <c r="H2037" s="51" t="s">
        <v>8936</v>
      </c>
      <c r="I2037" s="195" t="str">
        <f>IF(ISBLANK(H2037),"",VLOOKUP(H2037,tegevusalad!$A$7:$B$188,2,FALSE))</f>
        <v>Üldhaigla teenused</v>
      </c>
      <c r="K2037" s="429" t="str">
        <f t="shared" si="210"/>
        <v>2773513000</v>
      </c>
      <c r="L2037" s="1" t="str">
        <f t="shared" si="211"/>
        <v>SA Lastehaigla vaimse tervise keskus</v>
      </c>
      <c r="M2037" s="6" t="str">
        <f t="shared" si="212"/>
        <v>07310</v>
      </c>
    </row>
    <row r="2038" spans="1:13" s="7" customFormat="1" x14ac:dyDescent="0.2">
      <c r="A2038" s="4"/>
      <c r="B2038" s="4" t="s">
        <v>7069</v>
      </c>
      <c r="C2038" s="4"/>
      <c r="D2038" s="4"/>
      <c r="E2038" s="4" t="s">
        <v>2135</v>
      </c>
      <c r="F2038" s="4"/>
      <c r="G2038" s="4"/>
      <c r="H2038" s="50" t="s">
        <v>226</v>
      </c>
      <c r="I2038" s="195" t="str">
        <f>IF(ISBLANK(H2038),"",VLOOKUP(H2038,tegevusalad!$A$7:$B$188,2,FALSE))</f>
        <v>Muu tervishoid, sh tervishoiu haldamine</v>
      </c>
      <c r="J2038" s="160"/>
      <c r="K2038" s="447" t="str">
        <f t="shared" si="210"/>
        <v>2773514000</v>
      </c>
      <c r="L2038" s="14" t="str">
        <f t="shared" si="211"/>
        <v>kaksikdiagnoosiga sõltlaste päevakeskus</v>
      </c>
      <c r="M2038" s="6" t="str">
        <f t="shared" si="212"/>
        <v>07600</v>
      </c>
    </row>
    <row r="2039" spans="1:13" s="17" customFormat="1" x14ac:dyDescent="0.2">
      <c r="A2039" s="4"/>
      <c r="B2039" s="4" t="s">
        <v>105</v>
      </c>
      <c r="C2039" s="4"/>
      <c r="D2039" s="4"/>
      <c r="E2039" s="873" t="s">
        <v>2344</v>
      </c>
      <c r="F2039" s="873"/>
      <c r="G2039" s="873"/>
      <c r="H2039" s="50" t="s">
        <v>9028</v>
      </c>
      <c r="I2039" s="195" t="str">
        <f>IF(ISBLANK(H2039),"",VLOOKUP(H2039,tegevusalad!$A$7:$B$188,2,FALSE))</f>
        <v>Riskirühmade sotsiaalhoolekandeasutused</v>
      </c>
      <c r="J2039" s="160"/>
      <c r="K2039" s="447" t="str">
        <f t="shared" si="210"/>
        <v>2773515000</v>
      </c>
      <c r="L2039" s="14" t="str">
        <f t="shared" si="211"/>
        <v>õpikeskkonna kohandamine erivajadustega inimeste esmaseks kutseõppeks</v>
      </c>
      <c r="M2039" s="6" t="str">
        <f t="shared" si="212"/>
        <v>10700</v>
      </c>
    </row>
    <row r="2040" spans="1:13" s="17" customFormat="1" x14ac:dyDescent="0.2">
      <c r="A2040" s="4"/>
      <c r="B2040" s="4" t="s">
        <v>106</v>
      </c>
      <c r="C2040" s="4"/>
      <c r="D2040" s="4"/>
      <c r="E2040" s="873" t="s">
        <v>3729</v>
      </c>
      <c r="F2040" s="873"/>
      <c r="G2040" s="873"/>
      <c r="H2040" s="61" t="s">
        <v>8936</v>
      </c>
      <c r="I2040" s="195" t="str">
        <f>IF(ISBLANK(H2040),"",VLOOKUP(H2040,tegevusalad!$A$7:$B$188,2,FALSE))</f>
        <v>Üldhaigla teenused</v>
      </c>
      <c r="J2040" s="160"/>
      <c r="K2040" s="429" t="str">
        <f t="shared" si="210"/>
        <v>2773516000</v>
      </c>
      <c r="L2040" s="1" t="str">
        <f t="shared" si="211"/>
        <v>AS Lääne-Tallinna Keskhaigla hooldusravi osakonna toetus</v>
      </c>
      <c r="M2040" s="6" t="str">
        <f t="shared" si="212"/>
        <v>07310</v>
      </c>
    </row>
    <row r="2041" spans="1:13" s="17" customFormat="1" x14ac:dyDescent="0.2">
      <c r="A2041" s="4"/>
      <c r="B2041" s="4" t="s">
        <v>5428</v>
      </c>
      <c r="C2041" s="4"/>
      <c r="D2041" s="4"/>
      <c r="E2041" s="4" t="s">
        <v>5417</v>
      </c>
      <c r="F2041" s="4"/>
      <c r="G2041" s="4"/>
      <c r="H2041" s="46" t="s">
        <v>9001</v>
      </c>
      <c r="I2041" s="195" t="str">
        <f>IF(ISBLANK(H2041),"",VLOOKUP(H2041,tegevusalad!$A$7:$B$188,2,FALSE))</f>
        <v>Muu sotsiaalsete riskirühmade kaitse</v>
      </c>
      <c r="J2041" s="160"/>
      <c r="K2041" s="447" t="str">
        <f t="shared" si="210"/>
        <v>2773517000</v>
      </c>
      <c r="L2041" s="14" t="str">
        <f t="shared" si="211"/>
        <v>mobiilne nõustamispunkt</v>
      </c>
      <c r="M2041" s="6" t="str">
        <f t="shared" si="212"/>
        <v>10702</v>
      </c>
    </row>
    <row r="2042" spans="1:13" s="17" customFormat="1" x14ac:dyDescent="0.2">
      <c r="A2042" s="4"/>
      <c r="B2042" s="4" t="s">
        <v>5418</v>
      </c>
      <c r="C2042" s="4"/>
      <c r="D2042" s="4"/>
      <c r="E2042" s="4" t="s">
        <v>5529</v>
      </c>
      <c r="F2042" s="4"/>
      <c r="G2042" s="4"/>
      <c r="H2042" s="61" t="s">
        <v>8936</v>
      </c>
      <c r="I2042" s="195" t="str">
        <f>IF(ISBLANK(H2042),"",VLOOKUP(H2042,tegevusalad!$A$7:$B$188,2,FALSE))</f>
        <v>Üldhaigla teenused</v>
      </c>
      <c r="J2042" s="160"/>
      <c r="K2042" s="429" t="str">
        <f t="shared" si="210"/>
        <v>2773518000</v>
      </c>
      <c r="L2042" s="1" t="str">
        <f t="shared" si="211"/>
        <v>silma kaeoperatsiooni kulude kompenseerimine</v>
      </c>
      <c r="M2042" s="6" t="str">
        <f t="shared" si="212"/>
        <v>07310</v>
      </c>
    </row>
    <row r="2043" spans="1:13" s="17" customFormat="1" ht="12.75" customHeight="1" x14ac:dyDescent="0.2">
      <c r="A2043" s="4"/>
      <c r="B2043" s="4" t="s">
        <v>4241</v>
      </c>
      <c r="C2043" s="4"/>
      <c r="D2043" s="4"/>
      <c r="E2043" s="4" t="s">
        <v>5530</v>
      </c>
      <c r="F2043" s="4"/>
      <c r="G2043" s="4"/>
      <c r="H2043" s="61" t="s">
        <v>8936</v>
      </c>
      <c r="I2043" s="195" t="str">
        <f>IF(ISBLANK(H2043),"",VLOOKUP(H2043,tegevusalad!$A$7:$B$188,2,FALSE))</f>
        <v>Üldhaigla teenused</v>
      </c>
      <c r="J2043" s="160"/>
      <c r="K2043" s="429" t="str">
        <f t="shared" si="210"/>
        <v>2773519000</v>
      </c>
      <c r="L2043" s="1" t="str">
        <f t="shared" si="211"/>
        <v>puusa- ja põlveproteeside paigaldamise kulude kompenseerimine</v>
      </c>
      <c r="M2043" s="6" t="str">
        <f t="shared" si="212"/>
        <v>07310</v>
      </c>
    </row>
    <row r="2044" spans="1:13" s="17" customFormat="1" x14ac:dyDescent="0.2">
      <c r="A2044" s="4"/>
      <c r="B2044" s="4" t="s">
        <v>3103</v>
      </c>
      <c r="C2044" s="4"/>
      <c r="D2044" s="4"/>
      <c r="E2044" s="4" t="s">
        <v>5531</v>
      </c>
      <c r="F2044" s="4"/>
      <c r="G2044" s="4"/>
      <c r="H2044" s="61" t="s">
        <v>8936</v>
      </c>
      <c r="I2044" s="195" t="str">
        <f>IF(ISBLANK(H2044),"",VLOOKUP(H2044,tegevusalad!$A$7:$B$188,2,FALSE))</f>
        <v>Üldhaigla teenused</v>
      </c>
      <c r="J2044" s="160"/>
      <c r="K2044" s="429" t="str">
        <f t="shared" si="210"/>
        <v>2773520000</v>
      </c>
      <c r="L2044" s="1" t="str">
        <f t="shared" si="211"/>
        <v>tervishoiu arengukava aastani 2015</v>
      </c>
      <c r="M2044" s="6" t="str">
        <f t="shared" si="212"/>
        <v>07310</v>
      </c>
    </row>
    <row r="2045" spans="1:13" s="17" customFormat="1" x14ac:dyDescent="0.2">
      <c r="A2045" s="4"/>
      <c r="B2045" s="4" t="s">
        <v>1483</v>
      </c>
      <c r="C2045" s="4"/>
      <c r="D2045" s="4"/>
      <c r="E2045" s="4" t="s">
        <v>2195</v>
      </c>
      <c r="F2045" s="4"/>
      <c r="G2045" s="4"/>
      <c r="H2045" s="61" t="s">
        <v>226</v>
      </c>
      <c r="I2045" s="195" t="str">
        <f>IF(ISBLANK(H2045),"",VLOOKUP(H2045,tegevusalad!$A$7:$B$188,2,FALSE))</f>
        <v>Muu tervishoid, sh tervishoiu haldamine</v>
      </c>
      <c r="J2045" s="160"/>
      <c r="K2045" s="429" t="str">
        <f t="shared" si="210"/>
        <v>2773521000</v>
      </c>
      <c r="L2045" s="1" t="str">
        <f t="shared" si="211"/>
        <v>südame- veresoonkonna haiguste ennetamine</v>
      </c>
      <c r="M2045" s="6" t="str">
        <f t="shared" si="212"/>
        <v>07600</v>
      </c>
    </row>
    <row r="2046" spans="1:13" s="17" customFormat="1" x14ac:dyDescent="0.2">
      <c r="A2046" s="4"/>
      <c r="B2046" s="4" t="s">
        <v>6797</v>
      </c>
      <c r="C2046" s="4"/>
      <c r="D2046" s="4"/>
      <c r="E2046" s="4" t="s">
        <v>6370</v>
      </c>
      <c r="F2046" s="4"/>
      <c r="G2046" s="4"/>
      <c r="H2046" s="61" t="s">
        <v>226</v>
      </c>
      <c r="I2046" s="195" t="str">
        <f>IF(ISBLANK(H2046),"",VLOOKUP(H2046,tegevusalad!$A$7:$B$188,2,FALSE))</f>
        <v>Muu tervishoid, sh tervishoiu haldamine</v>
      </c>
      <c r="J2046" s="160"/>
      <c r="K2046" s="429" t="str">
        <f t="shared" si="210"/>
        <v>2773522000</v>
      </c>
      <c r="L2046" s="1" t="str">
        <f t="shared" si="211"/>
        <v>projekt "Traumade ennetamine Tallinna linnas"</v>
      </c>
      <c r="M2046" s="6" t="str">
        <f t="shared" si="212"/>
        <v>07600</v>
      </c>
    </row>
    <row r="2047" spans="1:13" s="17" customFormat="1" x14ac:dyDescent="0.2">
      <c r="A2047" s="4"/>
      <c r="B2047" s="4" t="s">
        <v>4292</v>
      </c>
      <c r="C2047" s="4"/>
      <c r="D2047" s="4"/>
      <c r="E2047" s="4" t="s">
        <v>4293</v>
      </c>
      <c r="F2047" s="4"/>
      <c r="G2047" s="4"/>
      <c r="H2047" s="61" t="s">
        <v>226</v>
      </c>
      <c r="I2047" s="195" t="str">
        <f>IF(ISBLANK(H2047),"",VLOOKUP(H2047,tegevusalad!$A$7:$B$188,2,FALSE))</f>
        <v>Muu tervishoid, sh tervishoiu haldamine</v>
      </c>
      <c r="J2047" s="160"/>
      <c r="K2047" s="429" t="str">
        <f t="shared" si="210"/>
        <v>2773523000</v>
      </c>
      <c r="L2047" s="1" t="str">
        <f t="shared" si="211"/>
        <v>toetus AS-le Lääne-Tallinna Keskhaigla ravijärjekordade lühendamiseks</v>
      </c>
      <c r="M2047" s="6" t="str">
        <f t="shared" si="212"/>
        <v>07600</v>
      </c>
    </row>
    <row r="2048" spans="1:13" s="17" customFormat="1" x14ac:dyDescent="0.2">
      <c r="A2048" s="4"/>
      <c r="B2048" s="4" t="s">
        <v>5463</v>
      </c>
      <c r="C2048" s="4"/>
      <c r="D2048" s="4"/>
      <c r="E2048" s="4" t="s">
        <v>6097</v>
      </c>
      <c r="F2048" s="4"/>
      <c r="G2048" s="4"/>
      <c r="H2048" s="61" t="s">
        <v>226</v>
      </c>
      <c r="I2048" s="195" t="str">
        <f>IF(ISBLANK(H2048),"",VLOOKUP(H2048,tegevusalad!$A$7:$B$188,2,FALSE))</f>
        <v>Muu tervishoid, sh tervishoiu haldamine</v>
      </c>
      <c r="J2048" s="160"/>
      <c r="K2048" s="429" t="str">
        <f t="shared" si="210"/>
        <v>2773524000</v>
      </c>
      <c r="L2048" s="1" t="str">
        <f t="shared" si="211"/>
        <v>Toetus AS-le Lääne-Tallinna Keskhaigla Naistepolikliiniku Perekeskuse väljaehitamiseks</v>
      </c>
      <c r="M2048" s="6" t="str">
        <f t="shared" si="212"/>
        <v>07600</v>
      </c>
    </row>
    <row r="2049" spans="1:14" s="17" customFormat="1" x14ac:dyDescent="0.2">
      <c r="A2049" s="4"/>
      <c r="B2049" s="4" t="s">
        <v>1910</v>
      </c>
      <c r="C2049" s="4"/>
      <c r="D2049" s="4"/>
      <c r="E2049" s="4" t="s">
        <v>4905</v>
      </c>
      <c r="F2049" s="4"/>
      <c r="G2049" s="4"/>
      <c r="H2049" s="61" t="s">
        <v>226</v>
      </c>
      <c r="I2049" s="195" t="str">
        <f>IF(ISBLANK(H2049),"",VLOOKUP(H2049,tegevusalad!$A$7:$B$188,2,FALSE))</f>
        <v>Muu tervishoid, sh tervishoiu haldamine</v>
      </c>
      <c r="J2049" s="160"/>
      <c r="K2049" s="429" t="str">
        <f t="shared" si="210"/>
        <v>2773525000</v>
      </c>
      <c r="L2049" s="1" t="str">
        <f t="shared" si="211"/>
        <v>Kainestusmaja haldamine</v>
      </c>
      <c r="M2049" s="6" t="str">
        <f t="shared" si="212"/>
        <v>07600</v>
      </c>
    </row>
    <row r="2050" spans="1:14" s="17" customFormat="1" x14ac:dyDescent="0.2">
      <c r="A2050" s="4"/>
      <c r="B2050" s="4" t="s">
        <v>9802</v>
      </c>
      <c r="C2050" s="4"/>
      <c r="D2050" s="4"/>
      <c r="E2050" s="877" t="s">
        <v>9801</v>
      </c>
      <c r="F2050" s="877"/>
      <c r="G2050" s="877"/>
      <c r="H2050" s="61" t="s">
        <v>226</v>
      </c>
      <c r="I2050" s="195" t="s">
        <v>8826</v>
      </c>
      <c r="J2050" s="160"/>
      <c r="K2050" s="429" t="str">
        <f t="shared" si="210"/>
        <v>2773526000</v>
      </c>
      <c r="L2050" s="632" t="s">
        <v>9801</v>
      </c>
      <c r="M2050" s="632" t="s">
        <v>226</v>
      </c>
      <c r="N2050" s="632"/>
    </row>
    <row r="2051" spans="1:14" s="17" customFormat="1" x14ac:dyDescent="0.2">
      <c r="A2051" s="4"/>
      <c r="B2051" s="4" t="s">
        <v>7904</v>
      </c>
      <c r="C2051" s="4"/>
      <c r="D2051" s="4"/>
      <c r="E2051" s="4" t="s">
        <v>7905</v>
      </c>
      <c r="F2051" s="4"/>
      <c r="G2051" s="4"/>
      <c r="H2051" s="61" t="s">
        <v>226</v>
      </c>
      <c r="I2051" s="195" t="str">
        <f>IF(ISBLANK(H2051),"",VLOOKUP(H2051,tegevusalad!$A$7:$B$188,2,FALSE))</f>
        <v>Muu tervishoid, sh tervishoiu haldamine</v>
      </c>
      <c r="J2051" s="160"/>
      <c r="K2051" s="429" t="str">
        <f t="shared" si="210"/>
        <v>2773531000</v>
      </c>
      <c r="L2051" s="1" t="str">
        <f t="shared" si="211"/>
        <v>Toetus AS-le Ida-Tallinna Keskhaigla ja AS-le Lääne-Tallinna Keskhaigla kehaväliseks viljastamiseks</v>
      </c>
      <c r="M2051" s="6" t="str">
        <f>IF(ISBLANK(H2051),M2049,H2051)</f>
        <v>07600</v>
      </c>
    </row>
    <row r="2052" spans="1:14" s="17" customFormat="1" x14ac:dyDescent="0.2">
      <c r="A2052" s="4"/>
      <c r="B2052" s="4" t="s">
        <v>7173</v>
      </c>
      <c r="C2052" s="4"/>
      <c r="D2052" s="4"/>
      <c r="E2052" s="4" t="s">
        <v>2196</v>
      </c>
      <c r="F2052" s="4"/>
      <c r="G2052" s="4"/>
      <c r="H2052" s="61" t="s">
        <v>226</v>
      </c>
      <c r="I2052" s="195" t="str">
        <f>IF(ISBLANK(H2052),"",VLOOKUP(H2052,tegevusalad!$A$7:$B$188,2,FALSE))</f>
        <v>Muu tervishoid, sh tervishoiu haldamine</v>
      </c>
      <c r="J2052" s="160"/>
      <c r="K2052" s="429" t="str">
        <f t="shared" si="210"/>
        <v>2773590000</v>
      </c>
      <c r="L2052" s="1" t="str">
        <f t="shared" si="211"/>
        <v>tervisedendamise spetsialistide töökohad LOV-des</v>
      </c>
      <c r="M2052" s="6" t="str">
        <f t="shared" si="212"/>
        <v>07600</v>
      </c>
    </row>
    <row r="2053" spans="1:14" s="17" customFormat="1" x14ac:dyDescent="0.2">
      <c r="A2053" s="4"/>
      <c r="B2053" s="4"/>
      <c r="C2053" s="4"/>
      <c r="D2053" s="4"/>
      <c r="E2053" s="4"/>
      <c r="F2053" s="4"/>
      <c r="G2053" s="4"/>
      <c r="H2053" s="61"/>
      <c r="I2053" s="195" t="str">
        <f>IF(ISBLANK(H2053),"",VLOOKUP(H2053,tegevusalad!$A$7:$B$188,2,FALSE))</f>
        <v/>
      </c>
      <c r="J2053" s="160"/>
      <c r="K2053" s="429" t="str">
        <f t="shared" si="210"/>
        <v/>
      </c>
      <c r="L2053" s="1" t="str">
        <f t="shared" si="211"/>
        <v/>
      </c>
      <c r="M2053" s="6"/>
    </row>
    <row r="2054" spans="1:14" s="17" customFormat="1" x14ac:dyDescent="0.2">
      <c r="A2054" s="4" t="s">
        <v>7314</v>
      </c>
      <c r="B2054" s="4"/>
      <c r="C2054" s="4"/>
      <c r="D2054" s="4" t="s">
        <v>238</v>
      </c>
      <c r="E2054" s="4"/>
      <c r="F2054" s="4"/>
      <c r="G2054" s="4"/>
      <c r="H2054" s="46" t="s">
        <v>226</v>
      </c>
      <c r="I2054" s="195" t="str">
        <f>IF(ISBLANK(H2054),"",VLOOKUP(H2054,tegevusalad!$A$7:$B$188,2,FALSE))</f>
        <v>Muu tervishoid, sh tervishoiu haldamine</v>
      </c>
      <c r="J2054" s="160"/>
      <c r="K2054" s="429" t="str">
        <f t="shared" si="210"/>
        <v>2775000000</v>
      </c>
      <c r="L2054" s="1" t="str">
        <f t="shared" si="211"/>
        <v>Toetused uimastiennetustegevuseks</v>
      </c>
      <c r="M2054" s="6" t="str">
        <f t="shared" si="212"/>
        <v>07600</v>
      </c>
    </row>
    <row r="2055" spans="1:14" s="17" customFormat="1" x14ac:dyDescent="0.2">
      <c r="A2055" s="4"/>
      <c r="B2055" s="4" t="s">
        <v>4214</v>
      </c>
      <c r="C2055" s="4"/>
      <c r="D2055" s="4"/>
      <c r="E2055" s="4" t="s">
        <v>10987</v>
      </c>
      <c r="F2055" s="4"/>
      <c r="G2055" s="4"/>
      <c r="H2055" s="46" t="s">
        <v>226</v>
      </c>
      <c r="I2055" s="195" t="str">
        <f>IF(ISBLANK(H2055),"",VLOOKUP(H2055,tegevusalad!$A$7:$B$188,2,FALSE))</f>
        <v>Muu tervishoid, sh tervishoiu haldamine</v>
      </c>
      <c r="J2055" s="160"/>
      <c r="K2055" s="429" t="str">
        <f t="shared" si="210"/>
        <v>2775001000</v>
      </c>
      <c r="L2055" s="1" t="str">
        <f t="shared" si="211"/>
        <v>Tegevustoetus Sotsiaalrehabilitatsiooni Keskusele Loksa</v>
      </c>
      <c r="M2055" s="6" t="str">
        <f t="shared" si="212"/>
        <v>07600</v>
      </c>
    </row>
    <row r="2056" spans="1:14" s="17" customFormat="1" x14ac:dyDescent="0.2">
      <c r="A2056" s="4"/>
      <c r="B2056" s="4" t="s">
        <v>4215</v>
      </c>
      <c r="C2056" s="4"/>
      <c r="D2056" s="4"/>
      <c r="E2056" s="4" t="s">
        <v>10988</v>
      </c>
      <c r="F2056" s="4"/>
      <c r="G2056" s="4"/>
      <c r="H2056" s="46" t="s">
        <v>226</v>
      </c>
      <c r="I2056" s="195" t="str">
        <f>IF(ISBLANK(H2056),"",VLOOKUP(H2056,tegevusalad!$A$7:$B$188,2,FALSE))</f>
        <v>Muu tervishoid, sh tervishoiu haldamine</v>
      </c>
      <c r="J2056" s="160"/>
      <c r="K2056" s="429" t="str">
        <f t="shared" si="210"/>
        <v>2775002000</v>
      </c>
      <c r="L2056" s="1" t="str">
        <f t="shared" si="211"/>
        <v>Toetus MTÜ-le AIDSi Tugikeskus uimastiennetustegevuseks</v>
      </c>
      <c r="M2056" s="6" t="str">
        <f t="shared" si="212"/>
        <v>07600</v>
      </c>
    </row>
    <row r="2057" spans="1:14" s="17" customFormat="1" x14ac:dyDescent="0.2">
      <c r="A2057" s="4"/>
      <c r="B2057" s="4" t="s">
        <v>7526</v>
      </c>
      <c r="C2057" s="4"/>
      <c r="D2057" s="4"/>
      <c r="E2057" s="4" t="s">
        <v>4552</v>
      </c>
      <c r="F2057" s="4"/>
      <c r="G2057" s="4"/>
      <c r="H2057" s="46" t="s">
        <v>226</v>
      </c>
      <c r="I2057" s="195" t="str">
        <f>IF(ISBLANK(H2057),"",VLOOKUP(H2057,tegevusalad!$A$7:$B$188,2,FALSE))</f>
        <v>Muu tervishoid, sh tervishoiu haldamine</v>
      </c>
      <c r="J2057" s="160"/>
      <c r="K2057" s="429" t="str">
        <f t="shared" si="210"/>
        <v>2775003000</v>
      </c>
      <c r="L2057" s="1" t="str">
        <f t="shared" si="211"/>
        <v>Tegevustoetus uimastite ja HIV/AIDS-i infotelefonile 1707</v>
      </c>
      <c r="M2057" s="6" t="str">
        <f t="shared" si="212"/>
        <v>07600</v>
      </c>
    </row>
    <row r="2058" spans="1:14" s="17" customFormat="1" x14ac:dyDescent="0.2">
      <c r="A2058" s="4"/>
      <c r="B2058" s="4" t="s">
        <v>7527</v>
      </c>
      <c r="C2058" s="4"/>
      <c r="D2058" s="4"/>
      <c r="E2058" s="4" t="s">
        <v>10986</v>
      </c>
      <c r="F2058" s="4"/>
      <c r="G2058" s="4"/>
      <c r="H2058" s="46" t="s">
        <v>226</v>
      </c>
      <c r="I2058" s="195" t="str">
        <f>IF(ISBLANK(H2058),"",VLOOKUP(H2058,tegevusalad!$A$7:$B$188,2,FALSE))</f>
        <v>Muu tervishoid, sh tervishoiu haldamine</v>
      </c>
      <c r="J2058" s="160"/>
      <c r="K2058" s="429" t="str">
        <f t="shared" si="210"/>
        <v>2775004000</v>
      </c>
      <c r="L2058" s="1" t="str">
        <f t="shared" si="211"/>
        <v>Uimastiennetustegevus SA-s Tallinna Lastehaigla</v>
      </c>
      <c r="M2058" s="6" t="str">
        <f t="shared" si="212"/>
        <v>07600</v>
      </c>
    </row>
    <row r="2059" spans="1:14" s="17" customFormat="1" x14ac:dyDescent="0.2">
      <c r="A2059" s="4"/>
      <c r="B2059" s="4"/>
      <c r="C2059" s="4"/>
      <c r="D2059" s="4"/>
      <c r="E2059" s="4"/>
      <c r="F2059" s="4"/>
      <c r="G2059" s="4"/>
      <c r="H2059" s="62"/>
      <c r="I2059" s="195" t="str">
        <f>IF(ISBLANK(H2059),"",VLOOKUP(H2059,tegevusalad!$A$7:$B$188,2,FALSE))</f>
        <v/>
      </c>
      <c r="J2059" s="160"/>
      <c r="K2059" s="429" t="str">
        <f t="shared" si="210"/>
        <v/>
      </c>
      <c r="L2059" s="1" t="str">
        <f t="shared" si="211"/>
        <v/>
      </c>
      <c r="M2059" s="6"/>
    </row>
    <row r="2060" spans="1:14" x14ac:dyDescent="0.2">
      <c r="A2060" s="4" t="s">
        <v>4101</v>
      </c>
      <c r="D2060" s="4" t="s">
        <v>6257</v>
      </c>
      <c r="I2060" s="195" t="str">
        <f>IF(ISBLANK(H2060),"",VLOOKUP(H2060,tegevusalad!$A$7:$B$188,2,FALSE))</f>
        <v/>
      </c>
      <c r="K2060" s="429" t="str">
        <f t="shared" si="210"/>
        <v>2775100000</v>
      </c>
      <c r="L2060" s="1" t="str">
        <f t="shared" si="211"/>
        <v>Osalemine noorte nõustamiskeskuses</v>
      </c>
    </row>
    <row r="2061" spans="1:14" x14ac:dyDescent="0.2">
      <c r="B2061" s="4" t="s">
        <v>6258</v>
      </c>
      <c r="E2061" s="4" t="s">
        <v>4551</v>
      </c>
      <c r="H2061" s="51" t="s">
        <v>226</v>
      </c>
      <c r="I2061" s="195" t="str">
        <f>IF(ISBLANK(H2061),"",VLOOKUP(H2061,tegevusalad!$A$7:$B$188,2,FALSE))</f>
        <v>Muu tervishoid, sh tervishoiu haldamine</v>
      </c>
      <c r="K2061" s="429" t="str">
        <f t="shared" si="210"/>
        <v>2775101000</v>
      </c>
      <c r="L2061" s="1" t="str">
        <f t="shared" si="211"/>
        <v>noorte nõustamiskeskuste haldamine</v>
      </c>
      <c r="M2061" s="6" t="str">
        <f t="shared" si="212"/>
        <v>07600</v>
      </c>
    </row>
    <row r="2062" spans="1:14" x14ac:dyDescent="0.2">
      <c r="I2062" s="195" t="str">
        <f>IF(ISBLANK(H2062),"",VLOOKUP(H2062,tegevusalad!$A$7:$B$188,2,FALSE))</f>
        <v/>
      </c>
      <c r="K2062" s="429" t="str">
        <f t="shared" si="210"/>
        <v/>
      </c>
      <c r="L2062" s="1" t="str">
        <f t="shared" si="211"/>
        <v/>
      </c>
      <c r="M2062" s="6" t="str">
        <f t="shared" si="212"/>
        <v>07600</v>
      </c>
    </row>
    <row r="2063" spans="1:14" x14ac:dyDescent="0.2">
      <c r="A2063" s="6" t="s">
        <v>7004</v>
      </c>
      <c r="B2063" s="6"/>
      <c r="C2063" s="6"/>
      <c r="D2063" s="6" t="s">
        <v>7005</v>
      </c>
      <c r="I2063" s="195" t="str">
        <f>IF(ISBLANK(H2063),"",VLOOKUP(H2063,tegevusalad!$A$7:$B$188,2,FALSE))</f>
        <v/>
      </c>
      <c r="K2063" s="429" t="str">
        <f t="shared" ref="K2063:K2069" si="213">SUBSTITUTE(A2063," ","")&amp;SUBSTITUTE(B2063," ","")&amp;SUBSTITUTE(C2063," ","")</f>
        <v>2779999000</v>
      </c>
      <c r="L2063" s="1" t="str">
        <f t="shared" ref="L2063:L2069" si="214">D2063&amp;E2063&amp;F2063&amp;G2063</f>
        <v>Tv tervishoid - jaotamata</v>
      </c>
      <c r="M2063" s="6" t="str">
        <f t="shared" si="212"/>
        <v>07600</v>
      </c>
    </row>
    <row r="2064" spans="1:14" x14ac:dyDescent="0.2">
      <c r="I2064" s="195" t="str">
        <f>IF(ISBLANK(H2064),"",VLOOKUP(H2064,tegevusalad!$A$7:$B$188,2,FALSE))</f>
        <v/>
      </c>
      <c r="K2064" s="429" t="str">
        <f t="shared" si="213"/>
        <v/>
      </c>
      <c r="L2064" s="1"/>
    </row>
    <row r="2065" spans="1:13" x14ac:dyDescent="0.2">
      <c r="I2065" s="195" t="str">
        <f>IF(ISBLANK(H2065),"",VLOOKUP(H2065,tegevusalad!$A$7:$B$188,2,FALSE))</f>
        <v/>
      </c>
      <c r="K2065" s="429" t="str">
        <f t="shared" si="213"/>
        <v/>
      </c>
      <c r="L2065" s="1"/>
    </row>
    <row r="2066" spans="1:13" x14ac:dyDescent="0.2">
      <c r="A2066" s="3" t="s">
        <v>3888</v>
      </c>
      <c r="D2066" s="3" t="s">
        <v>1782</v>
      </c>
      <c r="E2066" s="3"/>
      <c r="I2066" s="195" t="str">
        <f>IF(ISBLANK(H2066),"",VLOOKUP(H2066,tegevusalad!$A$7:$B$188,2,FALSE))</f>
        <v/>
      </c>
      <c r="K2066" s="429" t="str">
        <f t="shared" si="213"/>
        <v>2820000000</v>
      </c>
      <c r="L2066" s="1" t="str">
        <f t="shared" si="214"/>
        <v>MUU MAJANDUS</v>
      </c>
      <c r="M2066" s="6">
        <f t="shared" si="212"/>
        <v>0</v>
      </c>
    </row>
    <row r="2067" spans="1:13" x14ac:dyDescent="0.2">
      <c r="D2067" s="3"/>
      <c r="E2067" s="3"/>
      <c r="I2067" s="195" t="str">
        <f>IF(ISBLANK(H2067),"",VLOOKUP(H2067,tegevusalad!$A$7:$B$188,2,FALSE))</f>
        <v/>
      </c>
      <c r="K2067" s="429" t="str">
        <f t="shared" si="213"/>
        <v/>
      </c>
      <c r="L2067" s="1"/>
    </row>
    <row r="2068" spans="1:13" x14ac:dyDescent="0.2">
      <c r="A2068" s="4" t="s">
        <v>10751</v>
      </c>
      <c r="D2068" s="15" t="s">
        <v>10753</v>
      </c>
      <c r="E2068" s="3"/>
      <c r="K2068" s="429" t="str">
        <f t="shared" si="213"/>
        <v>2821200000</v>
      </c>
      <c r="L2068" s="1" t="str">
        <f t="shared" si="214"/>
        <v>Toetused linna äriühingutele</v>
      </c>
      <c r="M2068" s="6">
        <f t="shared" si="212"/>
        <v>0</v>
      </c>
    </row>
    <row r="2069" spans="1:13" s="273" customFormat="1" x14ac:dyDescent="0.2">
      <c r="A2069" s="15"/>
      <c r="B2069" s="15" t="s">
        <v>10752</v>
      </c>
      <c r="C2069" s="15"/>
      <c r="D2069" s="15"/>
      <c r="E2069" s="15" t="s">
        <v>10754</v>
      </c>
      <c r="F2069" s="15"/>
      <c r="G2069" s="15"/>
      <c r="H2069" s="148" t="s">
        <v>3736</v>
      </c>
      <c r="I2069" s="195" t="str">
        <f>IF(ISBLANK(H2069),"",VLOOKUP(H2069,tegevusalad!$A$7:$B$188,2,FALSE))</f>
        <v>Muu majandus (sh majanduse haldus)</v>
      </c>
      <c r="J2069" s="160"/>
      <c r="K2069" s="429" t="str">
        <f t="shared" si="213"/>
        <v>2821201000</v>
      </c>
      <c r="L2069" s="1" t="str">
        <f t="shared" si="214"/>
        <v>toetus Ühistupanga Asutamise SA-le</v>
      </c>
      <c r="M2069" s="6" t="str">
        <f t="shared" si="212"/>
        <v>04900</v>
      </c>
    </row>
    <row r="2070" spans="1:13" x14ac:dyDescent="0.2">
      <c r="A2070" s="4" t="s">
        <v>3427</v>
      </c>
      <c r="D2070" s="4" t="s">
        <v>2335</v>
      </c>
      <c r="I2070" s="195" t="str">
        <f>IF(ISBLANK(H2070),"",VLOOKUP(H2070,tegevusalad!$A$7:$B$188,2,FALSE))</f>
        <v/>
      </c>
      <c r="K2070" s="429" t="str">
        <f t="shared" si="210"/>
        <v>2821500000</v>
      </c>
      <c r="L2070" s="1" t="str">
        <f t="shared" si="211"/>
        <v>Linna äriühingute asutamiskulud</v>
      </c>
      <c r="M2070" s="6" t="str">
        <f t="shared" si="212"/>
        <v>04900</v>
      </c>
    </row>
    <row r="2071" spans="1:13" x14ac:dyDescent="0.2">
      <c r="B2071" s="4" t="s">
        <v>2336</v>
      </c>
      <c r="E2071" s="4" t="s">
        <v>4477</v>
      </c>
      <c r="H2071" s="51" t="s">
        <v>3736</v>
      </c>
      <c r="I2071" s="195" t="str">
        <f>IF(ISBLANK(H2071),"",VLOOKUP(H2071,tegevusalad!$A$7:$B$188,2,FALSE))</f>
        <v>Muu majandus (sh majanduse haldus)</v>
      </c>
      <c r="K2071" s="429" t="str">
        <f t="shared" si="210"/>
        <v>2821501000</v>
      </c>
      <c r="L2071" s="1" t="str">
        <f t="shared" si="211"/>
        <v>linna äriühingute asutamiskulud</v>
      </c>
      <c r="M2071" s="6" t="str">
        <f t="shared" si="212"/>
        <v>04900</v>
      </c>
    </row>
    <row r="2072" spans="1:13" x14ac:dyDescent="0.2">
      <c r="B2072" s="4" t="s">
        <v>3803</v>
      </c>
      <c r="E2072" s="4" t="s">
        <v>3804</v>
      </c>
      <c r="H2072" s="51" t="s">
        <v>3736</v>
      </c>
      <c r="I2072" s="195" t="str">
        <f>IF(ISBLANK(H2072),"",VLOOKUP(H2072,tegevusalad!$A$7:$B$188,2,FALSE))</f>
        <v>Muu majandus (sh majanduse haldus)</v>
      </c>
      <c r="K2072" s="429" t="str">
        <f t="shared" si="210"/>
        <v>2821514000</v>
      </c>
      <c r="L2072" s="1" t="str">
        <f t="shared" si="211"/>
        <v>SA Tallinna Televisioon</v>
      </c>
      <c r="M2072" s="6" t="str">
        <f t="shared" si="212"/>
        <v>04900</v>
      </c>
    </row>
    <row r="2073" spans="1:13" x14ac:dyDescent="0.2">
      <c r="B2073" s="4" t="s">
        <v>3805</v>
      </c>
      <c r="E2073" s="4" t="s">
        <v>5462</v>
      </c>
      <c r="H2073" s="51" t="s">
        <v>3736</v>
      </c>
      <c r="I2073" s="195" t="str">
        <f>IF(ISBLANK(H2073),"",VLOOKUP(H2073,tegevusalad!$A$7:$B$188,2,FALSE))</f>
        <v>Muu majandus (sh majanduse haldus)</v>
      </c>
      <c r="K2073" s="429" t="str">
        <f t="shared" si="210"/>
        <v>2821515000</v>
      </c>
      <c r="L2073" s="1" t="str">
        <f t="shared" si="211"/>
        <v>SA Tallinna Finantskeskus</v>
      </c>
      <c r="M2073" s="6" t="str">
        <f t="shared" si="212"/>
        <v>04900</v>
      </c>
    </row>
    <row r="2074" spans="1:13" x14ac:dyDescent="0.2">
      <c r="A2074" s="4" t="s">
        <v>4478</v>
      </c>
      <c r="D2074" s="4" t="s">
        <v>2357</v>
      </c>
      <c r="I2074" s="195" t="str">
        <f>IF(ISBLANK(H2074),"",VLOOKUP(H2074,tegevusalad!$A$7:$B$188,2,FALSE))</f>
        <v/>
      </c>
      <c r="K2074" s="429" t="str">
        <f t="shared" si="210"/>
        <v>2821600000</v>
      </c>
      <c r="L2074" s="1" t="str">
        <f t="shared" si="211"/>
        <v>Linna äriühingute likvideerimiskulud</v>
      </c>
      <c r="M2074" s="6" t="str">
        <f t="shared" si="212"/>
        <v>04900</v>
      </c>
    </row>
    <row r="2075" spans="1:13" x14ac:dyDescent="0.2">
      <c r="B2075" s="4" t="s">
        <v>2358</v>
      </c>
      <c r="E2075" s="4" t="s">
        <v>1463</v>
      </c>
      <c r="H2075" s="51" t="s">
        <v>3736</v>
      </c>
      <c r="I2075" s="195" t="str">
        <f>IF(ISBLANK(H2075),"",VLOOKUP(H2075,tegevusalad!$A$7:$B$188,2,FALSE))</f>
        <v>Muu majandus (sh majanduse haldus)</v>
      </c>
      <c r="K2075" s="429" t="str">
        <f t="shared" si="210"/>
        <v>2821601000</v>
      </c>
      <c r="L2075" s="1" t="str">
        <f t="shared" si="211"/>
        <v>linna äriühingute likvideerimiskulud</v>
      </c>
      <c r="M2075" s="6" t="str">
        <f t="shared" si="212"/>
        <v>04900</v>
      </c>
    </row>
    <row r="2076" spans="1:13" x14ac:dyDescent="0.2">
      <c r="A2076" s="4" t="s">
        <v>761</v>
      </c>
      <c r="D2076" s="4" t="s">
        <v>762</v>
      </c>
      <c r="I2076" s="195" t="str">
        <f>IF(ISBLANK(H2076),"",VLOOKUP(H2076,tegevusalad!$A$7:$B$188,2,FALSE))</f>
        <v/>
      </c>
      <c r="K2076" s="429" t="str">
        <f t="shared" si="210"/>
        <v>2825100000</v>
      </c>
      <c r="L2076" s="1" t="str">
        <f t="shared" si="211"/>
        <v>Erastamisega seotud muud kulud</v>
      </c>
      <c r="M2076" s="6" t="str">
        <f t="shared" si="212"/>
        <v>04900</v>
      </c>
    </row>
    <row r="2077" spans="1:13" x14ac:dyDescent="0.2">
      <c r="B2077" s="4" t="s">
        <v>763</v>
      </c>
      <c r="E2077" s="4" t="s">
        <v>1351</v>
      </c>
      <c r="H2077" s="51" t="s">
        <v>3260</v>
      </c>
      <c r="I2077" s="195" t="str">
        <f>IF(ISBLANK(H2077),"",VLOOKUP(H2077,tegevusalad!$A$7:$B$188,2,FALSE))</f>
        <v>Muud elamu- ja kommunaalmajanduse tegevus</v>
      </c>
      <c r="K2077" s="429" t="str">
        <f t="shared" si="210"/>
        <v>2825101000</v>
      </c>
      <c r="L2077" s="1" t="str">
        <f t="shared" si="211"/>
        <v>erastamisega seotud muud kulud</v>
      </c>
      <c r="M2077" s="6" t="str">
        <f t="shared" si="212"/>
        <v>06605</v>
      </c>
    </row>
    <row r="2078" spans="1:13" ht="15" customHeight="1" x14ac:dyDescent="0.2">
      <c r="C2078" s="6"/>
      <c r="H2078" s="51"/>
      <c r="I2078" s="195" t="str">
        <f>IF(ISBLANK(H2078),"",VLOOKUP(H2078,tegevusalad!$A$7:$B$188,2,FALSE))</f>
        <v/>
      </c>
      <c r="K2078" s="429" t="str">
        <f t="shared" si="210"/>
        <v/>
      </c>
      <c r="L2078" s="1" t="str">
        <f t="shared" si="211"/>
        <v/>
      </c>
    </row>
    <row r="2079" spans="1:13" x14ac:dyDescent="0.2">
      <c r="I2079" s="195" t="str">
        <f>IF(ISBLANK(H2079),"",VLOOKUP(H2079,tegevusalad!$A$7:$B$188,2,FALSE))</f>
        <v/>
      </c>
      <c r="K2079" s="429" t="str">
        <f t="shared" si="210"/>
        <v/>
      </c>
      <c r="L2079" s="1" t="str">
        <f t="shared" si="211"/>
        <v/>
      </c>
    </row>
    <row r="2080" spans="1:13" x14ac:dyDescent="0.2">
      <c r="I2080" s="195" t="str">
        <f>IF(ISBLANK(H2080),"",VLOOKUP(H2080,tegevusalad!$A$7:$B$188,2,FALSE))</f>
        <v/>
      </c>
      <c r="K2080" s="429" t="str">
        <f t="shared" si="210"/>
        <v/>
      </c>
      <c r="L2080" s="1" t="str">
        <f t="shared" si="211"/>
        <v/>
      </c>
    </row>
    <row r="2081" spans="1:13" x14ac:dyDescent="0.2">
      <c r="A2081" s="3" t="s">
        <v>1986</v>
      </c>
      <c r="D2081" s="3" t="s">
        <v>3227</v>
      </c>
      <c r="E2081" s="3"/>
      <c r="I2081" s="195" t="str">
        <f>IF(ISBLANK(H2081),"",VLOOKUP(H2081,tegevusalad!$A$7:$B$188,2,FALSE))</f>
        <v/>
      </c>
      <c r="K2081" s="429" t="str">
        <f t="shared" si="210"/>
        <v>2880000000</v>
      </c>
      <c r="L2081" s="1" t="str">
        <f t="shared" si="211"/>
        <v>FINANTSKULUD/VÄLJAMINEKUD</v>
      </c>
    </row>
    <row r="2082" spans="1:13" x14ac:dyDescent="0.2">
      <c r="D2082" s="3"/>
      <c r="E2082" s="3"/>
      <c r="I2082" s="195" t="str">
        <f>IF(ISBLANK(H2082),"",VLOOKUP(H2082,tegevusalad!$A$7:$B$188,2,FALSE))</f>
        <v/>
      </c>
      <c r="K2082" s="429" t="str">
        <f t="shared" si="210"/>
        <v/>
      </c>
      <c r="L2082" s="1" t="str">
        <f t="shared" si="211"/>
        <v/>
      </c>
    </row>
    <row r="2083" spans="1:13" ht="42" customHeight="1" x14ac:dyDescent="0.2">
      <c r="D2083" s="891" t="s">
        <v>6497</v>
      </c>
      <c r="E2083" s="874"/>
      <c r="F2083" s="874"/>
      <c r="G2083" s="874"/>
      <c r="I2083" s="195" t="str">
        <f>IF(ISBLANK(H2083),"",VLOOKUP(H2083,tegevusalad!$A$7:$B$188,2,FALSE))</f>
        <v/>
      </c>
      <c r="K2083" s="429" t="str">
        <f t="shared" ref="K2083:K2147" si="215">SUBSTITUTE(A2083," ","")&amp;SUBSTITUTE(B2083," ","")&amp;SUBSTITUTE(C2083," ","")</f>
        <v/>
      </c>
      <c r="L2083" s="1" t="str">
        <f t="shared" ref="L2083:L2147" si="216">D2083&amp;E2083&amp;F2083&amp;G2083</f>
        <v>(intressi-, viivise- ja kohustistasukulud emiteeritud väärtpaberitelt, võetud laenudelt ja muudelt kohustustelt</v>
      </c>
    </row>
    <row r="2084" spans="1:13" x14ac:dyDescent="0.2">
      <c r="A2084" s="6" t="s">
        <v>7183</v>
      </c>
      <c r="B2084" s="6"/>
      <c r="C2084" s="6"/>
      <c r="D2084" s="6" t="s">
        <v>801</v>
      </c>
      <c r="E2084" s="6"/>
      <c r="H2084" s="51" t="s">
        <v>6290</v>
      </c>
      <c r="I2084" s="195" t="str">
        <f>IF(ISBLANK(H2084),"",VLOOKUP(H2084,tegevusalad!$A$7:$B$188,2,FALSE))</f>
        <v>Valitsussektori võla teenindamine</v>
      </c>
      <c r="K2084" s="429" t="str">
        <f t="shared" si="215"/>
        <v>2880100000</v>
      </c>
      <c r="L2084" s="1" t="str">
        <f t="shared" si="216"/>
        <v>Võetud laenude intressid</v>
      </c>
      <c r="M2084" s="6" t="str">
        <f t="shared" si="212"/>
        <v>01700</v>
      </c>
    </row>
    <row r="2085" spans="1:13" x14ac:dyDescent="0.2">
      <c r="A2085" s="6"/>
      <c r="B2085" s="6" t="s">
        <v>3645</v>
      </c>
      <c r="C2085" s="6"/>
      <c r="D2085" s="6"/>
      <c r="E2085" s="6" t="s">
        <v>3646</v>
      </c>
      <c r="I2085" s="195" t="str">
        <f>IF(ISBLANK(H2085),"",VLOOKUP(H2085,tegevusalad!$A$7:$B$188,2,FALSE))</f>
        <v/>
      </c>
      <c r="K2085" s="429" t="str">
        <f t="shared" si="215"/>
        <v>2880101000</v>
      </c>
      <c r="L2085" s="1" t="str">
        <f t="shared" si="216"/>
        <v xml:space="preserve">valitsussektorisisestelt võetud laenude intressid </v>
      </c>
      <c r="M2085" s="6" t="str">
        <f t="shared" si="212"/>
        <v>01700</v>
      </c>
    </row>
    <row r="2086" spans="1:13" x14ac:dyDescent="0.2">
      <c r="A2086" s="6"/>
      <c r="B2086" s="6" t="s">
        <v>700</v>
      </c>
      <c r="C2086" s="6"/>
      <c r="D2086" s="6"/>
      <c r="E2086" s="6" t="s">
        <v>4884</v>
      </c>
      <c r="I2086" s="195" t="str">
        <f>IF(ISBLANK(H2086),"",VLOOKUP(H2086,tegevusalad!$A$7:$B$188,2,FALSE))</f>
        <v/>
      </c>
      <c r="K2086" s="429" t="str">
        <f t="shared" si="215"/>
        <v>2880102000</v>
      </c>
      <c r="L2086" s="1" t="str">
        <f t="shared" si="216"/>
        <v>muudelt residentidelt võetud laenude intressid</v>
      </c>
      <c r="M2086" s="6" t="str">
        <f t="shared" ref="M2086:M2150" si="217">IF(ISBLANK(H2086),M2085,H2086)</f>
        <v>01700</v>
      </c>
    </row>
    <row r="2087" spans="1:13" x14ac:dyDescent="0.2">
      <c r="A2087" s="6"/>
      <c r="B2087" s="6" t="s">
        <v>4885</v>
      </c>
      <c r="C2087" s="6"/>
      <c r="D2087" s="6"/>
      <c r="E2087" s="6" t="s">
        <v>2341</v>
      </c>
      <c r="I2087" s="195" t="str">
        <f>IF(ISBLANK(H2087),"",VLOOKUP(H2087,tegevusalad!$A$7:$B$188,2,FALSE))</f>
        <v/>
      </c>
      <c r="K2087" s="429" t="str">
        <f t="shared" si="215"/>
        <v>2880103000</v>
      </c>
      <c r="L2087" s="1" t="str">
        <f t="shared" si="216"/>
        <v>mitteresidentidelt võetud laenude intressid</v>
      </c>
      <c r="M2087" s="6" t="str">
        <f t="shared" si="217"/>
        <v>01700</v>
      </c>
    </row>
    <row r="2088" spans="1:13" x14ac:dyDescent="0.2">
      <c r="A2088" s="6"/>
      <c r="B2088" s="6" t="s">
        <v>4200</v>
      </c>
      <c r="C2088" s="6"/>
      <c r="D2088" s="6"/>
      <c r="E2088" s="6" t="s">
        <v>5164</v>
      </c>
      <c r="I2088" s="195" t="str">
        <f>IF(ISBLANK(H2088),"",VLOOKUP(H2088,tegevusalad!$A$7:$B$188,2,FALSE))</f>
        <v/>
      </c>
      <c r="K2088" s="429" t="str">
        <f t="shared" si="215"/>
        <v>2880199000</v>
      </c>
      <c r="L2088" s="1" t="str">
        <f t="shared" si="216"/>
        <v>võetud laenude intressid - jaotamata</v>
      </c>
      <c r="M2088" s="6" t="str">
        <f t="shared" si="217"/>
        <v>01700</v>
      </c>
    </row>
    <row r="2089" spans="1:13" x14ac:dyDescent="0.2">
      <c r="A2089" s="6" t="s">
        <v>2601</v>
      </c>
      <c r="B2089" s="6"/>
      <c r="C2089" s="6"/>
      <c r="D2089" s="6" t="s">
        <v>2602</v>
      </c>
      <c r="E2089" s="6"/>
      <c r="I2089" s="195" t="str">
        <f>IF(ISBLANK(H2089),"",VLOOKUP(H2089,tegevusalad!$A$7:$B$188,2,FALSE))</f>
        <v/>
      </c>
      <c r="K2089" s="429" t="str">
        <f t="shared" si="215"/>
        <v>2880200000</v>
      </c>
      <c r="L2089" s="1" t="str">
        <f t="shared" si="216"/>
        <v>Kassalaenu intressid</v>
      </c>
      <c r="M2089" s="6" t="str">
        <f t="shared" si="217"/>
        <v>01700</v>
      </c>
    </row>
    <row r="2090" spans="1:13" x14ac:dyDescent="0.2">
      <c r="A2090" s="6"/>
      <c r="B2090" s="6" t="s">
        <v>2600</v>
      </c>
      <c r="C2090" s="6"/>
      <c r="D2090" s="6"/>
      <c r="E2090" s="6" t="s">
        <v>2603</v>
      </c>
      <c r="I2090" s="195" t="str">
        <f>IF(ISBLANK(H2090),"",VLOOKUP(H2090,tegevusalad!$A$7:$B$188,2,FALSE))</f>
        <v/>
      </c>
      <c r="K2090" s="429" t="str">
        <f t="shared" si="215"/>
        <v>2880201000</v>
      </c>
      <c r="L2090" s="1" t="str">
        <f t="shared" si="216"/>
        <v>kassalaenu intressid</v>
      </c>
      <c r="M2090" s="6" t="str">
        <f t="shared" si="217"/>
        <v>01700</v>
      </c>
    </row>
    <row r="2091" spans="1:13" x14ac:dyDescent="0.2">
      <c r="A2091" s="6"/>
      <c r="B2091" s="6"/>
      <c r="C2091" s="6"/>
      <c r="D2091" s="6"/>
      <c r="E2091" s="6"/>
      <c r="I2091" s="195" t="str">
        <f>IF(ISBLANK(H2091),"",VLOOKUP(H2091,tegevusalad!$A$7:$B$188,2,FALSE))</f>
        <v/>
      </c>
      <c r="K2091" s="429" t="str">
        <f t="shared" si="215"/>
        <v/>
      </c>
      <c r="L2091" s="1" t="str">
        <f t="shared" si="216"/>
        <v/>
      </c>
    </row>
    <row r="2092" spans="1:13" x14ac:dyDescent="0.2">
      <c r="A2092" s="6" t="s">
        <v>3228</v>
      </c>
      <c r="B2092" s="6"/>
      <c r="C2092" s="6"/>
      <c r="D2092" s="6" t="s">
        <v>5165</v>
      </c>
      <c r="E2092" s="6"/>
      <c r="H2092" s="51" t="s">
        <v>6290</v>
      </c>
      <c r="I2092" s="195" t="str">
        <f>IF(ISBLANK(H2092),"",VLOOKUP(H2092,tegevusalad!$A$7:$B$188,2,FALSE))</f>
        <v>Valitsussektori võla teenindamine</v>
      </c>
      <c r="K2092" s="429" t="str">
        <f t="shared" si="215"/>
        <v>2880300000</v>
      </c>
      <c r="L2092" s="1" t="str">
        <f t="shared" si="216"/>
        <v>Emiteeritud võlakirjade intressid</v>
      </c>
      <c r="M2092" s="6" t="str">
        <f t="shared" si="217"/>
        <v>01700</v>
      </c>
    </row>
    <row r="2093" spans="1:13" x14ac:dyDescent="0.2">
      <c r="A2093" s="6"/>
      <c r="B2093" s="6" t="s">
        <v>2578</v>
      </c>
      <c r="C2093" s="6"/>
      <c r="D2093" s="6"/>
      <c r="E2093" s="6" t="s">
        <v>3070</v>
      </c>
      <c r="I2093" s="195" t="str">
        <f>IF(ISBLANK(H2093),"",VLOOKUP(H2093,tegevusalad!$A$7:$B$188,2,FALSE))</f>
        <v/>
      </c>
      <c r="K2093" s="429" t="str">
        <f t="shared" si="215"/>
        <v>2880301000</v>
      </c>
      <c r="L2093" s="1" t="str">
        <f t="shared" si="216"/>
        <v>valitsussektorisisestelt emiteeritud võlakirjade intressid</v>
      </c>
      <c r="M2093" s="6" t="str">
        <f t="shared" si="217"/>
        <v>01700</v>
      </c>
    </row>
    <row r="2094" spans="1:13" x14ac:dyDescent="0.2">
      <c r="A2094" s="6"/>
      <c r="B2094" s="6" t="s">
        <v>6579</v>
      </c>
      <c r="C2094" s="6"/>
      <c r="D2094" s="6"/>
      <c r="E2094" s="6" t="s">
        <v>4195</v>
      </c>
      <c r="I2094" s="195" t="str">
        <f>IF(ISBLANK(H2094),"",VLOOKUP(H2094,tegevusalad!$A$7:$B$188,2,FALSE))</f>
        <v/>
      </c>
      <c r="K2094" s="429" t="str">
        <f t="shared" si="215"/>
        <v>2880302000</v>
      </c>
      <c r="L2094" s="1" t="str">
        <f t="shared" si="216"/>
        <v xml:space="preserve">muudele residentidele emiteeritud võlakirjade intressid </v>
      </c>
      <c r="M2094" s="6" t="str">
        <f t="shared" si="217"/>
        <v>01700</v>
      </c>
    </row>
    <row r="2095" spans="1:13" x14ac:dyDescent="0.2">
      <c r="A2095" s="6"/>
      <c r="B2095" s="6" t="s">
        <v>670</v>
      </c>
      <c r="C2095" s="6"/>
      <c r="D2095" s="6"/>
      <c r="E2095" s="6" t="s">
        <v>6114</v>
      </c>
      <c r="I2095" s="195" t="str">
        <f>IF(ISBLANK(H2095),"",VLOOKUP(H2095,tegevusalad!$A$7:$B$188,2,FALSE))</f>
        <v/>
      </c>
      <c r="K2095" s="429" t="str">
        <f t="shared" si="215"/>
        <v>2880303000</v>
      </c>
      <c r="L2095" s="1" t="str">
        <f t="shared" si="216"/>
        <v>mitteresidentidele emiteeritud võlakirjade intressid</v>
      </c>
      <c r="M2095" s="6" t="str">
        <f t="shared" si="217"/>
        <v>01700</v>
      </c>
    </row>
    <row r="2096" spans="1:13" x14ac:dyDescent="0.2">
      <c r="A2096" s="6"/>
      <c r="B2096" s="6" t="s">
        <v>4075</v>
      </c>
      <c r="C2096" s="6"/>
      <c r="D2096" s="6"/>
      <c r="E2096" s="6" t="s">
        <v>3917</v>
      </c>
      <c r="I2096" s="195" t="str">
        <f>IF(ISBLANK(H2096),"",VLOOKUP(H2096,tegevusalad!$A$7:$B$188,2,FALSE))</f>
        <v/>
      </c>
      <c r="K2096" s="429" t="str">
        <f t="shared" si="215"/>
        <v>2880399000</v>
      </c>
      <c r="L2096" s="1" t="str">
        <f t="shared" si="216"/>
        <v>emiteeritud võlakirjade intressid - jaotamata</v>
      </c>
      <c r="M2096" s="6" t="str">
        <f t="shared" si="217"/>
        <v>01700</v>
      </c>
    </row>
    <row r="2097" spans="1:13" x14ac:dyDescent="0.2">
      <c r="A2097" s="6"/>
      <c r="B2097" s="6"/>
      <c r="C2097" s="6"/>
      <c r="D2097" s="6"/>
      <c r="E2097" s="6"/>
      <c r="I2097" s="195" t="str">
        <f>IF(ISBLANK(H2097),"",VLOOKUP(H2097,tegevusalad!$A$7:$B$188,2,FALSE))</f>
        <v/>
      </c>
      <c r="K2097" s="429" t="str">
        <f t="shared" si="215"/>
        <v/>
      </c>
      <c r="L2097" s="1" t="str">
        <f t="shared" si="216"/>
        <v/>
      </c>
    </row>
    <row r="2098" spans="1:13" x14ac:dyDescent="0.2">
      <c r="A2098" s="6" t="s">
        <v>3918</v>
      </c>
      <c r="B2098" s="6"/>
      <c r="C2098" s="6"/>
      <c r="D2098" s="6" t="s">
        <v>706</v>
      </c>
      <c r="E2098" s="6"/>
      <c r="I2098" s="195" t="str">
        <f>IF(ISBLANK(H2098),"",VLOOKUP(H2098,tegevusalad!$A$7:$B$188,2,FALSE))</f>
        <v/>
      </c>
      <c r="K2098" s="429" t="str">
        <f t="shared" si="215"/>
        <v>2880500000</v>
      </c>
      <c r="L2098" s="1" t="str">
        <f t="shared" si="216"/>
        <v>Kapitaliliisingu intressid</v>
      </c>
    </row>
    <row r="2099" spans="1:13" x14ac:dyDescent="0.2">
      <c r="A2099" s="6"/>
      <c r="B2099" s="6" t="s">
        <v>707</v>
      </c>
      <c r="C2099" s="6"/>
      <c r="D2099" s="6"/>
      <c r="E2099" s="6" t="s">
        <v>775</v>
      </c>
      <c r="H2099" s="51" t="s">
        <v>6290</v>
      </c>
      <c r="I2099" s="195" t="str">
        <f>IF(ISBLANK(H2099),"",VLOOKUP(H2099,tegevusalad!$A$7:$B$188,2,FALSE))</f>
        <v>Valitsussektori võla teenindamine</v>
      </c>
      <c r="K2099" s="429" t="str">
        <f t="shared" si="215"/>
        <v>2880599000</v>
      </c>
      <c r="L2099" s="1" t="str">
        <f t="shared" si="216"/>
        <v>kapitaliliisingu intressid - jaotamata</v>
      </c>
      <c r="M2099" s="6" t="str">
        <f t="shared" si="217"/>
        <v>01700</v>
      </c>
    </row>
    <row r="2100" spans="1:13" x14ac:dyDescent="0.2">
      <c r="I2100" s="195" t="str">
        <f>IF(ISBLANK(H2100),"",VLOOKUP(H2100,tegevusalad!$A$7:$B$188,2,FALSE))</f>
        <v/>
      </c>
      <c r="K2100" s="429" t="str">
        <f t="shared" si="215"/>
        <v/>
      </c>
      <c r="L2100" s="1" t="str">
        <f t="shared" si="216"/>
        <v/>
      </c>
    </row>
    <row r="2101" spans="1:13" x14ac:dyDescent="0.2">
      <c r="A2101" s="4" t="s">
        <v>3725</v>
      </c>
      <c r="D2101" s="4" t="s">
        <v>7252</v>
      </c>
      <c r="H2101" s="51" t="s">
        <v>6290</v>
      </c>
      <c r="I2101" s="195" t="str">
        <f>IF(ISBLANK(H2101),"",VLOOKUP(H2101,tegevusalad!$A$7:$B$188,2,FALSE))</f>
        <v>Valitsussektori võla teenindamine</v>
      </c>
      <c r="K2101" s="429" t="str">
        <f t="shared" si="215"/>
        <v>2888900000</v>
      </c>
      <c r="L2101" s="1" t="str">
        <f t="shared" si="216"/>
        <v>Sildfinantseerimise korraldamise kulud</v>
      </c>
      <c r="M2101" s="6" t="str">
        <f t="shared" si="217"/>
        <v>01700</v>
      </c>
    </row>
    <row r="2102" spans="1:13" x14ac:dyDescent="0.2">
      <c r="B2102" s="4" t="s">
        <v>7253</v>
      </c>
      <c r="E2102" s="4" t="s">
        <v>6439</v>
      </c>
      <c r="I2102" s="195" t="str">
        <f>IF(ISBLANK(H2102),"",VLOOKUP(H2102,tegevusalad!$A$7:$B$188,2,FALSE))</f>
        <v/>
      </c>
      <c r="K2102" s="429" t="str">
        <f t="shared" si="215"/>
        <v>2888901000</v>
      </c>
      <c r="L2102" s="1" t="str">
        <f t="shared" si="216"/>
        <v>sildfinantseerimise korraldamise kulud</v>
      </c>
      <c r="M2102" s="6" t="str">
        <f t="shared" si="217"/>
        <v>01700</v>
      </c>
    </row>
    <row r="2103" spans="1:13" x14ac:dyDescent="0.2">
      <c r="I2103" s="195" t="str">
        <f>IF(ISBLANK(H2103),"",VLOOKUP(H2103,tegevusalad!$A$7:$B$188,2,FALSE))</f>
        <v/>
      </c>
      <c r="K2103" s="429" t="str">
        <f t="shared" si="215"/>
        <v/>
      </c>
      <c r="L2103" s="1" t="str">
        <f t="shared" si="216"/>
        <v/>
      </c>
    </row>
    <row r="2104" spans="1:13" x14ac:dyDescent="0.2">
      <c r="A2104" s="4" t="s">
        <v>7254</v>
      </c>
      <c r="D2104" s="4" t="s">
        <v>7255</v>
      </c>
      <c r="H2104" s="51" t="s">
        <v>6290</v>
      </c>
      <c r="I2104" s="195" t="str">
        <f>IF(ISBLANK(H2104),"",VLOOKUP(H2104,tegevusalad!$A$7:$B$188,2,FALSE))</f>
        <v>Valitsussektori võla teenindamine</v>
      </c>
      <c r="K2104" s="429" t="str">
        <f t="shared" si="215"/>
        <v>2889000000</v>
      </c>
      <c r="L2104" s="1" t="str">
        <f t="shared" si="216"/>
        <v>Muud finantskulud</v>
      </c>
      <c r="M2104" s="6" t="str">
        <f t="shared" si="217"/>
        <v>01700</v>
      </c>
    </row>
    <row r="2105" spans="1:13" x14ac:dyDescent="0.2">
      <c r="B2105" s="4" t="s">
        <v>4740</v>
      </c>
      <c r="E2105" s="4" t="s">
        <v>6440</v>
      </c>
      <c r="I2105" s="195" t="str">
        <f>IF(ISBLANK(H2105),"",VLOOKUP(H2105,tegevusalad!$A$7:$B$188,2,FALSE))</f>
        <v/>
      </c>
      <c r="K2105" s="429" t="str">
        <f t="shared" si="215"/>
        <v>2889001000</v>
      </c>
      <c r="L2105" s="1" t="str">
        <f t="shared" si="216"/>
        <v>muud finantskulud</v>
      </c>
      <c r="M2105" s="6" t="str">
        <f t="shared" si="217"/>
        <v>01700</v>
      </c>
    </row>
    <row r="2106" spans="1:13" x14ac:dyDescent="0.2">
      <c r="B2106" s="4" t="s">
        <v>11206</v>
      </c>
      <c r="E2106" s="4" t="s">
        <v>408</v>
      </c>
      <c r="K2106" s="429" t="str">
        <f t="shared" si="215"/>
        <v>2889018000</v>
      </c>
      <c r="L2106" s="1" t="str">
        <f t="shared" ref="L2106" si="218">D2106&amp;E2106&amp;F2106&amp;G2106</f>
        <v>valuuta kursivahed</v>
      </c>
      <c r="M2106" s="6" t="str">
        <f t="shared" ref="M2106" si="219">IF(ISBLANK(H2106),M2105,H2106)</f>
        <v>01700</v>
      </c>
    </row>
    <row r="2107" spans="1:13" x14ac:dyDescent="0.2">
      <c r="B2107" s="4" t="s">
        <v>3285</v>
      </c>
      <c r="E2107" s="4" t="s">
        <v>776</v>
      </c>
      <c r="I2107" s="195" t="str">
        <f>IF(ISBLANK(H2107),"",VLOOKUP(H2107,tegevusalad!$A$7:$B$188,2,FALSE))</f>
        <v/>
      </c>
      <c r="K2107" s="429" t="str">
        <f t="shared" si="215"/>
        <v>2889099000</v>
      </c>
      <c r="L2107" s="1" t="str">
        <f t="shared" si="216"/>
        <v>muud finantskulud - jaotamata</v>
      </c>
      <c r="M2107" s="6" t="str">
        <f>IF(ISBLANK(H2107),M2105,H2107)</f>
        <v>01700</v>
      </c>
    </row>
    <row r="2108" spans="1:13" x14ac:dyDescent="0.2">
      <c r="I2108" s="195" t="str">
        <f>IF(ISBLANK(H2108),"",VLOOKUP(H2108,tegevusalad!$A$7:$B$188,2,FALSE))</f>
        <v/>
      </c>
      <c r="K2108" s="429" t="str">
        <f t="shared" si="215"/>
        <v/>
      </c>
      <c r="L2108" s="1" t="str">
        <f t="shared" si="216"/>
        <v/>
      </c>
    </row>
    <row r="2109" spans="1:13" x14ac:dyDescent="0.2">
      <c r="I2109" s="195" t="str">
        <f>IF(ISBLANK(H2109),"",VLOOKUP(H2109,tegevusalad!$A$7:$B$188,2,FALSE))</f>
        <v/>
      </c>
      <c r="K2109" s="429" t="str">
        <f t="shared" si="215"/>
        <v/>
      </c>
      <c r="L2109" s="1" t="str">
        <f t="shared" si="216"/>
        <v/>
      </c>
    </row>
    <row r="2110" spans="1:13" x14ac:dyDescent="0.2">
      <c r="A2110" s="3" t="s">
        <v>2199</v>
      </c>
      <c r="D2110" s="3" t="s">
        <v>4741</v>
      </c>
      <c r="I2110" s="195" t="str">
        <f>IF(ISBLANK(H2110),"",VLOOKUP(H2110,tegevusalad!$A$7:$B$188,2,FALSE))</f>
        <v/>
      </c>
      <c r="K2110" s="429" t="str">
        <f t="shared" si="215"/>
        <v>2890000000</v>
      </c>
      <c r="L2110" s="1" t="str">
        <f t="shared" si="216"/>
        <v>RE ERALDISTE ARVEL TEHTAVAD KULUD</v>
      </c>
    </row>
    <row r="2111" spans="1:13" x14ac:dyDescent="0.2">
      <c r="A2111" s="3"/>
      <c r="D2111" s="3"/>
      <c r="I2111" s="195" t="str">
        <f>IF(ISBLANK(H2111),"",VLOOKUP(H2111,tegevusalad!$A$7:$B$188,2,FALSE))</f>
        <v/>
      </c>
      <c r="K2111" s="429" t="str">
        <f t="shared" si="215"/>
        <v/>
      </c>
      <c r="L2111" s="1" t="str">
        <f t="shared" si="216"/>
        <v/>
      </c>
    </row>
    <row r="2112" spans="1:13" x14ac:dyDescent="0.2">
      <c r="A2112" s="3" t="s">
        <v>10925</v>
      </c>
      <c r="D2112" s="3" t="s">
        <v>10926</v>
      </c>
      <c r="I2112" s="195" t="str">
        <f>IF(ISBLANK(H2112),"",VLOOKUP(H2112,tegevusalad!$A$7:$B$188,2,FALSE))</f>
        <v/>
      </c>
      <c r="K2112" s="429" t="str">
        <f t="shared" si="215"/>
        <v>2900000000</v>
      </c>
      <c r="L2112" s="1" t="str">
        <f t="shared" si="216"/>
        <v>ÜLEKANTAVAD KULUD - JAOTAMATA</v>
      </c>
    </row>
    <row r="2113" spans="1:13" x14ac:dyDescent="0.2">
      <c r="I2113" s="195" t="str">
        <f>IF(ISBLANK(H2113),"",VLOOKUP(H2113,tegevusalad!$A$7:$B$188,2,FALSE))</f>
        <v/>
      </c>
      <c r="K2113" s="429" t="str">
        <f t="shared" si="215"/>
        <v/>
      </c>
      <c r="L2113" s="1" t="str">
        <f t="shared" si="216"/>
        <v/>
      </c>
    </row>
    <row r="2114" spans="1:13" x14ac:dyDescent="0.2">
      <c r="A2114" s="3" t="s">
        <v>5092</v>
      </c>
      <c r="D2114" s="3" t="s">
        <v>5093</v>
      </c>
      <c r="E2114" s="3"/>
      <c r="I2114" s="195" t="str">
        <f>IF(ISBLANK(H2114),"",VLOOKUP(H2114,tegevusalad!$A$7:$B$188,2,FALSE))</f>
        <v/>
      </c>
      <c r="K2114" s="429" t="str">
        <f t="shared" si="215"/>
        <v>2990000000</v>
      </c>
      <c r="L2114" s="1" t="str">
        <f t="shared" si="216"/>
        <v>RAHALISI VÄLJAMAKSEID MITTENÕUDVAD KULUD</v>
      </c>
    </row>
    <row r="2115" spans="1:13" x14ac:dyDescent="0.2">
      <c r="I2115" s="195" t="str">
        <f>IF(ISBLANK(H2115),"",VLOOKUP(H2115,tegevusalad!$A$7:$B$188,2,FALSE))</f>
        <v/>
      </c>
      <c r="K2115" s="429" t="str">
        <f t="shared" si="215"/>
        <v/>
      </c>
      <c r="L2115" s="1" t="str">
        <f t="shared" si="216"/>
        <v/>
      </c>
    </row>
    <row r="2116" spans="1:13" x14ac:dyDescent="0.2">
      <c r="A2116" s="4" t="s">
        <v>1732</v>
      </c>
      <c r="D2116" s="4" t="s">
        <v>1733</v>
      </c>
      <c r="I2116" s="195" t="str">
        <f>IF(ISBLANK(H2116),"",VLOOKUP(H2116,tegevusalad!$A$7:$B$188,2,FALSE))</f>
        <v/>
      </c>
      <c r="K2116" s="429" t="str">
        <f t="shared" si="215"/>
        <v>2991100000</v>
      </c>
      <c r="L2116" s="1" t="str">
        <f t="shared" si="216"/>
        <v>Puhkusetasu reservi muutus</v>
      </c>
    </row>
    <row r="2117" spans="1:13" x14ac:dyDescent="0.2">
      <c r="A2117" s="4" t="s">
        <v>6980</v>
      </c>
      <c r="D2117" s="4" t="s">
        <v>7457</v>
      </c>
      <c r="I2117" s="195" t="str">
        <f>IF(ISBLANK(H2117),"",VLOOKUP(H2117,tegevusalad!$A$7:$B$188,2,FALSE))</f>
        <v/>
      </c>
      <c r="K2117" s="429" t="str">
        <f t="shared" si="215"/>
        <v>2992100000</v>
      </c>
      <c r="L2117" s="1" t="str">
        <f t="shared" si="216"/>
        <v>Kulu ebatõenäoliselt laekuvatest nõuetest</v>
      </c>
    </row>
    <row r="2118" spans="1:13" x14ac:dyDescent="0.2">
      <c r="A2118" s="4" t="s">
        <v>6981</v>
      </c>
      <c r="D2118" s="4" t="s">
        <v>1184</v>
      </c>
      <c r="I2118" s="195" t="str">
        <f>IF(ISBLANK(H2118),"",VLOOKUP(H2118,tegevusalad!$A$7:$B$188,2,FALSE))</f>
        <v/>
      </c>
      <c r="K2118" s="429" t="str">
        <f t="shared" si="215"/>
        <v>2998100000</v>
      </c>
      <c r="L2118" s="1" t="str">
        <f t="shared" si="216"/>
        <v>Tasuta üleantud vara</v>
      </c>
    </row>
    <row r="2119" spans="1:13" x14ac:dyDescent="0.2">
      <c r="A2119" s="4" t="s">
        <v>3798</v>
      </c>
      <c r="D2119" s="4" t="s">
        <v>3799</v>
      </c>
      <c r="I2119" s="195" t="str">
        <f>IF(ISBLANK(H2119),"",VLOOKUP(H2119,tegevusalad!$A$7:$B$188,2,FALSE))</f>
        <v/>
      </c>
      <c r="K2119" s="429" t="str">
        <f t="shared" si="215"/>
        <v>2998900000</v>
      </c>
      <c r="L2119" s="1" t="str">
        <f t="shared" si="216"/>
        <v>Mitterahaline väheväärtusliku vara soetamine</v>
      </c>
    </row>
    <row r="2120" spans="1:13" x14ac:dyDescent="0.2">
      <c r="A2120" s="4" t="s">
        <v>5094</v>
      </c>
      <c r="D2120" s="4" t="s">
        <v>1734</v>
      </c>
      <c r="H2120" s="46" t="s">
        <v>3748</v>
      </c>
      <c r="K2120" s="429" t="str">
        <f t="shared" si="215"/>
        <v>2999900000</v>
      </c>
      <c r="L2120" s="1" t="str">
        <f t="shared" si="216"/>
        <v>Rahalisi väljamakseid mittenõudvad kulud - amortisatsioon</v>
      </c>
      <c r="M2120" s="6" t="str">
        <f t="shared" si="217"/>
        <v>xxxxx</v>
      </c>
    </row>
    <row r="2121" spans="1:13" x14ac:dyDescent="0.2">
      <c r="I2121" s="195" t="str">
        <f>IF(ISBLANK(H2121),"",VLOOKUP(H2121,tegevusalad!$A$7:$B$188,2,FALSE))</f>
        <v/>
      </c>
      <c r="K2121" s="429" t="str">
        <f t="shared" si="215"/>
        <v/>
      </c>
      <c r="L2121" s="1" t="str">
        <f t="shared" si="216"/>
        <v/>
      </c>
    </row>
    <row r="2122" spans="1:13" ht="15" customHeight="1" x14ac:dyDescent="0.2">
      <c r="A2122" s="3" t="s">
        <v>3704</v>
      </c>
      <c r="C2122" s="6"/>
      <c r="D2122" s="3" t="s">
        <v>3705</v>
      </c>
      <c r="E2122" s="3"/>
      <c r="H2122" s="51"/>
      <c r="I2122" s="195" t="str">
        <f>IF(ISBLANK(H2122),"",VLOOKUP(H2122,tegevusalad!$A$7:$B$188,2,FALSE))</f>
        <v/>
      </c>
      <c r="K2122" s="429" t="str">
        <f t="shared" si="215"/>
        <v>2120000000</v>
      </c>
      <c r="L2122" s="1" t="str">
        <f t="shared" si="216"/>
        <v>RESERVFOND 2012</v>
      </c>
    </row>
    <row r="2123" spans="1:13" x14ac:dyDescent="0.2">
      <c r="I2123" s="195" t="str">
        <f>IF(ISBLANK(H2123),"",VLOOKUP(H2123,tegevusalad!$A$7:$B$188,2,FALSE))</f>
        <v/>
      </c>
      <c r="K2123" s="429" t="str">
        <f t="shared" si="215"/>
        <v/>
      </c>
      <c r="L2123" s="1" t="str">
        <f t="shared" si="216"/>
        <v/>
      </c>
    </row>
    <row r="2124" spans="1:13" x14ac:dyDescent="0.2">
      <c r="A2124" s="4" t="s">
        <v>3706</v>
      </c>
      <c r="D2124" s="4" t="s">
        <v>5983</v>
      </c>
      <c r="I2124" s="195" t="str">
        <f>IF(ISBLANK(H2124),"",VLOOKUP(H2124,tegevusalad!$A$7:$B$188,2,FALSE))</f>
        <v/>
      </c>
      <c r="K2124" s="429" t="str">
        <f t="shared" si="215"/>
        <v>2128500000</v>
      </c>
      <c r="L2124" s="1" t="str">
        <f t="shared" si="216"/>
        <v>Stabiilsusreserv</v>
      </c>
    </row>
    <row r="2125" spans="1:13" x14ac:dyDescent="0.2">
      <c r="B2125" s="4" t="s">
        <v>3707</v>
      </c>
      <c r="E2125" s="4" t="s">
        <v>5984</v>
      </c>
      <c r="I2125" s="195" t="str">
        <f>IF(ISBLANK(H2125),"",VLOOKUP(H2125,tegevusalad!$A$7:$B$188,2,FALSE))</f>
        <v/>
      </c>
      <c r="K2125" s="429" t="str">
        <f t="shared" si="215"/>
        <v>2128599000</v>
      </c>
      <c r="L2125" s="1" t="str">
        <f t="shared" si="216"/>
        <v>stabiilsusreserv - jaotamata</v>
      </c>
    </row>
    <row r="2126" spans="1:13" x14ac:dyDescent="0.2">
      <c r="A2126" s="4" t="s">
        <v>3708</v>
      </c>
      <c r="D2126" s="4" t="s">
        <v>622</v>
      </c>
      <c r="I2126" s="195" t="str">
        <f>IF(ISBLANK(H2126),"",VLOOKUP(H2126,tegevusalad!$A$7:$B$188,2,FALSE))</f>
        <v/>
      </c>
      <c r="K2126" s="429" t="str">
        <f t="shared" si="215"/>
        <v>2128600000</v>
      </c>
      <c r="L2126" s="1" t="str">
        <f t="shared" si="216"/>
        <v>Linna vara ja kohustustega seonduvate toimingute reserv</v>
      </c>
    </row>
    <row r="2127" spans="1:13" x14ac:dyDescent="0.2">
      <c r="B2127" s="4" t="s">
        <v>3709</v>
      </c>
      <c r="E2127" s="4" t="s">
        <v>3296</v>
      </c>
      <c r="I2127" s="195" t="str">
        <f>IF(ISBLANK(H2127),"",VLOOKUP(H2127,tegevusalad!$A$7:$B$188,2,FALSE))</f>
        <v/>
      </c>
      <c r="K2127" s="429" t="str">
        <f t="shared" si="215"/>
        <v>212XXXX000</v>
      </c>
      <c r="L2127" s="1" t="str">
        <f t="shared" si="216"/>
        <v>eraldised reservist</v>
      </c>
    </row>
    <row r="2128" spans="1:13" x14ac:dyDescent="0.2">
      <c r="B2128" s="4" t="s">
        <v>3710</v>
      </c>
      <c r="E2128" s="4" t="s">
        <v>3297</v>
      </c>
      <c r="I2128" s="195" t="str">
        <f>IF(ISBLANK(H2128),"",VLOOKUP(H2128,tegevusalad!$A$7:$B$188,2,FALSE))</f>
        <v/>
      </c>
      <c r="K2128" s="429" t="str">
        <f t="shared" si="215"/>
        <v>2128699000</v>
      </c>
      <c r="L2128" s="1" t="str">
        <f t="shared" si="216"/>
        <v>jääk</v>
      </c>
    </row>
    <row r="2129" spans="1:13" x14ac:dyDescent="0.2">
      <c r="A2129" s="4" t="s">
        <v>3711</v>
      </c>
      <c r="D2129" s="4" t="s">
        <v>747</v>
      </c>
      <c r="I2129" s="195" t="str">
        <f>IF(ISBLANK(H2129),"",VLOOKUP(H2129,tegevusalad!$A$7:$B$188,2,FALSE))</f>
        <v/>
      </c>
      <c r="K2129" s="429" t="str">
        <f t="shared" si="215"/>
        <v>2128700000</v>
      </c>
      <c r="L2129" s="1" t="str">
        <f t="shared" si="216"/>
        <v>Allahinnatavate nõuete reserv</v>
      </c>
    </row>
    <row r="2130" spans="1:13" x14ac:dyDescent="0.2">
      <c r="B2130" s="4" t="s">
        <v>3709</v>
      </c>
      <c r="E2130" s="4" t="s">
        <v>3296</v>
      </c>
      <c r="I2130" s="195" t="str">
        <f>IF(ISBLANK(H2130),"",VLOOKUP(H2130,tegevusalad!$A$7:$B$188,2,FALSE))</f>
        <v/>
      </c>
      <c r="K2130" s="429" t="str">
        <f t="shared" si="215"/>
        <v>212XXXX000</v>
      </c>
      <c r="L2130" s="1" t="str">
        <f t="shared" si="216"/>
        <v>eraldised reservist</v>
      </c>
    </row>
    <row r="2131" spans="1:13" x14ac:dyDescent="0.2">
      <c r="B2131" s="4" t="s">
        <v>3712</v>
      </c>
      <c r="E2131" s="4" t="s">
        <v>3297</v>
      </c>
      <c r="I2131" s="195" t="str">
        <f>IF(ISBLANK(H2131),"",VLOOKUP(H2131,tegevusalad!$A$7:$B$188,2,FALSE))</f>
        <v/>
      </c>
      <c r="K2131" s="429" t="str">
        <f t="shared" si="215"/>
        <v>2128799000</v>
      </c>
      <c r="L2131" s="1" t="str">
        <f t="shared" si="216"/>
        <v>jääk</v>
      </c>
    </row>
    <row r="2132" spans="1:13" x14ac:dyDescent="0.2">
      <c r="A2132" s="4" t="s">
        <v>3713</v>
      </c>
      <c r="D2132" s="4" t="s">
        <v>2197</v>
      </c>
      <c r="I2132" s="195" t="str">
        <f>IF(ISBLANK(H2132),"",VLOOKUP(H2132,tegevusalad!$A$7:$B$188,2,FALSE))</f>
        <v/>
      </c>
      <c r="K2132" s="429" t="str">
        <f t="shared" si="215"/>
        <v>2128900000</v>
      </c>
      <c r="L2132" s="1" t="str">
        <f t="shared" si="216"/>
        <v>Kohtuvaidlustega seotud nõuete reserv</v>
      </c>
    </row>
    <row r="2133" spans="1:13" x14ac:dyDescent="0.2">
      <c r="B2133" s="4" t="s">
        <v>3709</v>
      </c>
      <c r="E2133" s="4" t="s">
        <v>3296</v>
      </c>
      <c r="I2133" s="195" t="str">
        <f>IF(ISBLANK(H2133),"",VLOOKUP(H2133,tegevusalad!$A$7:$B$188,2,FALSE))</f>
        <v/>
      </c>
      <c r="K2133" s="429" t="str">
        <f t="shared" si="215"/>
        <v>212XXXX000</v>
      </c>
      <c r="L2133" s="1" t="str">
        <f t="shared" si="216"/>
        <v>eraldised reservist</v>
      </c>
    </row>
    <row r="2134" spans="1:13" x14ac:dyDescent="0.2">
      <c r="B2134" s="4" t="s">
        <v>3714</v>
      </c>
      <c r="E2134" s="4" t="s">
        <v>3297</v>
      </c>
      <c r="I2134" s="195" t="str">
        <f>IF(ISBLANK(H2134),"",VLOOKUP(H2134,tegevusalad!$A$7:$B$188,2,FALSE))</f>
        <v/>
      </c>
      <c r="K2134" s="429" t="str">
        <f t="shared" si="215"/>
        <v>2128999000</v>
      </c>
      <c r="L2134" s="1" t="str">
        <f t="shared" si="216"/>
        <v>jääk</v>
      </c>
    </row>
    <row r="2135" spans="1:13" x14ac:dyDescent="0.2">
      <c r="A2135" s="4" t="s">
        <v>3715</v>
      </c>
      <c r="D2135" s="4" t="s">
        <v>1096</v>
      </c>
      <c r="I2135" s="195" t="str">
        <f>IF(ISBLANK(H2135),"",VLOOKUP(H2135,tegevusalad!$A$7:$B$188,2,FALSE))</f>
        <v/>
      </c>
      <c r="K2135" s="429" t="str">
        <f t="shared" si="215"/>
        <v>2129000000</v>
      </c>
      <c r="L2135" s="1" t="str">
        <f t="shared" si="216"/>
        <v>Oma- ja kaasfinantseerimise reserv</v>
      </c>
    </row>
    <row r="2136" spans="1:13" x14ac:dyDescent="0.2">
      <c r="B2136" s="4" t="s">
        <v>3709</v>
      </c>
      <c r="E2136" s="4" t="s">
        <v>3296</v>
      </c>
      <c r="H2136" s="46" t="s">
        <v>3748</v>
      </c>
      <c r="K2136" s="429" t="str">
        <f t="shared" si="215"/>
        <v>212XXXX000</v>
      </c>
      <c r="L2136" s="1" t="str">
        <f t="shared" si="216"/>
        <v>eraldised reservist</v>
      </c>
      <c r="M2136" s="6" t="str">
        <f t="shared" si="217"/>
        <v>xxxxx</v>
      </c>
    </row>
    <row r="2137" spans="1:13" x14ac:dyDescent="0.2">
      <c r="B2137" s="4" t="s">
        <v>2954</v>
      </c>
      <c r="E2137" s="4" t="s">
        <v>3297</v>
      </c>
      <c r="H2137" s="51" t="s">
        <v>7201</v>
      </c>
      <c r="I2137" s="195" t="str">
        <f>IF(ISBLANK(H2137),"",VLOOKUP(H2137,tegevusalad!$A$7:$B$188,2,FALSE))</f>
        <v>Kohaliku omavalitsuse üksuse reservfond</v>
      </c>
      <c r="K2137" s="429" t="str">
        <f t="shared" si="215"/>
        <v>2129099000</v>
      </c>
      <c r="L2137" s="1" t="str">
        <f t="shared" si="216"/>
        <v>jääk</v>
      </c>
      <c r="M2137" s="6" t="str">
        <f t="shared" si="217"/>
        <v>01114</v>
      </c>
    </row>
    <row r="2138" spans="1:13" x14ac:dyDescent="0.2">
      <c r="A2138" s="4" t="s">
        <v>2955</v>
      </c>
      <c r="D2138" s="4" t="s">
        <v>1352</v>
      </c>
      <c r="I2138" s="195" t="str">
        <f>IF(ISBLANK(H2138),"",VLOOKUP(H2138,tegevusalad!$A$7:$B$188,2,FALSE))</f>
        <v/>
      </c>
      <c r="K2138" s="429" t="str">
        <f t="shared" si="215"/>
        <v>2129900000</v>
      </c>
      <c r="L2138" s="1" t="str">
        <f t="shared" si="216"/>
        <v>Linnavalitsuse reservfond</v>
      </c>
      <c r="M2138" s="6" t="str">
        <f t="shared" si="217"/>
        <v>01114</v>
      </c>
    </row>
    <row r="2139" spans="1:13" x14ac:dyDescent="0.2">
      <c r="B2139" s="4" t="s">
        <v>2956</v>
      </c>
      <c r="E2139" s="4" t="s">
        <v>5497</v>
      </c>
      <c r="H2139" s="46" t="s">
        <v>3748</v>
      </c>
      <c r="K2139" s="429" t="str">
        <f t="shared" si="215"/>
        <v>212XXXX000</v>
      </c>
      <c r="L2139" s="1" t="str">
        <f t="shared" si="216"/>
        <v>eraldised reservfondist</v>
      </c>
      <c r="M2139" s="6" t="str">
        <f t="shared" si="217"/>
        <v>xxxxx</v>
      </c>
    </row>
    <row r="2140" spans="1:13" x14ac:dyDescent="0.2">
      <c r="B2140" s="4" t="s">
        <v>2957</v>
      </c>
      <c r="E2140" s="4" t="s">
        <v>2198</v>
      </c>
      <c r="H2140" s="51" t="s">
        <v>7201</v>
      </c>
      <c r="I2140" s="195" t="str">
        <f>IF(ISBLANK(H2140),"",VLOOKUP(H2140,tegevusalad!$A$7:$B$188,2,FALSE))</f>
        <v>Kohaliku omavalitsuse üksuse reservfond</v>
      </c>
      <c r="K2140" s="429" t="str">
        <f t="shared" si="215"/>
        <v>2129999000</v>
      </c>
      <c r="L2140" s="1" t="str">
        <f t="shared" si="216"/>
        <v xml:space="preserve">jääk </v>
      </c>
      <c r="M2140" s="6" t="str">
        <f t="shared" si="217"/>
        <v>01114</v>
      </c>
    </row>
    <row r="2141" spans="1:13" ht="15" customHeight="1" x14ac:dyDescent="0.2">
      <c r="A2141" s="4" t="s">
        <v>969</v>
      </c>
      <c r="D2141" s="4" t="s">
        <v>3290</v>
      </c>
      <c r="I2141" s="195" t="str">
        <f>IF(ISBLANK(H2141),"",VLOOKUP(H2141,tegevusalad!$A$7:$B$188,2,FALSE))</f>
        <v/>
      </c>
      <c r="K2141" s="429" t="str">
        <f t="shared" si="215"/>
        <v>2129100000</v>
      </c>
      <c r="L2141" s="1" t="str">
        <f t="shared" si="216"/>
        <v>Haabersti LOV reservfond</v>
      </c>
      <c r="M2141" s="6" t="str">
        <f t="shared" si="217"/>
        <v>01114</v>
      </c>
    </row>
    <row r="2142" spans="1:13" ht="15" customHeight="1" x14ac:dyDescent="0.2">
      <c r="B2142" s="4" t="s">
        <v>970</v>
      </c>
      <c r="E2142" s="4" t="s">
        <v>5497</v>
      </c>
      <c r="H2142" s="46" t="s">
        <v>3748</v>
      </c>
      <c r="K2142" s="429" t="str">
        <f t="shared" si="215"/>
        <v>21291XX000</v>
      </c>
      <c r="L2142" s="1" t="str">
        <f t="shared" si="216"/>
        <v>eraldised reservfondist</v>
      </c>
      <c r="M2142" s="6" t="str">
        <f t="shared" si="217"/>
        <v>xxxxx</v>
      </c>
    </row>
    <row r="2143" spans="1:13" ht="15" customHeight="1" x14ac:dyDescent="0.2">
      <c r="B2143" s="4" t="s">
        <v>4600</v>
      </c>
      <c r="E2143" s="4" t="s">
        <v>3297</v>
      </c>
      <c r="H2143" s="51" t="s">
        <v>7201</v>
      </c>
      <c r="I2143" s="195" t="str">
        <f>IF(ISBLANK(H2143),"",VLOOKUP(H2143,tegevusalad!$A$7:$B$188,2,FALSE))</f>
        <v>Kohaliku omavalitsuse üksuse reservfond</v>
      </c>
      <c r="K2143" s="429" t="str">
        <f t="shared" si="215"/>
        <v>2129199000</v>
      </c>
      <c r="L2143" s="1" t="str">
        <f t="shared" si="216"/>
        <v>jääk</v>
      </c>
      <c r="M2143" s="6" t="str">
        <f t="shared" si="217"/>
        <v>01114</v>
      </c>
    </row>
    <row r="2144" spans="1:13" ht="15" customHeight="1" x14ac:dyDescent="0.2">
      <c r="A2144" s="4" t="s">
        <v>4601</v>
      </c>
      <c r="D2144" s="4" t="s">
        <v>2147</v>
      </c>
      <c r="I2144" s="195" t="str">
        <f>IF(ISBLANK(H2144),"",VLOOKUP(H2144,tegevusalad!$A$7:$B$188,2,FALSE))</f>
        <v/>
      </c>
      <c r="K2144" s="429" t="str">
        <f t="shared" si="215"/>
        <v>2129200000</v>
      </c>
      <c r="L2144" s="1" t="str">
        <f t="shared" si="216"/>
        <v>Kesklinna Valitsuse reservfond</v>
      </c>
      <c r="M2144" s="6" t="str">
        <f t="shared" si="217"/>
        <v>01114</v>
      </c>
    </row>
    <row r="2145" spans="1:13" ht="15" customHeight="1" x14ac:dyDescent="0.2">
      <c r="B2145" s="4" t="s">
        <v>4602</v>
      </c>
      <c r="E2145" s="4" t="s">
        <v>5497</v>
      </c>
      <c r="H2145" s="46" t="s">
        <v>3748</v>
      </c>
      <c r="K2145" s="429" t="str">
        <f t="shared" si="215"/>
        <v>21292XX000</v>
      </c>
      <c r="L2145" s="1" t="str">
        <f t="shared" si="216"/>
        <v>eraldised reservfondist</v>
      </c>
      <c r="M2145" s="6" t="str">
        <f t="shared" si="217"/>
        <v>xxxxx</v>
      </c>
    </row>
    <row r="2146" spans="1:13" ht="15" customHeight="1" x14ac:dyDescent="0.2">
      <c r="B2146" s="4" t="s">
        <v>4603</v>
      </c>
      <c r="E2146" s="4" t="s">
        <v>3297</v>
      </c>
      <c r="H2146" s="51" t="s">
        <v>7201</v>
      </c>
      <c r="I2146" s="195" t="str">
        <f>IF(ISBLANK(H2146),"",VLOOKUP(H2146,tegevusalad!$A$7:$B$188,2,FALSE))</f>
        <v>Kohaliku omavalitsuse üksuse reservfond</v>
      </c>
      <c r="K2146" s="429" t="str">
        <f t="shared" si="215"/>
        <v>2129299000</v>
      </c>
      <c r="L2146" s="1" t="str">
        <f t="shared" si="216"/>
        <v>jääk</v>
      </c>
      <c r="M2146" s="6" t="str">
        <f t="shared" si="217"/>
        <v>01114</v>
      </c>
    </row>
    <row r="2147" spans="1:13" ht="15" customHeight="1" x14ac:dyDescent="0.2">
      <c r="A2147" s="4" t="s">
        <v>895</v>
      </c>
      <c r="D2147" s="4" t="s">
        <v>2148</v>
      </c>
      <c r="I2147" s="195" t="str">
        <f>IF(ISBLANK(H2147),"",VLOOKUP(H2147,tegevusalad!$A$7:$B$188,2,FALSE))</f>
        <v/>
      </c>
      <c r="K2147" s="429" t="str">
        <f t="shared" si="215"/>
        <v>2129300000</v>
      </c>
      <c r="L2147" s="1" t="str">
        <f t="shared" si="216"/>
        <v>Kristiine LOV reservfond</v>
      </c>
      <c r="M2147" s="6" t="str">
        <f t="shared" si="217"/>
        <v>01114</v>
      </c>
    </row>
    <row r="2148" spans="1:13" ht="15" customHeight="1" x14ac:dyDescent="0.2">
      <c r="B2148" s="4" t="s">
        <v>896</v>
      </c>
      <c r="E2148" s="4" t="s">
        <v>5497</v>
      </c>
      <c r="H2148" s="46" t="s">
        <v>3748</v>
      </c>
      <c r="K2148" s="429" t="str">
        <f t="shared" ref="K2148:K2211" si="220">SUBSTITUTE(A2148," ","")&amp;SUBSTITUTE(B2148," ","")&amp;SUBSTITUTE(C2148," ","")</f>
        <v>21293XX000</v>
      </c>
      <c r="L2148" s="1" t="str">
        <f t="shared" ref="L2148:L2211" si="221">D2148&amp;E2148&amp;F2148&amp;G2148</f>
        <v>eraldised reservfondist</v>
      </c>
      <c r="M2148" s="6" t="str">
        <f t="shared" si="217"/>
        <v>xxxxx</v>
      </c>
    </row>
    <row r="2149" spans="1:13" ht="15" customHeight="1" x14ac:dyDescent="0.2">
      <c r="B2149" s="4" t="s">
        <v>897</v>
      </c>
      <c r="E2149" s="4" t="s">
        <v>3297</v>
      </c>
      <c r="H2149" s="51" t="s">
        <v>7201</v>
      </c>
      <c r="I2149" s="195" t="str">
        <f>IF(ISBLANK(H2149),"",VLOOKUP(H2149,tegevusalad!$A$7:$B$188,2,FALSE))</f>
        <v>Kohaliku omavalitsuse üksuse reservfond</v>
      </c>
      <c r="K2149" s="429" t="str">
        <f t="shared" si="220"/>
        <v>2129399000</v>
      </c>
      <c r="L2149" s="1" t="str">
        <f t="shared" si="221"/>
        <v>jääk</v>
      </c>
      <c r="M2149" s="6" t="str">
        <f t="shared" si="217"/>
        <v>01114</v>
      </c>
    </row>
    <row r="2150" spans="1:13" ht="15" customHeight="1" x14ac:dyDescent="0.2">
      <c r="A2150" s="4" t="s">
        <v>898</v>
      </c>
      <c r="D2150" s="4" t="s">
        <v>2149</v>
      </c>
      <c r="I2150" s="195" t="str">
        <f>IF(ISBLANK(H2150),"",VLOOKUP(H2150,tegevusalad!$A$7:$B$188,2,FALSE))</f>
        <v/>
      </c>
      <c r="K2150" s="429" t="str">
        <f t="shared" si="220"/>
        <v>2129400000</v>
      </c>
      <c r="L2150" s="1" t="str">
        <f t="shared" si="221"/>
        <v>Lasnamäe LOV reservfond</v>
      </c>
      <c r="M2150" s="6" t="str">
        <f t="shared" si="217"/>
        <v>01114</v>
      </c>
    </row>
    <row r="2151" spans="1:13" ht="15" customHeight="1" x14ac:dyDescent="0.2">
      <c r="B2151" s="4" t="s">
        <v>899</v>
      </c>
      <c r="E2151" s="4" t="s">
        <v>5497</v>
      </c>
      <c r="H2151" s="46" t="s">
        <v>3748</v>
      </c>
      <c r="K2151" s="429" t="str">
        <f t="shared" si="220"/>
        <v>21294XX000</v>
      </c>
      <c r="L2151" s="1" t="str">
        <f t="shared" si="221"/>
        <v>eraldised reservfondist</v>
      </c>
      <c r="M2151" s="6" t="str">
        <f t="shared" ref="M2151:M2214" si="222">IF(ISBLANK(H2151),M2150,H2151)</f>
        <v>xxxxx</v>
      </c>
    </row>
    <row r="2152" spans="1:13" ht="15" customHeight="1" x14ac:dyDescent="0.2">
      <c r="B2152" s="4" t="s">
        <v>900</v>
      </c>
      <c r="E2152" s="4" t="s">
        <v>3297</v>
      </c>
      <c r="H2152" s="51" t="s">
        <v>7201</v>
      </c>
      <c r="I2152" s="195" t="str">
        <f>IF(ISBLANK(H2152),"",VLOOKUP(H2152,tegevusalad!$A$7:$B$188,2,FALSE))</f>
        <v>Kohaliku omavalitsuse üksuse reservfond</v>
      </c>
      <c r="K2152" s="429" t="str">
        <f t="shared" si="220"/>
        <v>2129499000</v>
      </c>
      <c r="L2152" s="1" t="str">
        <f t="shared" si="221"/>
        <v>jääk</v>
      </c>
      <c r="M2152" s="6" t="str">
        <f t="shared" si="222"/>
        <v>01114</v>
      </c>
    </row>
    <row r="2153" spans="1:13" ht="15" customHeight="1" x14ac:dyDescent="0.2">
      <c r="A2153" s="4" t="s">
        <v>901</v>
      </c>
      <c r="D2153" s="4" t="s">
        <v>1493</v>
      </c>
      <c r="I2153" s="195" t="str">
        <f>IF(ISBLANK(H2153),"",VLOOKUP(H2153,tegevusalad!$A$7:$B$188,2,FALSE))</f>
        <v/>
      </c>
      <c r="K2153" s="429" t="str">
        <f t="shared" si="220"/>
        <v>2129500000</v>
      </c>
      <c r="L2153" s="1" t="str">
        <f t="shared" si="221"/>
        <v>Mustamäe LOV reservfond</v>
      </c>
      <c r="M2153" s="6" t="str">
        <f t="shared" si="222"/>
        <v>01114</v>
      </c>
    </row>
    <row r="2154" spans="1:13" ht="15" customHeight="1" x14ac:dyDescent="0.2">
      <c r="B2154" s="4" t="s">
        <v>902</v>
      </c>
      <c r="E2154" s="4" t="s">
        <v>5497</v>
      </c>
      <c r="H2154" s="46" t="s">
        <v>3748</v>
      </c>
      <c r="K2154" s="429" t="str">
        <f t="shared" si="220"/>
        <v>21295XX000</v>
      </c>
      <c r="L2154" s="1" t="str">
        <f t="shared" si="221"/>
        <v>eraldised reservfondist</v>
      </c>
      <c r="M2154" s="6" t="str">
        <f t="shared" si="222"/>
        <v>xxxxx</v>
      </c>
    </row>
    <row r="2155" spans="1:13" ht="15" customHeight="1" x14ac:dyDescent="0.2">
      <c r="B2155" s="4" t="s">
        <v>903</v>
      </c>
      <c r="E2155" s="4" t="s">
        <v>3297</v>
      </c>
      <c r="H2155" s="51" t="s">
        <v>7201</v>
      </c>
      <c r="I2155" s="195" t="str">
        <f>IF(ISBLANK(H2155),"",VLOOKUP(H2155,tegevusalad!$A$7:$B$188,2,FALSE))</f>
        <v>Kohaliku omavalitsuse üksuse reservfond</v>
      </c>
      <c r="K2155" s="429" t="str">
        <f t="shared" si="220"/>
        <v>2129599000</v>
      </c>
      <c r="L2155" s="1" t="str">
        <f t="shared" si="221"/>
        <v>jääk</v>
      </c>
      <c r="M2155" s="6" t="str">
        <f t="shared" si="222"/>
        <v>01114</v>
      </c>
    </row>
    <row r="2156" spans="1:13" ht="15" customHeight="1" x14ac:dyDescent="0.2">
      <c r="A2156" s="4" t="s">
        <v>904</v>
      </c>
      <c r="D2156" s="4" t="s">
        <v>5350</v>
      </c>
      <c r="I2156" s="195" t="str">
        <f>IF(ISBLANK(H2156),"",VLOOKUP(H2156,tegevusalad!$A$7:$B$188,2,FALSE))</f>
        <v/>
      </c>
      <c r="K2156" s="429" t="str">
        <f t="shared" si="220"/>
        <v>2129600000</v>
      </c>
      <c r="L2156" s="1" t="str">
        <f t="shared" si="221"/>
        <v>Nõmme LOV reservfond</v>
      </c>
      <c r="M2156" s="6" t="str">
        <f t="shared" si="222"/>
        <v>01114</v>
      </c>
    </row>
    <row r="2157" spans="1:13" ht="15" customHeight="1" x14ac:dyDescent="0.2">
      <c r="B2157" s="4" t="s">
        <v>2585</v>
      </c>
      <c r="E2157" s="4" t="s">
        <v>5497</v>
      </c>
      <c r="H2157" s="46" t="s">
        <v>3748</v>
      </c>
      <c r="K2157" s="429" t="str">
        <f t="shared" si="220"/>
        <v>21296XX000</v>
      </c>
      <c r="L2157" s="1" t="str">
        <f t="shared" si="221"/>
        <v>eraldised reservfondist</v>
      </c>
      <c r="M2157" s="6" t="str">
        <f t="shared" si="222"/>
        <v>xxxxx</v>
      </c>
    </row>
    <row r="2158" spans="1:13" ht="15" customHeight="1" x14ac:dyDescent="0.2">
      <c r="B2158" s="4" t="s">
        <v>2586</v>
      </c>
      <c r="E2158" s="4" t="s">
        <v>3297</v>
      </c>
      <c r="H2158" s="51" t="s">
        <v>7201</v>
      </c>
      <c r="I2158" s="195" t="str">
        <f>IF(ISBLANK(H2158),"",VLOOKUP(H2158,tegevusalad!$A$7:$B$188,2,FALSE))</f>
        <v>Kohaliku omavalitsuse üksuse reservfond</v>
      </c>
      <c r="K2158" s="429" t="str">
        <f t="shared" si="220"/>
        <v>2129699000</v>
      </c>
      <c r="L2158" s="1" t="str">
        <f t="shared" si="221"/>
        <v>jääk</v>
      </c>
      <c r="M2158" s="6" t="str">
        <f t="shared" si="222"/>
        <v>01114</v>
      </c>
    </row>
    <row r="2159" spans="1:13" ht="15" customHeight="1" x14ac:dyDescent="0.2">
      <c r="A2159" s="4" t="s">
        <v>2587</v>
      </c>
      <c r="D2159" s="4" t="s">
        <v>3578</v>
      </c>
      <c r="I2159" s="195" t="str">
        <f>IF(ISBLANK(H2159),"",VLOOKUP(H2159,tegevusalad!$A$7:$B$188,2,FALSE))</f>
        <v/>
      </c>
      <c r="K2159" s="429" t="str">
        <f t="shared" si="220"/>
        <v>2129700000</v>
      </c>
      <c r="L2159" s="1" t="str">
        <f t="shared" si="221"/>
        <v>Pirita LOV reservfond</v>
      </c>
      <c r="M2159" s="6" t="str">
        <f t="shared" si="222"/>
        <v>01114</v>
      </c>
    </row>
    <row r="2160" spans="1:13" ht="15" customHeight="1" x14ac:dyDescent="0.2">
      <c r="B2160" s="4" t="s">
        <v>2588</v>
      </c>
      <c r="E2160" s="4" t="s">
        <v>5497</v>
      </c>
      <c r="H2160" s="46" t="s">
        <v>3748</v>
      </c>
      <c r="K2160" s="429" t="str">
        <f t="shared" si="220"/>
        <v>21297XX000</v>
      </c>
      <c r="L2160" s="1" t="str">
        <f t="shared" si="221"/>
        <v>eraldised reservfondist</v>
      </c>
      <c r="M2160" s="6" t="str">
        <f t="shared" si="222"/>
        <v>xxxxx</v>
      </c>
    </row>
    <row r="2161" spans="1:13" ht="15" customHeight="1" x14ac:dyDescent="0.2">
      <c r="B2161" s="4" t="s">
        <v>2589</v>
      </c>
      <c r="E2161" s="4" t="s">
        <v>3297</v>
      </c>
      <c r="H2161" s="51" t="s">
        <v>7201</v>
      </c>
      <c r="I2161" s="195" t="str">
        <f>IF(ISBLANK(H2161),"",VLOOKUP(H2161,tegevusalad!$A$7:$B$188,2,FALSE))</f>
        <v>Kohaliku omavalitsuse üksuse reservfond</v>
      </c>
      <c r="K2161" s="429" t="str">
        <f t="shared" si="220"/>
        <v>2129799000</v>
      </c>
      <c r="L2161" s="1" t="str">
        <f t="shared" si="221"/>
        <v>jääk</v>
      </c>
      <c r="M2161" s="6" t="str">
        <f t="shared" si="222"/>
        <v>01114</v>
      </c>
    </row>
    <row r="2162" spans="1:13" x14ac:dyDescent="0.2">
      <c r="A2162" s="4" t="s">
        <v>2590</v>
      </c>
      <c r="D2162" s="4" t="s">
        <v>1985</v>
      </c>
      <c r="I2162" s="195" t="str">
        <f>IF(ISBLANK(H2162),"",VLOOKUP(H2162,tegevusalad!$A$7:$B$188,2,FALSE))</f>
        <v/>
      </c>
      <c r="K2162" s="429" t="str">
        <f t="shared" si="220"/>
        <v>2129800000</v>
      </c>
      <c r="L2162" s="1" t="str">
        <f t="shared" si="221"/>
        <v>Põhja-Tallinna Valitsuse reservfond</v>
      </c>
      <c r="M2162" s="6" t="str">
        <f t="shared" si="222"/>
        <v>01114</v>
      </c>
    </row>
    <row r="2163" spans="1:13" x14ac:dyDescent="0.2">
      <c r="B2163" s="4" t="s">
        <v>2591</v>
      </c>
      <c r="E2163" s="4" t="s">
        <v>5497</v>
      </c>
      <c r="H2163" s="46" t="s">
        <v>3748</v>
      </c>
      <c r="K2163" s="429" t="str">
        <f t="shared" si="220"/>
        <v>21298XX000</v>
      </c>
      <c r="L2163" s="1" t="str">
        <f t="shared" si="221"/>
        <v>eraldised reservfondist</v>
      </c>
      <c r="M2163" s="6" t="str">
        <f t="shared" si="222"/>
        <v>xxxxx</v>
      </c>
    </row>
    <row r="2164" spans="1:13" x14ac:dyDescent="0.2">
      <c r="B2164" s="4" t="s">
        <v>2592</v>
      </c>
      <c r="E2164" s="4" t="s">
        <v>3297</v>
      </c>
      <c r="H2164" s="51" t="s">
        <v>7201</v>
      </c>
      <c r="I2164" s="195" t="str">
        <f>IF(ISBLANK(H2164),"",VLOOKUP(H2164,tegevusalad!$A$7:$B$188,2,FALSE))</f>
        <v>Kohaliku omavalitsuse üksuse reservfond</v>
      </c>
      <c r="K2164" s="429" t="str">
        <f t="shared" si="220"/>
        <v>2129899000</v>
      </c>
      <c r="L2164" s="1" t="str">
        <f t="shared" si="221"/>
        <v>jääk</v>
      </c>
      <c r="M2164" s="6" t="str">
        <f t="shared" si="222"/>
        <v>01114</v>
      </c>
    </row>
    <row r="2165" spans="1:13" x14ac:dyDescent="0.2">
      <c r="I2165" s="195" t="str">
        <f>IF(ISBLANK(H2165),"",VLOOKUP(H2165,tegevusalad!$A$7:$B$188,2,FALSE))</f>
        <v/>
      </c>
      <c r="K2165" s="429" t="str">
        <f t="shared" si="220"/>
        <v/>
      </c>
      <c r="L2165" s="1" t="str">
        <f t="shared" si="221"/>
        <v/>
      </c>
      <c r="M2165" s="6" t="str">
        <f t="shared" si="222"/>
        <v>01114</v>
      </c>
    </row>
    <row r="2166" spans="1:13" x14ac:dyDescent="0.2">
      <c r="I2166" s="195" t="str">
        <f>IF(ISBLANK(H2166),"",VLOOKUP(H2166,tegevusalad!$A$7:$B$188,2,FALSE))</f>
        <v/>
      </c>
      <c r="K2166" s="429" t="str">
        <f t="shared" si="220"/>
        <v/>
      </c>
      <c r="L2166" s="1" t="str">
        <f t="shared" si="221"/>
        <v/>
      </c>
      <c r="M2166" s="6" t="str">
        <f t="shared" si="222"/>
        <v>01114</v>
      </c>
    </row>
    <row r="2167" spans="1:13" x14ac:dyDescent="0.2">
      <c r="A2167" s="3" t="s">
        <v>1865</v>
      </c>
      <c r="C2167" s="6"/>
      <c r="D2167" s="3" t="s">
        <v>1821</v>
      </c>
      <c r="E2167" s="3"/>
      <c r="H2167" s="51"/>
      <c r="I2167" s="195" t="str">
        <f>IF(ISBLANK(H2167),"",VLOOKUP(H2167,tegevusalad!$A$7:$B$188,2,FALSE))</f>
        <v/>
      </c>
      <c r="K2167" s="429" t="str">
        <f t="shared" si="220"/>
        <v>2130000000</v>
      </c>
      <c r="L2167" s="1" t="str">
        <f t="shared" si="221"/>
        <v>RESERVFOND 2013</v>
      </c>
      <c r="M2167" s="6" t="str">
        <f t="shared" si="222"/>
        <v>01114</v>
      </c>
    </row>
    <row r="2168" spans="1:13" x14ac:dyDescent="0.2">
      <c r="I2168" s="195" t="str">
        <f>IF(ISBLANK(H2168),"",VLOOKUP(H2168,tegevusalad!$A$7:$B$188,2,FALSE))</f>
        <v/>
      </c>
      <c r="K2168" s="429" t="str">
        <f t="shared" si="220"/>
        <v/>
      </c>
      <c r="L2168" s="1" t="str">
        <f t="shared" si="221"/>
        <v/>
      </c>
      <c r="M2168" s="6" t="str">
        <f t="shared" si="222"/>
        <v>01114</v>
      </c>
    </row>
    <row r="2169" spans="1:13" x14ac:dyDescent="0.2">
      <c r="A2169" s="4" t="s">
        <v>1822</v>
      </c>
      <c r="D2169" s="4" t="s">
        <v>5983</v>
      </c>
      <c r="I2169" s="195" t="str">
        <f>IF(ISBLANK(H2169),"",VLOOKUP(H2169,tegevusalad!$A$7:$B$188,2,FALSE))</f>
        <v/>
      </c>
      <c r="K2169" s="429" t="str">
        <f t="shared" si="220"/>
        <v>2138500000</v>
      </c>
      <c r="L2169" s="1" t="str">
        <f t="shared" si="221"/>
        <v>Stabiilsusreserv</v>
      </c>
      <c r="M2169" s="6" t="str">
        <f t="shared" si="222"/>
        <v>01114</v>
      </c>
    </row>
    <row r="2170" spans="1:13" x14ac:dyDescent="0.2">
      <c r="B2170" s="4" t="s">
        <v>1823</v>
      </c>
      <c r="E2170" s="4" t="s">
        <v>5984</v>
      </c>
      <c r="I2170" s="195" t="str">
        <f>IF(ISBLANK(H2170),"",VLOOKUP(H2170,tegevusalad!$A$7:$B$188,2,FALSE))</f>
        <v/>
      </c>
      <c r="K2170" s="429" t="str">
        <f t="shared" si="220"/>
        <v>2138599000</v>
      </c>
      <c r="L2170" s="1" t="str">
        <f t="shared" si="221"/>
        <v>stabiilsusreserv - jaotamata</v>
      </c>
      <c r="M2170" s="6" t="str">
        <f t="shared" si="222"/>
        <v>01114</v>
      </c>
    </row>
    <row r="2171" spans="1:13" x14ac:dyDescent="0.2">
      <c r="A2171" s="4" t="s">
        <v>1824</v>
      </c>
      <c r="D2171" s="4" t="s">
        <v>622</v>
      </c>
      <c r="I2171" s="195" t="str">
        <f>IF(ISBLANK(H2171),"",VLOOKUP(H2171,tegevusalad!$A$7:$B$188,2,FALSE))</f>
        <v/>
      </c>
      <c r="K2171" s="429" t="str">
        <f t="shared" si="220"/>
        <v>2138600000</v>
      </c>
      <c r="L2171" s="1" t="str">
        <f t="shared" si="221"/>
        <v>Linna vara ja kohustustega seonduvate toimingute reserv</v>
      </c>
      <c r="M2171" s="6" t="str">
        <f t="shared" si="222"/>
        <v>01114</v>
      </c>
    </row>
    <row r="2172" spans="1:13" x14ac:dyDescent="0.2">
      <c r="B2172" s="4" t="s">
        <v>1825</v>
      </c>
      <c r="E2172" s="4" t="s">
        <v>3296</v>
      </c>
      <c r="H2172" s="46" t="s">
        <v>3748</v>
      </c>
      <c r="K2172" s="429" t="str">
        <f t="shared" si="220"/>
        <v>213XXXX000</v>
      </c>
      <c r="L2172" s="1" t="str">
        <f t="shared" si="221"/>
        <v>eraldised reservist</v>
      </c>
      <c r="M2172" s="6" t="str">
        <f t="shared" si="222"/>
        <v>xxxxx</v>
      </c>
    </row>
    <row r="2173" spans="1:13" x14ac:dyDescent="0.2">
      <c r="B2173" s="4" t="s">
        <v>1826</v>
      </c>
      <c r="E2173" s="4" t="s">
        <v>3297</v>
      </c>
      <c r="H2173" s="51" t="s">
        <v>7201</v>
      </c>
      <c r="I2173" s="195" t="str">
        <f>IF(ISBLANK(H2173),"",VLOOKUP(H2173,tegevusalad!$A$7:$B$188,2,FALSE))</f>
        <v>Kohaliku omavalitsuse üksuse reservfond</v>
      </c>
      <c r="K2173" s="429" t="str">
        <f t="shared" si="220"/>
        <v>2138699000</v>
      </c>
      <c r="L2173" s="1" t="str">
        <f t="shared" si="221"/>
        <v>jääk</v>
      </c>
      <c r="M2173" s="6" t="str">
        <f t="shared" si="222"/>
        <v>01114</v>
      </c>
    </row>
    <row r="2174" spans="1:13" x14ac:dyDescent="0.2">
      <c r="A2174" s="4" t="s">
        <v>1827</v>
      </c>
      <c r="D2174" s="4" t="s">
        <v>747</v>
      </c>
      <c r="I2174" s="195" t="str">
        <f>IF(ISBLANK(H2174),"",VLOOKUP(H2174,tegevusalad!$A$7:$B$188,2,FALSE))</f>
        <v/>
      </c>
      <c r="K2174" s="429" t="str">
        <f t="shared" si="220"/>
        <v>2138700000</v>
      </c>
      <c r="L2174" s="1" t="str">
        <f t="shared" si="221"/>
        <v>Allahinnatavate nõuete reserv</v>
      </c>
      <c r="M2174" s="6" t="str">
        <f t="shared" si="222"/>
        <v>01114</v>
      </c>
    </row>
    <row r="2175" spans="1:13" x14ac:dyDescent="0.2">
      <c r="B2175" s="4" t="s">
        <v>1825</v>
      </c>
      <c r="E2175" s="4" t="s">
        <v>3296</v>
      </c>
      <c r="H2175" s="46" t="s">
        <v>3748</v>
      </c>
      <c r="K2175" s="429" t="str">
        <f t="shared" si="220"/>
        <v>213XXXX000</v>
      </c>
      <c r="L2175" s="1" t="str">
        <f t="shared" si="221"/>
        <v>eraldised reservist</v>
      </c>
      <c r="M2175" s="6" t="str">
        <f t="shared" si="222"/>
        <v>xxxxx</v>
      </c>
    </row>
    <row r="2176" spans="1:13" x14ac:dyDescent="0.2">
      <c r="B2176" s="4" t="s">
        <v>1828</v>
      </c>
      <c r="E2176" s="4" t="s">
        <v>3297</v>
      </c>
      <c r="H2176" s="51" t="s">
        <v>7201</v>
      </c>
      <c r="I2176" s="195" t="str">
        <f>IF(ISBLANK(H2176),"",VLOOKUP(H2176,tegevusalad!$A$7:$B$188,2,FALSE))</f>
        <v>Kohaliku omavalitsuse üksuse reservfond</v>
      </c>
      <c r="K2176" s="429" t="str">
        <f t="shared" si="220"/>
        <v>2138799000</v>
      </c>
      <c r="L2176" s="1" t="str">
        <f t="shared" si="221"/>
        <v>jääk</v>
      </c>
      <c r="M2176" s="6" t="str">
        <f t="shared" si="222"/>
        <v>01114</v>
      </c>
    </row>
    <row r="2177" spans="1:13" x14ac:dyDescent="0.2">
      <c r="A2177" s="4" t="s">
        <v>1829</v>
      </c>
      <c r="D2177" s="4" t="s">
        <v>2197</v>
      </c>
      <c r="I2177" s="195" t="str">
        <f>IF(ISBLANK(H2177),"",VLOOKUP(H2177,tegevusalad!$A$7:$B$188,2,FALSE))</f>
        <v/>
      </c>
      <c r="K2177" s="429" t="str">
        <f t="shared" si="220"/>
        <v>2138900000</v>
      </c>
      <c r="L2177" s="1" t="str">
        <f t="shared" si="221"/>
        <v>Kohtuvaidlustega seotud nõuete reserv</v>
      </c>
      <c r="M2177" s="6" t="str">
        <f t="shared" si="222"/>
        <v>01114</v>
      </c>
    </row>
    <row r="2178" spans="1:13" x14ac:dyDescent="0.2">
      <c r="B2178" s="4" t="s">
        <v>1825</v>
      </c>
      <c r="E2178" s="4" t="s">
        <v>3296</v>
      </c>
      <c r="H2178" s="46" t="s">
        <v>3748</v>
      </c>
      <c r="K2178" s="429" t="str">
        <f t="shared" si="220"/>
        <v>213XXXX000</v>
      </c>
      <c r="L2178" s="1" t="str">
        <f t="shared" si="221"/>
        <v>eraldised reservist</v>
      </c>
      <c r="M2178" s="6" t="str">
        <f t="shared" si="222"/>
        <v>xxxxx</v>
      </c>
    </row>
    <row r="2179" spans="1:13" x14ac:dyDescent="0.2">
      <c r="B2179" s="4" t="s">
        <v>1830</v>
      </c>
      <c r="E2179" s="4" t="s">
        <v>3297</v>
      </c>
      <c r="H2179" s="51" t="s">
        <v>7201</v>
      </c>
      <c r="I2179" s="195" t="str">
        <f>IF(ISBLANK(H2179),"",VLOOKUP(H2179,tegevusalad!$A$7:$B$188,2,FALSE))</f>
        <v>Kohaliku omavalitsuse üksuse reservfond</v>
      </c>
      <c r="K2179" s="429" t="str">
        <f t="shared" si="220"/>
        <v>2138999000</v>
      </c>
      <c r="L2179" s="1" t="str">
        <f t="shared" si="221"/>
        <v>jääk</v>
      </c>
      <c r="M2179" s="6" t="str">
        <f t="shared" si="222"/>
        <v>01114</v>
      </c>
    </row>
    <row r="2180" spans="1:13" x14ac:dyDescent="0.2">
      <c r="A2180" s="4" t="s">
        <v>1831</v>
      </c>
      <c r="D2180" s="4" t="s">
        <v>1096</v>
      </c>
      <c r="I2180" s="195" t="str">
        <f>IF(ISBLANK(H2180),"",VLOOKUP(H2180,tegevusalad!$A$7:$B$188,2,FALSE))</f>
        <v/>
      </c>
      <c r="K2180" s="429" t="str">
        <f t="shared" si="220"/>
        <v>2139000000</v>
      </c>
      <c r="L2180" s="1" t="str">
        <f t="shared" si="221"/>
        <v>Oma- ja kaasfinantseerimise reserv</v>
      </c>
      <c r="M2180" s="6" t="str">
        <f t="shared" si="222"/>
        <v>01114</v>
      </c>
    </row>
    <row r="2181" spans="1:13" x14ac:dyDescent="0.2">
      <c r="B2181" s="4" t="s">
        <v>1825</v>
      </c>
      <c r="E2181" s="4" t="s">
        <v>3296</v>
      </c>
      <c r="H2181" s="46" t="s">
        <v>3748</v>
      </c>
      <c r="K2181" s="429" t="str">
        <f t="shared" si="220"/>
        <v>213XXXX000</v>
      </c>
      <c r="L2181" s="1" t="str">
        <f t="shared" si="221"/>
        <v>eraldised reservist</v>
      </c>
      <c r="M2181" s="6" t="str">
        <f t="shared" si="222"/>
        <v>xxxxx</v>
      </c>
    </row>
    <row r="2182" spans="1:13" x14ac:dyDescent="0.2">
      <c r="B2182" s="4" t="s">
        <v>1832</v>
      </c>
      <c r="E2182" s="4" t="s">
        <v>3297</v>
      </c>
      <c r="H2182" s="51" t="s">
        <v>7201</v>
      </c>
      <c r="I2182" s="195" t="str">
        <f>IF(ISBLANK(H2182),"",VLOOKUP(H2182,tegevusalad!$A$7:$B$188,2,FALSE))</f>
        <v>Kohaliku omavalitsuse üksuse reservfond</v>
      </c>
      <c r="K2182" s="429" t="str">
        <f t="shared" si="220"/>
        <v>2139099000</v>
      </c>
      <c r="L2182" s="1" t="str">
        <f t="shared" si="221"/>
        <v>jääk</v>
      </c>
      <c r="M2182" s="6" t="str">
        <f t="shared" si="222"/>
        <v>01114</v>
      </c>
    </row>
    <row r="2183" spans="1:13" x14ac:dyDescent="0.2">
      <c r="A2183" s="4" t="s">
        <v>1833</v>
      </c>
      <c r="D2183" s="4" t="s">
        <v>1352</v>
      </c>
      <c r="I2183" s="195" t="str">
        <f>IF(ISBLANK(H2183),"",VLOOKUP(H2183,tegevusalad!$A$7:$B$188,2,FALSE))</f>
        <v/>
      </c>
      <c r="K2183" s="429" t="str">
        <f t="shared" si="220"/>
        <v>2139900000</v>
      </c>
      <c r="L2183" s="1" t="str">
        <f t="shared" si="221"/>
        <v>Linnavalitsuse reservfond</v>
      </c>
      <c r="M2183" s="6" t="str">
        <f t="shared" si="222"/>
        <v>01114</v>
      </c>
    </row>
    <row r="2184" spans="1:13" x14ac:dyDescent="0.2">
      <c r="B2184" s="4" t="s">
        <v>1834</v>
      </c>
      <c r="E2184" s="4" t="s">
        <v>5497</v>
      </c>
      <c r="H2184" s="46" t="s">
        <v>3748</v>
      </c>
      <c r="K2184" s="429" t="str">
        <f t="shared" si="220"/>
        <v>213XXXX000</v>
      </c>
      <c r="L2184" s="1" t="str">
        <f t="shared" si="221"/>
        <v>eraldised reservfondist</v>
      </c>
      <c r="M2184" s="6" t="str">
        <f t="shared" si="222"/>
        <v>xxxxx</v>
      </c>
    </row>
    <row r="2185" spans="1:13" x14ac:dyDescent="0.2">
      <c r="B2185" s="4" t="s">
        <v>1835</v>
      </c>
      <c r="E2185" s="4" t="s">
        <v>2198</v>
      </c>
      <c r="H2185" s="51" t="s">
        <v>7201</v>
      </c>
      <c r="I2185" s="195" t="str">
        <f>IF(ISBLANK(H2185),"",VLOOKUP(H2185,tegevusalad!$A$7:$B$188,2,FALSE))</f>
        <v>Kohaliku omavalitsuse üksuse reservfond</v>
      </c>
      <c r="K2185" s="429" t="str">
        <f t="shared" si="220"/>
        <v>2139999000</v>
      </c>
      <c r="L2185" s="1" t="str">
        <f t="shared" si="221"/>
        <v xml:space="preserve">jääk </v>
      </c>
      <c r="M2185" s="6" t="str">
        <f t="shared" si="222"/>
        <v>01114</v>
      </c>
    </row>
    <row r="2186" spans="1:13" x14ac:dyDescent="0.2">
      <c r="A2186" s="4" t="s">
        <v>1836</v>
      </c>
      <c r="D2186" s="4" t="s">
        <v>3290</v>
      </c>
      <c r="I2186" s="195" t="str">
        <f>IF(ISBLANK(H2186),"",VLOOKUP(H2186,tegevusalad!$A$7:$B$188,2,FALSE))</f>
        <v/>
      </c>
      <c r="K2186" s="429" t="str">
        <f t="shared" si="220"/>
        <v>2139100000</v>
      </c>
      <c r="L2186" s="1" t="str">
        <f t="shared" si="221"/>
        <v>Haabersti LOV reservfond</v>
      </c>
      <c r="M2186" s="6" t="str">
        <f t="shared" si="222"/>
        <v>01114</v>
      </c>
    </row>
    <row r="2187" spans="1:13" x14ac:dyDescent="0.2">
      <c r="B2187" s="4" t="s">
        <v>1837</v>
      </c>
      <c r="E2187" s="4" t="s">
        <v>5497</v>
      </c>
      <c r="H2187" s="46" t="s">
        <v>3748</v>
      </c>
      <c r="K2187" s="429" t="str">
        <f t="shared" si="220"/>
        <v>21391XX000</v>
      </c>
      <c r="L2187" s="1" t="str">
        <f t="shared" si="221"/>
        <v>eraldised reservfondist</v>
      </c>
      <c r="M2187" s="6" t="str">
        <f t="shared" si="222"/>
        <v>xxxxx</v>
      </c>
    </row>
    <row r="2188" spans="1:13" x14ac:dyDescent="0.2">
      <c r="B2188" s="4" t="s">
        <v>1838</v>
      </c>
      <c r="E2188" s="4" t="s">
        <v>3297</v>
      </c>
      <c r="H2188" s="51" t="s">
        <v>7201</v>
      </c>
      <c r="I2188" s="195" t="str">
        <f>IF(ISBLANK(H2188),"",VLOOKUP(H2188,tegevusalad!$A$7:$B$188,2,FALSE))</f>
        <v>Kohaliku omavalitsuse üksuse reservfond</v>
      </c>
      <c r="K2188" s="429" t="str">
        <f t="shared" si="220"/>
        <v>2139199000</v>
      </c>
      <c r="L2188" s="1" t="str">
        <f t="shared" si="221"/>
        <v>jääk</v>
      </c>
      <c r="M2188" s="6" t="str">
        <f t="shared" si="222"/>
        <v>01114</v>
      </c>
    </row>
    <row r="2189" spans="1:13" x14ac:dyDescent="0.2">
      <c r="A2189" s="4" t="s">
        <v>1839</v>
      </c>
      <c r="D2189" s="4" t="s">
        <v>2147</v>
      </c>
      <c r="I2189" s="195" t="str">
        <f>IF(ISBLANK(H2189),"",VLOOKUP(H2189,tegevusalad!$A$7:$B$188,2,FALSE))</f>
        <v/>
      </c>
      <c r="K2189" s="429" t="str">
        <f t="shared" si="220"/>
        <v>2139200000</v>
      </c>
      <c r="L2189" s="1" t="str">
        <f t="shared" si="221"/>
        <v>Kesklinna Valitsuse reservfond</v>
      </c>
      <c r="M2189" s="6" t="str">
        <f t="shared" si="222"/>
        <v>01114</v>
      </c>
    </row>
    <row r="2190" spans="1:13" x14ac:dyDescent="0.2">
      <c r="B2190" s="4" t="s">
        <v>1840</v>
      </c>
      <c r="E2190" s="4" t="s">
        <v>5497</v>
      </c>
      <c r="H2190" s="46" t="s">
        <v>3748</v>
      </c>
      <c r="K2190" s="429" t="str">
        <f t="shared" si="220"/>
        <v>21392XX000</v>
      </c>
      <c r="L2190" s="1" t="str">
        <f t="shared" si="221"/>
        <v>eraldised reservfondist</v>
      </c>
      <c r="M2190" s="6" t="str">
        <f t="shared" si="222"/>
        <v>xxxxx</v>
      </c>
    </row>
    <row r="2191" spans="1:13" x14ac:dyDescent="0.2">
      <c r="B2191" s="4" t="s">
        <v>1841</v>
      </c>
      <c r="E2191" s="4" t="s">
        <v>3297</v>
      </c>
      <c r="H2191" s="51" t="s">
        <v>7201</v>
      </c>
      <c r="I2191" s="195" t="str">
        <f>IF(ISBLANK(H2191),"",VLOOKUP(H2191,tegevusalad!$A$7:$B$188,2,FALSE))</f>
        <v>Kohaliku omavalitsuse üksuse reservfond</v>
      </c>
      <c r="K2191" s="429" t="str">
        <f t="shared" si="220"/>
        <v>2139299000</v>
      </c>
      <c r="L2191" s="1" t="str">
        <f t="shared" si="221"/>
        <v>jääk</v>
      </c>
      <c r="M2191" s="6" t="str">
        <f t="shared" si="222"/>
        <v>01114</v>
      </c>
    </row>
    <row r="2192" spans="1:13" x14ac:dyDescent="0.2">
      <c r="A2192" s="4" t="s">
        <v>1842</v>
      </c>
      <c r="D2192" s="4" t="s">
        <v>2148</v>
      </c>
      <c r="I2192" s="195" t="str">
        <f>IF(ISBLANK(H2192),"",VLOOKUP(H2192,tegevusalad!$A$7:$B$188,2,FALSE))</f>
        <v/>
      </c>
      <c r="K2192" s="429" t="str">
        <f t="shared" si="220"/>
        <v>2139300000</v>
      </c>
      <c r="L2192" s="1" t="str">
        <f t="shared" si="221"/>
        <v>Kristiine LOV reservfond</v>
      </c>
      <c r="M2192" s="6" t="str">
        <f t="shared" si="222"/>
        <v>01114</v>
      </c>
    </row>
    <row r="2193" spans="1:13" x14ac:dyDescent="0.2">
      <c r="B2193" s="4" t="s">
        <v>1843</v>
      </c>
      <c r="E2193" s="4" t="s">
        <v>5497</v>
      </c>
      <c r="H2193" s="46" t="s">
        <v>3748</v>
      </c>
      <c r="K2193" s="429" t="str">
        <f t="shared" si="220"/>
        <v>21393XX000</v>
      </c>
      <c r="L2193" s="1" t="str">
        <f t="shared" si="221"/>
        <v>eraldised reservfondist</v>
      </c>
      <c r="M2193" s="6" t="str">
        <f t="shared" si="222"/>
        <v>xxxxx</v>
      </c>
    </row>
    <row r="2194" spans="1:13" x14ac:dyDescent="0.2">
      <c r="B2194" s="4" t="s">
        <v>1844</v>
      </c>
      <c r="E2194" s="4" t="s">
        <v>3297</v>
      </c>
      <c r="H2194" s="51" t="s">
        <v>7201</v>
      </c>
      <c r="I2194" s="195" t="str">
        <f>IF(ISBLANK(H2194),"",VLOOKUP(H2194,tegevusalad!$A$7:$B$188,2,FALSE))</f>
        <v>Kohaliku omavalitsuse üksuse reservfond</v>
      </c>
      <c r="K2194" s="429" t="str">
        <f t="shared" si="220"/>
        <v>2139399000</v>
      </c>
      <c r="L2194" s="1" t="str">
        <f t="shared" si="221"/>
        <v>jääk</v>
      </c>
      <c r="M2194" s="6" t="str">
        <f t="shared" si="222"/>
        <v>01114</v>
      </c>
    </row>
    <row r="2195" spans="1:13" x14ac:dyDescent="0.2">
      <c r="A2195" s="4" t="s">
        <v>1845</v>
      </c>
      <c r="D2195" s="4" t="s">
        <v>2149</v>
      </c>
      <c r="I2195" s="195" t="str">
        <f>IF(ISBLANK(H2195),"",VLOOKUP(H2195,tegevusalad!$A$7:$B$188,2,FALSE))</f>
        <v/>
      </c>
      <c r="K2195" s="429" t="str">
        <f t="shared" si="220"/>
        <v>2139400000</v>
      </c>
      <c r="L2195" s="1" t="str">
        <f t="shared" si="221"/>
        <v>Lasnamäe LOV reservfond</v>
      </c>
      <c r="M2195" s="6" t="str">
        <f t="shared" si="222"/>
        <v>01114</v>
      </c>
    </row>
    <row r="2196" spans="1:13" x14ac:dyDescent="0.2">
      <c r="B2196" s="4" t="s">
        <v>1846</v>
      </c>
      <c r="E2196" s="4" t="s">
        <v>5497</v>
      </c>
      <c r="H2196" s="46" t="s">
        <v>3748</v>
      </c>
      <c r="K2196" s="429" t="str">
        <f t="shared" si="220"/>
        <v>21394XX000</v>
      </c>
      <c r="L2196" s="1" t="str">
        <f t="shared" si="221"/>
        <v>eraldised reservfondist</v>
      </c>
      <c r="M2196" s="6" t="str">
        <f t="shared" si="222"/>
        <v>xxxxx</v>
      </c>
    </row>
    <row r="2197" spans="1:13" x14ac:dyDescent="0.2">
      <c r="B2197" s="4" t="s">
        <v>1847</v>
      </c>
      <c r="E2197" s="4" t="s">
        <v>3297</v>
      </c>
      <c r="H2197" s="51" t="s">
        <v>7201</v>
      </c>
      <c r="I2197" s="195" t="str">
        <f>IF(ISBLANK(H2197),"",VLOOKUP(H2197,tegevusalad!$A$7:$B$188,2,FALSE))</f>
        <v>Kohaliku omavalitsuse üksuse reservfond</v>
      </c>
      <c r="K2197" s="429" t="str">
        <f t="shared" si="220"/>
        <v>2139499000</v>
      </c>
      <c r="L2197" s="1" t="str">
        <f t="shared" si="221"/>
        <v>jääk</v>
      </c>
      <c r="M2197" s="6" t="str">
        <f t="shared" si="222"/>
        <v>01114</v>
      </c>
    </row>
    <row r="2198" spans="1:13" x14ac:dyDescent="0.2">
      <c r="A2198" s="4" t="s">
        <v>1848</v>
      </c>
      <c r="D2198" s="4" t="s">
        <v>1493</v>
      </c>
      <c r="I2198" s="195" t="str">
        <f>IF(ISBLANK(H2198),"",VLOOKUP(H2198,tegevusalad!$A$7:$B$188,2,FALSE))</f>
        <v/>
      </c>
      <c r="K2198" s="429" t="str">
        <f t="shared" si="220"/>
        <v>2139500000</v>
      </c>
      <c r="L2198" s="1" t="str">
        <f t="shared" si="221"/>
        <v>Mustamäe LOV reservfond</v>
      </c>
      <c r="M2198" s="6" t="str">
        <f t="shared" si="222"/>
        <v>01114</v>
      </c>
    </row>
    <row r="2199" spans="1:13" x14ac:dyDescent="0.2">
      <c r="B2199" s="4" t="s">
        <v>1849</v>
      </c>
      <c r="E2199" s="4" t="s">
        <v>5497</v>
      </c>
      <c r="H2199" s="46" t="s">
        <v>3748</v>
      </c>
      <c r="K2199" s="429" t="str">
        <f t="shared" si="220"/>
        <v>21395XX000</v>
      </c>
      <c r="L2199" s="1" t="str">
        <f t="shared" si="221"/>
        <v>eraldised reservfondist</v>
      </c>
      <c r="M2199" s="6" t="str">
        <f t="shared" si="222"/>
        <v>xxxxx</v>
      </c>
    </row>
    <row r="2200" spans="1:13" x14ac:dyDescent="0.2">
      <c r="B2200" s="4" t="s">
        <v>1850</v>
      </c>
      <c r="E2200" s="4" t="s">
        <v>3297</v>
      </c>
      <c r="H2200" s="51" t="s">
        <v>7201</v>
      </c>
      <c r="I2200" s="195" t="str">
        <f>IF(ISBLANK(H2200),"",VLOOKUP(H2200,tegevusalad!$A$7:$B$188,2,FALSE))</f>
        <v>Kohaliku omavalitsuse üksuse reservfond</v>
      </c>
      <c r="K2200" s="429" t="str">
        <f t="shared" si="220"/>
        <v>2139599000</v>
      </c>
      <c r="L2200" s="1" t="str">
        <f t="shared" si="221"/>
        <v>jääk</v>
      </c>
      <c r="M2200" s="6" t="str">
        <f t="shared" si="222"/>
        <v>01114</v>
      </c>
    </row>
    <row r="2201" spans="1:13" x14ac:dyDescent="0.2">
      <c r="A2201" s="4" t="s">
        <v>1851</v>
      </c>
      <c r="D2201" s="4" t="s">
        <v>5350</v>
      </c>
      <c r="I2201" s="195" t="str">
        <f>IF(ISBLANK(H2201),"",VLOOKUP(H2201,tegevusalad!$A$7:$B$188,2,FALSE))</f>
        <v/>
      </c>
      <c r="K2201" s="429" t="str">
        <f t="shared" si="220"/>
        <v>2139600000</v>
      </c>
      <c r="L2201" s="1" t="str">
        <f t="shared" si="221"/>
        <v>Nõmme LOV reservfond</v>
      </c>
      <c r="M2201" s="6" t="str">
        <f t="shared" si="222"/>
        <v>01114</v>
      </c>
    </row>
    <row r="2202" spans="1:13" x14ac:dyDescent="0.2">
      <c r="B2202" s="4" t="s">
        <v>1852</v>
      </c>
      <c r="E2202" s="4" t="s">
        <v>5497</v>
      </c>
      <c r="H2202" s="46" t="s">
        <v>3748</v>
      </c>
      <c r="K2202" s="429" t="str">
        <f t="shared" si="220"/>
        <v>21396XX000</v>
      </c>
      <c r="L2202" s="1" t="str">
        <f t="shared" si="221"/>
        <v>eraldised reservfondist</v>
      </c>
      <c r="M2202" s="6" t="str">
        <f t="shared" si="222"/>
        <v>xxxxx</v>
      </c>
    </row>
    <row r="2203" spans="1:13" x14ac:dyDescent="0.2">
      <c r="B2203" s="4" t="s">
        <v>1853</v>
      </c>
      <c r="E2203" s="4" t="s">
        <v>3297</v>
      </c>
      <c r="H2203" s="51" t="s">
        <v>7201</v>
      </c>
      <c r="I2203" s="195" t="str">
        <f>IF(ISBLANK(H2203),"",VLOOKUP(H2203,tegevusalad!$A$7:$B$188,2,FALSE))</f>
        <v>Kohaliku omavalitsuse üksuse reservfond</v>
      </c>
      <c r="K2203" s="429" t="str">
        <f t="shared" si="220"/>
        <v>2139699000</v>
      </c>
      <c r="L2203" s="1" t="str">
        <f t="shared" si="221"/>
        <v>jääk</v>
      </c>
      <c r="M2203" s="6" t="str">
        <f t="shared" si="222"/>
        <v>01114</v>
      </c>
    </row>
    <row r="2204" spans="1:13" x14ac:dyDescent="0.2">
      <c r="A2204" s="4" t="s">
        <v>1854</v>
      </c>
      <c r="D2204" s="4" t="s">
        <v>3578</v>
      </c>
      <c r="I2204" s="195" t="str">
        <f>IF(ISBLANK(H2204),"",VLOOKUP(H2204,tegevusalad!$A$7:$B$188,2,FALSE))</f>
        <v/>
      </c>
      <c r="K2204" s="429" t="str">
        <f t="shared" si="220"/>
        <v>2139700000</v>
      </c>
      <c r="L2204" s="1" t="str">
        <f t="shared" si="221"/>
        <v>Pirita LOV reservfond</v>
      </c>
      <c r="M2204" s="6" t="str">
        <f t="shared" si="222"/>
        <v>01114</v>
      </c>
    </row>
    <row r="2205" spans="1:13" x14ac:dyDescent="0.2">
      <c r="B2205" s="4" t="s">
        <v>1855</v>
      </c>
      <c r="E2205" s="4" t="s">
        <v>5497</v>
      </c>
      <c r="H2205" s="46" t="s">
        <v>3748</v>
      </c>
      <c r="K2205" s="429" t="str">
        <f t="shared" si="220"/>
        <v>21397XX000</v>
      </c>
      <c r="L2205" s="1" t="str">
        <f t="shared" si="221"/>
        <v>eraldised reservfondist</v>
      </c>
      <c r="M2205" s="6" t="str">
        <f t="shared" si="222"/>
        <v>xxxxx</v>
      </c>
    </row>
    <row r="2206" spans="1:13" x14ac:dyDescent="0.2">
      <c r="B2206" s="4" t="s">
        <v>1856</v>
      </c>
      <c r="E2206" s="4" t="s">
        <v>3297</v>
      </c>
      <c r="H2206" s="51" t="s">
        <v>7201</v>
      </c>
      <c r="I2206" s="195" t="str">
        <f>IF(ISBLANK(H2206),"",VLOOKUP(H2206,tegevusalad!$A$7:$B$188,2,FALSE))</f>
        <v>Kohaliku omavalitsuse üksuse reservfond</v>
      </c>
      <c r="K2206" s="429" t="str">
        <f t="shared" si="220"/>
        <v>2139799000</v>
      </c>
      <c r="L2206" s="1" t="str">
        <f t="shared" si="221"/>
        <v>jääk</v>
      </c>
      <c r="M2206" s="6" t="str">
        <f t="shared" si="222"/>
        <v>01114</v>
      </c>
    </row>
    <row r="2207" spans="1:13" x14ac:dyDescent="0.2">
      <c r="A2207" s="4" t="s">
        <v>1857</v>
      </c>
      <c r="D2207" s="4" t="s">
        <v>1985</v>
      </c>
      <c r="I2207" s="195" t="str">
        <f>IF(ISBLANK(H2207),"",VLOOKUP(H2207,tegevusalad!$A$7:$B$188,2,FALSE))</f>
        <v/>
      </c>
      <c r="K2207" s="429" t="str">
        <f t="shared" si="220"/>
        <v>2139800000</v>
      </c>
      <c r="L2207" s="1" t="str">
        <f t="shared" si="221"/>
        <v>Põhja-Tallinna Valitsuse reservfond</v>
      </c>
      <c r="M2207" s="6" t="str">
        <f t="shared" si="222"/>
        <v>01114</v>
      </c>
    </row>
    <row r="2208" spans="1:13" x14ac:dyDescent="0.2">
      <c r="B2208" s="4" t="s">
        <v>1858</v>
      </c>
      <c r="E2208" s="4" t="s">
        <v>5497</v>
      </c>
      <c r="H2208" s="46" t="s">
        <v>3748</v>
      </c>
      <c r="K2208" s="429" t="str">
        <f t="shared" si="220"/>
        <v>21398XX000</v>
      </c>
      <c r="L2208" s="1" t="str">
        <f t="shared" si="221"/>
        <v>eraldised reservfondist</v>
      </c>
      <c r="M2208" s="6" t="str">
        <f t="shared" si="222"/>
        <v>xxxxx</v>
      </c>
    </row>
    <row r="2209" spans="1:15" x14ac:dyDescent="0.2">
      <c r="B2209" s="4" t="s">
        <v>1859</v>
      </c>
      <c r="E2209" s="4" t="s">
        <v>3297</v>
      </c>
      <c r="H2209" s="51" t="s">
        <v>7201</v>
      </c>
      <c r="I2209" s="195" t="str">
        <f>IF(ISBLANK(H2209),"",VLOOKUP(H2209,tegevusalad!$A$7:$B$188,2,FALSE))</f>
        <v>Kohaliku omavalitsuse üksuse reservfond</v>
      </c>
      <c r="K2209" s="429" t="str">
        <f t="shared" si="220"/>
        <v>2139899000</v>
      </c>
      <c r="L2209" s="1" t="str">
        <f t="shared" si="221"/>
        <v>jääk</v>
      </c>
      <c r="M2209" s="6" t="str">
        <f t="shared" si="222"/>
        <v>01114</v>
      </c>
    </row>
    <row r="2210" spans="1:15" x14ac:dyDescent="0.2">
      <c r="I2210" s="195" t="str">
        <f>IF(ISBLANK(H2210),"",VLOOKUP(H2210,tegevusalad!$A$7:$B$188,2,FALSE))</f>
        <v/>
      </c>
      <c r="K2210" s="429" t="str">
        <f t="shared" si="220"/>
        <v/>
      </c>
      <c r="L2210" s="1" t="str">
        <f t="shared" si="221"/>
        <v/>
      </c>
    </row>
    <row r="2211" spans="1:15" x14ac:dyDescent="0.2">
      <c r="A2211" s="264" t="s">
        <v>7908</v>
      </c>
      <c r="B2211" s="264"/>
      <c r="C2211" s="264"/>
      <c r="D2211" s="264" t="s">
        <v>7909</v>
      </c>
      <c r="E2211" s="264"/>
      <c r="F2211" s="265"/>
      <c r="I2211" s="195" t="str">
        <f>IF(ISBLANK(H2211),"",VLOOKUP(H2211,tegevusalad!$A$7:$B$188,2,FALSE))</f>
        <v/>
      </c>
      <c r="J2211" s="264"/>
      <c r="K2211" s="429" t="str">
        <f t="shared" si="220"/>
        <v>2138100000</v>
      </c>
      <c r="L2211" s="1" t="str">
        <f t="shared" si="221"/>
        <v>Linna asutuste palgavahendite kasvu reserv</v>
      </c>
      <c r="M2211" s="6">
        <f t="shared" si="222"/>
        <v>0</v>
      </c>
    </row>
    <row r="2212" spans="1:15" x14ac:dyDescent="0.2">
      <c r="A2212" s="265"/>
      <c r="B2212" s="264" t="s">
        <v>7910</v>
      </c>
      <c r="C2212" s="264"/>
      <c r="D2212" s="265"/>
      <c r="E2212" s="264" t="s">
        <v>7911</v>
      </c>
      <c r="F2212" s="265"/>
      <c r="H2212" s="51" t="s">
        <v>5301</v>
      </c>
      <c r="I2212" s="195" t="str">
        <f>IF(ISBLANK(H2212),"",VLOOKUP(H2212,tegevusalad!$A$7:$B$188,2,FALSE))</f>
        <v xml:space="preserve">Alusharidus </v>
      </c>
      <c r="J2212" s="264"/>
      <c r="K2212" s="429" t="str">
        <f t="shared" ref="K2212:K2223" si="223">SUBSTITUTE(A2212," ","")&amp;SUBSTITUTE(B2212," ","")&amp;SUBSTITUTE(C2212," ","")</f>
        <v>2138111000</v>
      </c>
      <c r="L2212" s="1" t="str">
        <f t="shared" ref="L2212:L2223" si="224">D2212&amp;E2212&amp;F2212&amp;G2212</f>
        <v>koolieelsed lasteasutused</v>
      </c>
      <c r="M2212" s="6" t="str">
        <f t="shared" si="222"/>
        <v>09110</v>
      </c>
    </row>
    <row r="2213" spans="1:15" x14ac:dyDescent="0.2">
      <c r="A2213" s="265"/>
      <c r="B2213" s="264" t="s">
        <v>7912</v>
      </c>
      <c r="C2213" s="264"/>
      <c r="D2213" s="265"/>
      <c r="E2213" s="264" t="s">
        <v>7913</v>
      </c>
      <c r="F2213" s="265"/>
      <c r="H2213" s="51" t="s">
        <v>931</v>
      </c>
      <c r="I2213" s="195" t="str">
        <f>IF(ISBLANK(H2213),"",VLOOKUP(H2213,tegevusalad!$A$7:$B$188,2,FALSE))</f>
        <v>Raamatukogud</v>
      </c>
      <c r="J2213" s="264"/>
      <c r="K2213" s="429" t="str">
        <f t="shared" si="223"/>
        <v>2138121000</v>
      </c>
      <c r="L2213" s="1" t="str">
        <f t="shared" si="224"/>
        <v>Tallinna Keskraamatukogu</v>
      </c>
      <c r="M2213" s="6" t="str">
        <f t="shared" si="222"/>
        <v>08201</v>
      </c>
    </row>
    <row r="2214" spans="1:15" x14ac:dyDescent="0.2">
      <c r="A2214" s="265"/>
      <c r="B2214" s="264" t="s">
        <v>7914</v>
      </c>
      <c r="C2214" s="264"/>
      <c r="D2214" s="265"/>
      <c r="E2214" s="264" t="s">
        <v>7915</v>
      </c>
      <c r="F2214" s="265"/>
      <c r="H2214" s="46" t="s">
        <v>933</v>
      </c>
      <c r="I2214" s="195" t="str">
        <f>IF(ISBLANK(H2214),"",VLOOKUP(H2214,tegevusalad!$A$7:$B$188,2,FALSE))</f>
        <v>Muuseumid</v>
      </c>
      <c r="J2214" s="264"/>
      <c r="K2214" s="429" t="str">
        <f t="shared" si="223"/>
        <v>2138123000</v>
      </c>
      <c r="L2214" s="1" t="str">
        <f t="shared" si="224"/>
        <v>Tallinna Linnamuuseum</v>
      </c>
      <c r="M2214" s="6" t="str">
        <f t="shared" si="222"/>
        <v>08203</v>
      </c>
    </row>
    <row r="2215" spans="1:15" x14ac:dyDescent="0.2">
      <c r="A2215" s="265"/>
      <c r="B2215" s="264" t="s">
        <v>7916</v>
      </c>
      <c r="C2215" s="264"/>
      <c r="D2215" s="265"/>
      <c r="E2215" s="264" t="s">
        <v>7917</v>
      </c>
      <c r="F2215" s="265"/>
      <c r="H2215" s="519" t="s">
        <v>9401</v>
      </c>
      <c r="I2215" s="195" t="str">
        <f>IF(ISBLANK(H2215),"",VLOOKUP(H2215,tegevusalad!$A$7:$B$188,2,FALSE))</f>
        <v>Teatrid</v>
      </c>
      <c r="J2215" s="264"/>
      <c r="K2215" s="429" t="str">
        <f t="shared" si="223"/>
        <v>2138125000</v>
      </c>
      <c r="L2215" s="1" t="str">
        <f t="shared" si="224"/>
        <v>Tallinna Linnateater</v>
      </c>
      <c r="M2215" s="6" t="str">
        <f t="shared" ref="M2215:M2223" si="225">IF(ISBLANK(H2215),M2214,H2215)</f>
        <v>08234</v>
      </c>
      <c r="N2215" s="519"/>
      <c r="O2215" s="520"/>
    </row>
    <row r="2216" spans="1:15" x14ac:dyDescent="0.2">
      <c r="A2216" s="265"/>
      <c r="B2216" s="264" t="s">
        <v>7918</v>
      </c>
      <c r="C2216" s="264"/>
      <c r="D2216" s="265"/>
      <c r="E2216" s="264" t="s">
        <v>7919</v>
      </c>
      <c r="F2216" s="265"/>
      <c r="H2216" s="519" t="s">
        <v>9402</v>
      </c>
      <c r="I2216" s="195" t="str">
        <f>IF(ISBLANK(H2216),"",VLOOKUP(H2216,tegevusalad!$A$7:$B$188,2,FALSE))</f>
        <v>Muusika</v>
      </c>
      <c r="J2216" s="264"/>
      <c r="K2216" s="429" t="str">
        <f t="shared" si="223"/>
        <v>2138126000</v>
      </c>
      <c r="L2216" s="1" t="str">
        <f t="shared" si="224"/>
        <v>Tallinna Filharmoonia</v>
      </c>
      <c r="M2216" s="6" t="str">
        <f t="shared" si="225"/>
        <v>08236</v>
      </c>
      <c r="N2216" s="519"/>
      <c r="O2216" s="520"/>
    </row>
    <row r="2217" spans="1:15" x14ac:dyDescent="0.2">
      <c r="A2217" s="265"/>
      <c r="B2217" s="264" t="s">
        <v>7920</v>
      </c>
      <c r="C2217" s="264"/>
      <c r="D2217" s="265"/>
      <c r="E2217" s="264" t="s">
        <v>7921</v>
      </c>
      <c r="F2217" s="265"/>
      <c r="H2217" s="51" t="s">
        <v>7557</v>
      </c>
      <c r="I2217" s="195" t="str">
        <f>IF(ISBLANK(H2217),"",VLOOKUP(H2217,tegevusalad!$A$7:$B$188,2,FALSE))</f>
        <v>Noorsootöö ja noortekeskused</v>
      </c>
      <c r="J2217" s="264"/>
      <c r="K2217" s="429" t="str">
        <f t="shared" si="223"/>
        <v>2138140000</v>
      </c>
      <c r="L2217" s="1" t="str">
        <f t="shared" si="224"/>
        <v>noorsootöötajad</v>
      </c>
      <c r="M2217" s="6" t="str">
        <f t="shared" si="225"/>
        <v>08107</v>
      </c>
    </row>
    <row r="2218" spans="1:15" x14ac:dyDescent="0.2">
      <c r="A2218" s="265"/>
      <c r="B2218" s="264" t="s">
        <v>7922</v>
      </c>
      <c r="C2218" s="264"/>
      <c r="D2218" s="265"/>
      <c r="E2218" s="264" t="s">
        <v>7923</v>
      </c>
      <c r="F2218" s="265"/>
      <c r="H2218" s="51" t="s">
        <v>9031</v>
      </c>
      <c r="I2218" s="195" t="str">
        <f>IF(ISBLANK(H2218),"",VLOOKUP(H2218,tegevusalad!$A$7:$B$188,2,FALSE))</f>
        <v>Muu sotsiaalne kaitse, sh sotsiaalse kaitse haldus</v>
      </c>
      <c r="J2218" s="264"/>
      <c r="K2218" s="429" t="str">
        <f t="shared" si="223"/>
        <v>2138150000</v>
      </c>
      <c r="L2218" s="1" t="str">
        <f t="shared" si="224"/>
        <v>sotsiaalhoolekandetöötajad</v>
      </c>
      <c r="M2218" s="6" t="str">
        <f t="shared" si="225"/>
        <v>10900</v>
      </c>
    </row>
    <row r="2219" spans="1:15" x14ac:dyDescent="0.2">
      <c r="A2219" s="265"/>
      <c r="B2219" s="264" t="s">
        <v>7924</v>
      </c>
      <c r="C2219" s="264"/>
      <c r="D2219" s="265"/>
      <c r="E2219" s="264" t="s">
        <v>3297</v>
      </c>
      <c r="F2219" s="265"/>
      <c r="H2219" s="51" t="s">
        <v>7201</v>
      </c>
      <c r="I2219" s="195" t="str">
        <f>IF(ISBLANK(H2219),"",VLOOKUP(H2219,tegevusalad!$A$7:$B$188,2,FALSE))</f>
        <v>Kohaliku omavalitsuse üksuse reservfond</v>
      </c>
      <c r="J2219" s="265"/>
      <c r="K2219" s="429" t="str">
        <f t="shared" si="223"/>
        <v>2138199000</v>
      </c>
      <c r="L2219" s="1" t="str">
        <f t="shared" si="224"/>
        <v>jääk</v>
      </c>
      <c r="M2219" s="6" t="str">
        <f t="shared" si="225"/>
        <v>01114</v>
      </c>
    </row>
    <row r="2220" spans="1:15" x14ac:dyDescent="0.2">
      <c r="A2220" s="265"/>
      <c r="B2220" s="265"/>
      <c r="C2220" s="265"/>
      <c r="D2220" s="265"/>
      <c r="E2220" s="265"/>
      <c r="F2220" s="265"/>
      <c r="G2220" s="265"/>
      <c r="H2220" s="477"/>
      <c r="I2220" s="195" t="str">
        <f>IF(ISBLANK(H2220),"",VLOOKUP(H2220,tegevusalad!$A$7:$B$188,2,FALSE))</f>
        <v/>
      </c>
      <c r="J2220" s="265"/>
      <c r="K2220" s="429" t="str">
        <f t="shared" si="223"/>
        <v/>
      </c>
      <c r="L2220" s="1" t="str">
        <f t="shared" si="224"/>
        <v/>
      </c>
      <c r="M2220" s="6" t="str">
        <f t="shared" si="225"/>
        <v>01114</v>
      </c>
    </row>
    <row r="2221" spans="1:15" x14ac:dyDescent="0.2">
      <c r="A2221" s="264" t="s">
        <v>7925</v>
      </c>
      <c r="B2221" s="264"/>
      <c r="C2221" s="264"/>
      <c r="D2221" s="264" t="s">
        <v>7926</v>
      </c>
      <c r="E2221" s="264"/>
      <c r="F2221" s="265"/>
      <c r="I2221" s="195" t="str">
        <f>IF(ISBLANK(H2221),"",VLOOKUP(H2221,tegevusalad!$A$7:$B$188,2,FALSE))</f>
        <v/>
      </c>
      <c r="J2221" s="264"/>
      <c r="K2221" s="429" t="str">
        <f t="shared" si="223"/>
        <v>2138200000</v>
      </c>
      <c r="L2221" s="1" t="str">
        <f t="shared" si="224"/>
        <v>Linna asutuste energiakulude reserv</v>
      </c>
      <c r="M2221" s="6" t="str">
        <f t="shared" si="225"/>
        <v>01114</v>
      </c>
    </row>
    <row r="2222" spans="1:15" x14ac:dyDescent="0.2">
      <c r="A2222" s="265"/>
      <c r="B2222" s="264" t="s">
        <v>1825</v>
      </c>
      <c r="C2222" s="264"/>
      <c r="D2222" s="265"/>
      <c r="E2222" s="264" t="s">
        <v>3296</v>
      </c>
      <c r="F2222" s="265"/>
      <c r="H2222" s="51"/>
      <c r="I2222" s="195" t="str">
        <f>IF(ISBLANK(H2222),"",VLOOKUP(H2222,tegevusalad!$A$7:$B$188,2,FALSE))</f>
        <v/>
      </c>
      <c r="J2222" s="264"/>
      <c r="K2222" s="429" t="str">
        <f t="shared" si="223"/>
        <v>213XXXX000</v>
      </c>
      <c r="L2222" s="1" t="str">
        <f t="shared" si="224"/>
        <v>eraldised reservist</v>
      </c>
      <c r="M2222" s="6" t="str">
        <f t="shared" si="225"/>
        <v>01114</v>
      </c>
    </row>
    <row r="2223" spans="1:15" x14ac:dyDescent="0.2">
      <c r="A2223" s="265"/>
      <c r="B2223" s="264" t="s">
        <v>7927</v>
      </c>
      <c r="C2223" s="264"/>
      <c r="D2223" s="265"/>
      <c r="E2223" s="264" t="s">
        <v>3297</v>
      </c>
      <c r="F2223" s="265"/>
      <c r="H2223" s="51" t="s">
        <v>7201</v>
      </c>
      <c r="I2223" s="195" t="str">
        <f>IF(ISBLANK(H2223),"",VLOOKUP(H2223,tegevusalad!$A$7:$B$188,2,FALSE))</f>
        <v>Kohaliku omavalitsuse üksuse reservfond</v>
      </c>
      <c r="J2223" s="265"/>
      <c r="K2223" s="429" t="str">
        <f t="shared" si="223"/>
        <v>2138299000</v>
      </c>
      <c r="L2223" s="1" t="str">
        <f t="shared" si="224"/>
        <v>jääk</v>
      </c>
      <c r="M2223" s="6" t="str">
        <f t="shared" si="225"/>
        <v>01114</v>
      </c>
    </row>
    <row r="2224" spans="1:15" x14ac:dyDescent="0.2">
      <c r="A2224" s="266"/>
      <c r="B2224" s="266"/>
      <c r="C2224" s="266"/>
      <c r="D2224" s="266"/>
      <c r="E2224" s="266"/>
      <c r="F2224" s="266"/>
      <c r="G2224" s="266"/>
      <c r="H2224" s="478"/>
      <c r="I2224" s="195" t="str">
        <f>IF(ISBLANK(H2224),"",VLOOKUP(H2224,tegevusalad!$A$7:$B$188,2,FALSE))</f>
        <v/>
      </c>
      <c r="J2224" s="265"/>
      <c r="K2224" s="429" t="str">
        <f t="shared" ref="K2224:K2241" si="226">SUBSTITUTE(A2224," ","")&amp;SUBSTITUTE(B2224," ","")&amp;SUBSTITUTE(C2224," ","")</f>
        <v/>
      </c>
      <c r="L2224" s="1" t="str">
        <f t="shared" ref="L2224:L2241" si="227">D2224&amp;E2224&amp;F2224&amp;G2224</f>
        <v/>
      </c>
      <c r="M2224" s="6" t="str">
        <f t="shared" ref="M2224:M2241" si="228">IF(ISBLANK(H2224),M2223,H2224)</f>
        <v>01114</v>
      </c>
    </row>
    <row r="2225" spans="1:13" x14ac:dyDescent="0.2">
      <c r="I2225" s="195" t="str">
        <f>IF(ISBLANK(H2225),"",VLOOKUP(H2225,tegevusalad!$A$7:$B$188,2,FALSE))</f>
        <v/>
      </c>
      <c r="J2225" s="265"/>
      <c r="K2225" s="429" t="str">
        <f t="shared" si="226"/>
        <v/>
      </c>
      <c r="L2225" s="1" t="str">
        <f t="shared" si="227"/>
        <v/>
      </c>
      <c r="M2225" s="6" t="str">
        <f t="shared" si="228"/>
        <v>01114</v>
      </c>
    </row>
    <row r="2226" spans="1:13" x14ac:dyDescent="0.2">
      <c r="A2226" s="3" t="s">
        <v>9348</v>
      </c>
      <c r="C2226" s="6"/>
      <c r="D2226" s="3" t="s">
        <v>9349</v>
      </c>
      <c r="E2226" s="3"/>
      <c r="H2226" s="51"/>
      <c r="I2226" s="195" t="str">
        <f>IF(ISBLANK(H2226),"",VLOOKUP(H2226,tegevusalad!$A$7:$B$188,2,FALSE))</f>
        <v/>
      </c>
      <c r="J2226" s="265"/>
      <c r="K2226" s="429" t="str">
        <f t="shared" si="226"/>
        <v>2140000000</v>
      </c>
      <c r="L2226" s="1" t="str">
        <f t="shared" si="227"/>
        <v>RESERVFOND 2014</v>
      </c>
      <c r="M2226" s="6" t="str">
        <f t="shared" si="228"/>
        <v>01114</v>
      </c>
    </row>
    <row r="2227" spans="1:13" x14ac:dyDescent="0.2">
      <c r="I2227" s="195" t="str">
        <f>IF(ISBLANK(H2227),"",VLOOKUP(H2227,tegevusalad!$A$7:$B$188,2,FALSE))</f>
        <v/>
      </c>
      <c r="J2227" s="265"/>
      <c r="K2227" s="429" t="str">
        <f t="shared" si="226"/>
        <v/>
      </c>
      <c r="L2227" s="1" t="str">
        <f t="shared" si="227"/>
        <v/>
      </c>
      <c r="M2227" s="6" t="str">
        <f t="shared" si="228"/>
        <v>01114</v>
      </c>
    </row>
    <row r="2228" spans="1:13" x14ac:dyDescent="0.2">
      <c r="A2228" s="4" t="s">
        <v>9350</v>
      </c>
      <c r="D2228" s="4" t="s">
        <v>622</v>
      </c>
      <c r="I2228" s="195" t="str">
        <f>IF(ISBLANK(H2228),"",VLOOKUP(H2228,tegevusalad!$A$7:$B$188,2,FALSE))</f>
        <v/>
      </c>
      <c r="J2228" s="265"/>
      <c r="K2228" s="429" t="str">
        <f t="shared" si="226"/>
        <v>2148600000</v>
      </c>
      <c r="L2228" s="1" t="str">
        <f t="shared" si="227"/>
        <v>Linna vara ja kohustustega seonduvate toimingute reserv</v>
      </c>
      <c r="M2228" s="6" t="str">
        <f t="shared" si="228"/>
        <v>01114</v>
      </c>
    </row>
    <row r="2229" spans="1:13" x14ac:dyDescent="0.2">
      <c r="B2229" s="4" t="s">
        <v>9351</v>
      </c>
      <c r="E2229" s="4" t="s">
        <v>3296</v>
      </c>
      <c r="H2229" s="46" t="s">
        <v>3748</v>
      </c>
      <c r="I2229" s="195" t="e">
        <f>IF(ISBLANK(H2229),"",VLOOKUP(H2229,tegevusalad!$A$7:$B$188,2,FALSE))</f>
        <v>#N/A</v>
      </c>
      <c r="J2229" s="265"/>
      <c r="K2229" s="429" t="str">
        <f t="shared" si="226"/>
        <v>214XXXX000</v>
      </c>
      <c r="L2229" s="1" t="str">
        <f t="shared" si="227"/>
        <v>eraldised reservist</v>
      </c>
      <c r="M2229" s="6" t="str">
        <f t="shared" si="228"/>
        <v>xxxxx</v>
      </c>
    </row>
    <row r="2230" spans="1:13" x14ac:dyDescent="0.2">
      <c r="B2230" s="4" t="s">
        <v>9352</v>
      </c>
      <c r="E2230" s="4" t="s">
        <v>3297</v>
      </c>
      <c r="H2230" s="51" t="s">
        <v>7201</v>
      </c>
      <c r="I2230" s="195" t="str">
        <f>IF(ISBLANK(H2230),"",VLOOKUP(H2230,tegevusalad!$A$7:$B$188,2,FALSE))</f>
        <v>Kohaliku omavalitsuse üksuse reservfond</v>
      </c>
      <c r="J2230" s="265"/>
      <c r="K2230" s="429" t="str">
        <f t="shared" si="226"/>
        <v>2148699000</v>
      </c>
      <c r="L2230" s="1" t="str">
        <f t="shared" si="227"/>
        <v>jääk</v>
      </c>
      <c r="M2230" s="6" t="str">
        <f t="shared" si="228"/>
        <v>01114</v>
      </c>
    </row>
    <row r="2231" spans="1:13" x14ac:dyDescent="0.2">
      <c r="A2231" s="4" t="s">
        <v>9353</v>
      </c>
      <c r="D2231" s="4" t="s">
        <v>747</v>
      </c>
      <c r="I2231" s="195" t="str">
        <f>IF(ISBLANK(H2231),"",VLOOKUP(H2231,tegevusalad!$A$7:$B$188,2,FALSE))</f>
        <v/>
      </c>
      <c r="J2231" s="265"/>
      <c r="K2231" s="429" t="str">
        <f t="shared" si="226"/>
        <v>2148700000</v>
      </c>
      <c r="L2231" s="1" t="str">
        <f t="shared" si="227"/>
        <v>Allahinnatavate nõuete reserv</v>
      </c>
      <c r="M2231" s="6" t="str">
        <f t="shared" si="228"/>
        <v>01114</v>
      </c>
    </row>
    <row r="2232" spans="1:13" x14ac:dyDescent="0.2">
      <c r="B2232" s="4" t="s">
        <v>9351</v>
      </c>
      <c r="E2232" s="4" t="s">
        <v>3296</v>
      </c>
      <c r="H2232" s="46" t="s">
        <v>3748</v>
      </c>
      <c r="I2232" s="195" t="e">
        <f>IF(ISBLANK(H2232),"",VLOOKUP(H2232,tegevusalad!$A$7:$B$188,2,FALSE))</f>
        <v>#N/A</v>
      </c>
      <c r="J2232" s="265"/>
      <c r="K2232" s="429" t="str">
        <f t="shared" si="226"/>
        <v>214XXXX000</v>
      </c>
      <c r="L2232" s="1" t="str">
        <f t="shared" si="227"/>
        <v>eraldised reservist</v>
      </c>
      <c r="M2232" s="6" t="str">
        <f t="shared" si="228"/>
        <v>xxxxx</v>
      </c>
    </row>
    <row r="2233" spans="1:13" x14ac:dyDescent="0.2">
      <c r="B2233" s="4" t="s">
        <v>9354</v>
      </c>
      <c r="E2233" s="4" t="s">
        <v>3297</v>
      </c>
      <c r="H2233" s="51" t="s">
        <v>7201</v>
      </c>
      <c r="I2233" s="195" t="str">
        <f>IF(ISBLANK(H2233),"",VLOOKUP(H2233,tegevusalad!$A$7:$B$188,2,FALSE))</f>
        <v>Kohaliku omavalitsuse üksuse reservfond</v>
      </c>
      <c r="J2233" s="265"/>
      <c r="K2233" s="429" t="str">
        <f t="shared" si="226"/>
        <v>2148799000</v>
      </c>
      <c r="L2233" s="1" t="str">
        <f t="shared" si="227"/>
        <v>jääk</v>
      </c>
      <c r="M2233" s="6" t="str">
        <f t="shared" si="228"/>
        <v>01114</v>
      </c>
    </row>
    <row r="2234" spans="1:13" x14ac:dyDescent="0.2">
      <c r="A2234" s="4" t="s">
        <v>9355</v>
      </c>
      <c r="D2234" s="4" t="s">
        <v>2197</v>
      </c>
      <c r="I2234" s="195" t="str">
        <f>IF(ISBLANK(H2234),"",VLOOKUP(H2234,tegevusalad!$A$7:$B$188,2,FALSE))</f>
        <v/>
      </c>
      <c r="J2234" s="265"/>
      <c r="K2234" s="429" t="str">
        <f t="shared" si="226"/>
        <v>2148900000</v>
      </c>
      <c r="L2234" s="1" t="str">
        <f t="shared" si="227"/>
        <v>Kohtuvaidlustega seotud nõuete reserv</v>
      </c>
      <c r="M2234" s="6" t="str">
        <f t="shared" si="228"/>
        <v>01114</v>
      </c>
    </row>
    <row r="2235" spans="1:13" x14ac:dyDescent="0.2">
      <c r="B2235" s="4" t="s">
        <v>9351</v>
      </c>
      <c r="E2235" s="4" t="s">
        <v>3296</v>
      </c>
      <c r="H2235" s="46" t="s">
        <v>3748</v>
      </c>
      <c r="I2235" s="195" t="e">
        <f>IF(ISBLANK(H2235),"",VLOOKUP(H2235,tegevusalad!$A$7:$B$188,2,FALSE))</f>
        <v>#N/A</v>
      </c>
      <c r="J2235" s="265"/>
      <c r="K2235" s="429" t="str">
        <f t="shared" si="226"/>
        <v>214XXXX000</v>
      </c>
      <c r="L2235" s="1" t="str">
        <f t="shared" si="227"/>
        <v>eraldised reservist</v>
      </c>
      <c r="M2235" s="6" t="str">
        <f t="shared" si="228"/>
        <v>xxxxx</v>
      </c>
    </row>
    <row r="2236" spans="1:13" x14ac:dyDescent="0.2">
      <c r="B2236" s="4" t="s">
        <v>9356</v>
      </c>
      <c r="E2236" s="4" t="s">
        <v>3297</v>
      </c>
      <c r="H2236" s="51" t="s">
        <v>7201</v>
      </c>
      <c r="I2236" s="195" t="str">
        <f>IF(ISBLANK(H2236),"",VLOOKUP(H2236,tegevusalad!$A$7:$B$188,2,FALSE))</f>
        <v>Kohaliku omavalitsuse üksuse reservfond</v>
      </c>
      <c r="J2236" s="265"/>
      <c r="K2236" s="429" t="str">
        <f t="shared" si="226"/>
        <v>2148999000</v>
      </c>
      <c r="L2236" s="1" t="str">
        <f t="shared" si="227"/>
        <v>jääk</v>
      </c>
      <c r="M2236" s="6" t="str">
        <f t="shared" si="228"/>
        <v>01114</v>
      </c>
    </row>
    <row r="2237" spans="1:13" x14ac:dyDescent="0.2">
      <c r="A2237" s="4" t="s">
        <v>9357</v>
      </c>
      <c r="D2237" s="4" t="s">
        <v>1096</v>
      </c>
      <c r="I2237" s="195" t="str">
        <f>IF(ISBLANK(H2237),"",VLOOKUP(H2237,tegevusalad!$A$7:$B$188,2,FALSE))</f>
        <v/>
      </c>
      <c r="J2237" s="265"/>
      <c r="K2237" s="429" t="str">
        <f t="shared" si="226"/>
        <v>2149000000</v>
      </c>
      <c r="L2237" s="1" t="str">
        <f t="shared" si="227"/>
        <v>Oma- ja kaasfinantseerimise reserv</v>
      </c>
      <c r="M2237" s="6" t="str">
        <f t="shared" si="228"/>
        <v>01114</v>
      </c>
    </row>
    <row r="2238" spans="1:13" x14ac:dyDescent="0.2">
      <c r="B2238" s="4" t="s">
        <v>9351</v>
      </c>
      <c r="E2238" s="4" t="s">
        <v>3296</v>
      </c>
      <c r="H2238" s="46" t="s">
        <v>3748</v>
      </c>
      <c r="I2238" s="195" t="e">
        <f>IF(ISBLANK(H2238),"",VLOOKUP(H2238,tegevusalad!$A$7:$B$188,2,FALSE))</f>
        <v>#N/A</v>
      </c>
      <c r="J2238" s="265"/>
      <c r="K2238" s="429" t="str">
        <f t="shared" si="226"/>
        <v>214XXXX000</v>
      </c>
      <c r="L2238" s="1" t="str">
        <f t="shared" si="227"/>
        <v>eraldised reservist</v>
      </c>
      <c r="M2238" s="6" t="str">
        <f t="shared" si="228"/>
        <v>xxxxx</v>
      </c>
    </row>
    <row r="2239" spans="1:13" x14ac:dyDescent="0.2">
      <c r="B2239" s="4" t="s">
        <v>9358</v>
      </c>
      <c r="E2239" s="4" t="s">
        <v>3297</v>
      </c>
      <c r="H2239" s="51" t="s">
        <v>7201</v>
      </c>
      <c r="I2239" s="195" t="str">
        <f>IF(ISBLANK(H2239),"",VLOOKUP(H2239,tegevusalad!$A$7:$B$188,2,FALSE))</f>
        <v>Kohaliku omavalitsuse üksuse reservfond</v>
      </c>
      <c r="J2239" s="265"/>
      <c r="K2239" s="429" t="str">
        <f t="shared" si="226"/>
        <v>2149099000</v>
      </c>
      <c r="L2239" s="1" t="str">
        <f t="shared" si="227"/>
        <v>jääk</v>
      </c>
      <c r="M2239" s="6" t="str">
        <f t="shared" si="228"/>
        <v>01114</v>
      </c>
    </row>
    <row r="2240" spans="1:13" x14ac:dyDescent="0.2">
      <c r="A2240" s="4" t="s">
        <v>9359</v>
      </c>
      <c r="D2240" s="4" t="s">
        <v>1352</v>
      </c>
      <c r="I2240" s="195" t="str">
        <f>IF(ISBLANK(H2240),"",VLOOKUP(H2240,tegevusalad!$A$7:$B$188,2,FALSE))</f>
        <v/>
      </c>
      <c r="J2240" s="265"/>
      <c r="K2240" s="429" t="str">
        <f t="shared" si="226"/>
        <v>2149900000</v>
      </c>
      <c r="L2240" s="1" t="str">
        <f t="shared" si="227"/>
        <v>Linnavalitsuse reservfond</v>
      </c>
      <c r="M2240" s="6" t="str">
        <f t="shared" si="228"/>
        <v>01114</v>
      </c>
    </row>
    <row r="2241" spans="1:13" x14ac:dyDescent="0.2">
      <c r="B2241" s="4" t="s">
        <v>9360</v>
      </c>
      <c r="E2241" s="4" t="s">
        <v>5497</v>
      </c>
      <c r="H2241" s="46" t="s">
        <v>3748</v>
      </c>
      <c r="I2241" s="195" t="e">
        <f>IF(ISBLANK(H2241),"",VLOOKUP(H2241,tegevusalad!$A$7:$B$188,2,FALSE))</f>
        <v>#N/A</v>
      </c>
      <c r="J2241" s="265"/>
      <c r="K2241" s="429" t="str">
        <f t="shared" si="226"/>
        <v>214XXXX000</v>
      </c>
      <c r="L2241" s="1" t="str">
        <f t="shared" si="227"/>
        <v>eraldised reservfondist</v>
      </c>
      <c r="M2241" s="6" t="str">
        <f t="shared" si="228"/>
        <v>xxxxx</v>
      </c>
    </row>
    <row r="2242" spans="1:13" x14ac:dyDescent="0.2">
      <c r="B2242" s="4" t="s">
        <v>9361</v>
      </c>
      <c r="E2242" s="4" t="s">
        <v>2198</v>
      </c>
      <c r="H2242" s="51" t="s">
        <v>7201</v>
      </c>
      <c r="I2242" s="195" t="str">
        <f>IF(ISBLANK(H2242),"",VLOOKUP(H2242,tegevusalad!$A$7:$B$188,2,FALSE))</f>
        <v>Kohaliku omavalitsuse üksuse reservfond</v>
      </c>
      <c r="J2242" s="265"/>
      <c r="K2242" s="429" t="str">
        <f t="shared" ref="K2242:K2267" si="229">SUBSTITUTE(A2242," ","")&amp;SUBSTITUTE(B2242," ","")&amp;SUBSTITUTE(C2242," ","")</f>
        <v>2149999000</v>
      </c>
      <c r="L2242" s="1" t="str">
        <f t="shared" ref="L2242:L2267" si="230">D2242&amp;E2242&amp;F2242&amp;G2242</f>
        <v xml:space="preserve">jääk </v>
      </c>
      <c r="M2242" s="6" t="str">
        <f t="shared" ref="M2242:M2267" si="231">IF(ISBLANK(H2242),M2241,H2242)</f>
        <v>01114</v>
      </c>
    </row>
    <row r="2243" spans="1:13" x14ac:dyDescent="0.2">
      <c r="A2243" s="4" t="s">
        <v>9362</v>
      </c>
      <c r="D2243" s="4" t="s">
        <v>3290</v>
      </c>
      <c r="I2243" s="195" t="str">
        <f>IF(ISBLANK(H2243),"",VLOOKUP(H2243,tegevusalad!$A$7:$B$188,2,FALSE))</f>
        <v/>
      </c>
      <c r="J2243" s="265"/>
      <c r="K2243" s="429" t="str">
        <f t="shared" si="229"/>
        <v>2149100000</v>
      </c>
      <c r="L2243" s="1" t="str">
        <f t="shared" si="230"/>
        <v>Haabersti LOV reservfond</v>
      </c>
      <c r="M2243" s="6" t="str">
        <f t="shared" si="231"/>
        <v>01114</v>
      </c>
    </row>
    <row r="2244" spans="1:13" x14ac:dyDescent="0.2">
      <c r="B2244" s="4" t="s">
        <v>9363</v>
      </c>
      <c r="E2244" s="4" t="s">
        <v>5497</v>
      </c>
      <c r="H2244" s="46" t="s">
        <v>3748</v>
      </c>
      <c r="I2244" s="195" t="e">
        <f>IF(ISBLANK(H2244),"",VLOOKUP(H2244,tegevusalad!$A$7:$B$188,2,FALSE))</f>
        <v>#N/A</v>
      </c>
      <c r="J2244" s="265"/>
      <c r="K2244" s="429" t="str">
        <f t="shared" si="229"/>
        <v>21491XX000</v>
      </c>
      <c r="L2244" s="1" t="str">
        <f t="shared" si="230"/>
        <v>eraldised reservfondist</v>
      </c>
      <c r="M2244" s="6" t="str">
        <f t="shared" si="231"/>
        <v>xxxxx</v>
      </c>
    </row>
    <row r="2245" spans="1:13" x14ac:dyDescent="0.2">
      <c r="B2245" s="4" t="s">
        <v>9364</v>
      </c>
      <c r="E2245" s="4" t="s">
        <v>3297</v>
      </c>
      <c r="H2245" s="51" t="s">
        <v>7201</v>
      </c>
      <c r="I2245" s="195" t="str">
        <f>IF(ISBLANK(H2245),"",VLOOKUP(H2245,tegevusalad!$A$7:$B$188,2,FALSE))</f>
        <v>Kohaliku omavalitsuse üksuse reservfond</v>
      </c>
      <c r="J2245" s="265"/>
      <c r="K2245" s="429" t="str">
        <f t="shared" si="229"/>
        <v>2149199000</v>
      </c>
      <c r="L2245" s="1" t="str">
        <f t="shared" si="230"/>
        <v>jääk</v>
      </c>
      <c r="M2245" s="6" t="str">
        <f t="shared" si="231"/>
        <v>01114</v>
      </c>
    </row>
    <row r="2246" spans="1:13" x14ac:dyDescent="0.2">
      <c r="A2246" s="4" t="s">
        <v>9365</v>
      </c>
      <c r="D2246" s="4" t="s">
        <v>2147</v>
      </c>
      <c r="I2246" s="195" t="str">
        <f>IF(ISBLANK(H2246),"",VLOOKUP(H2246,tegevusalad!$A$7:$B$188,2,FALSE))</f>
        <v/>
      </c>
      <c r="J2246" s="265"/>
      <c r="K2246" s="429" t="str">
        <f t="shared" si="229"/>
        <v>2149200000</v>
      </c>
      <c r="L2246" s="1" t="str">
        <f t="shared" si="230"/>
        <v>Kesklinna Valitsuse reservfond</v>
      </c>
      <c r="M2246" s="6" t="str">
        <f t="shared" si="231"/>
        <v>01114</v>
      </c>
    </row>
    <row r="2247" spans="1:13" x14ac:dyDescent="0.2">
      <c r="B2247" s="4" t="s">
        <v>9366</v>
      </c>
      <c r="E2247" s="4" t="s">
        <v>5497</v>
      </c>
      <c r="H2247" s="46" t="s">
        <v>3748</v>
      </c>
      <c r="I2247" s="195" t="e">
        <f>IF(ISBLANK(H2247),"",VLOOKUP(H2247,tegevusalad!$A$7:$B$188,2,FALSE))</f>
        <v>#N/A</v>
      </c>
      <c r="J2247" s="265"/>
      <c r="K2247" s="429" t="str">
        <f t="shared" si="229"/>
        <v>21492XX000</v>
      </c>
      <c r="L2247" s="1" t="str">
        <f t="shared" si="230"/>
        <v>eraldised reservfondist</v>
      </c>
      <c r="M2247" s="6" t="str">
        <f t="shared" si="231"/>
        <v>xxxxx</v>
      </c>
    </row>
    <row r="2248" spans="1:13" x14ac:dyDescent="0.2">
      <c r="B2248" s="4" t="s">
        <v>9367</v>
      </c>
      <c r="E2248" s="4" t="s">
        <v>3297</v>
      </c>
      <c r="H2248" s="51" t="s">
        <v>7201</v>
      </c>
      <c r="I2248" s="195" t="str">
        <f>IF(ISBLANK(H2248),"",VLOOKUP(H2248,tegevusalad!$A$7:$B$188,2,FALSE))</f>
        <v>Kohaliku omavalitsuse üksuse reservfond</v>
      </c>
      <c r="J2248" s="265"/>
      <c r="K2248" s="429" t="str">
        <f t="shared" si="229"/>
        <v>2149299000</v>
      </c>
      <c r="L2248" s="1" t="str">
        <f t="shared" si="230"/>
        <v>jääk</v>
      </c>
      <c r="M2248" s="6" t="str">
        <f t="shared" si="231"/>
        <v>01114</v>
      </c>
    </row>
    <row r="2249" spans="1:13" x14ac:dyDescent="0.2">
      <c r="A2249" s="4" t="s">
        <v>9368</v>
      </c>
      <c r="D2249" s="4" t="s">
        <v>2148</v>
      </c>
      <c r="I2249" s="195" t="str">
        <f>IF(ISBLANK(H2249),"",VLOOKUP(H2249,tegevusalad!$A$7:$B$188,2,FALSE))</f>
        <v/>
      </c>
      <c r="J2249" s="265"/>
      <c r="K2249" s="429" t="str">
        <f t="shared" si="229"/>
        <v>2149300000</v>
      </c>
      <c r="L2249" s="1" t="str">
        <f t="shared" si="230"/>
        <v>Kristiine LOV reservfond</v>
      </c>
      <c r="M2249" s="6" t="str">
        <f t="shared" si="231"/>
        <v>01114</v>
      </c>
    </row>
    <row r="2250" spans="1:13" x14ac:dyDescent="0.2">
      <c r="B2250" s="4" t="s">
        <v>9369</v>
      </c>
      <c r="E2250" s="4" t="s">
        <v>5497</v>
      </c>
      <c r="H2250" s="46" t="s">
        <v>3748</v>
      </c>
      <c r="I2250" s="195" t="e">
        <f>IF(ISBLANK(H2250),"",VLOOKUP(H2250,tegevusalad!$A$7:$B$188,2,FALSE))</f>
        <v>#N/A</v>
      </c>
      <c r="J2250" s="265"/>
      <c r="K2250" s="429" t="str">
        <f t="shared" si="229"/>
        <v>21493XX000</v>
      </c>
      <c r="L2250" s="1" t="str">
        <f t="shared" si="230"/>
        <v>eraldised reservfondist</v>
      </c>
      <c r="M2250" s="6" t="str">
        <f t="shared" si="231"/>
        <v>xxxxx</v>
      </c>
    </row>
    <row r="2251" spans="1:13" x14ac:dyDescent="0.2">
      <c r="B2251" s="4" t="s">
        <v>9370</v>
      </c>
      <c r="E2251" s="4" t="s">
        <v>3297</v>
      </c>
      <c r="H2251" s="51" t="s">
        <v>7201</v>
      </c>
      <c r="I2251" s="195" t="str">
        <f>IF(ISBLANK(H2251),"",VLOOKUP(H2251,tegevusalad!$A$7:$B$188,2,FALSE))</f>
        <v>Kohaliku omavalitsuse üksuse reservfond</v>
      </c>
      <c r="J2251" s="265"/>
      <c r="K2251" s="429" t="str">
        <f t="shared" si="229"/>
        <v>2149399000</v>
      </c>
      <c r="L2251" s="1" t="str">
        <f t="shared" si="230"/>
        <v>jääk</v>
      </c>
      <c r="M2251" s="6" t="str">
        <f t="shared" si="231"/>
        <v>01114</v>
      </c>
    </row>
    <row r="2252" spans="1:13" x14ac:dyDescent="0.2">
      <c r="A2252" s="4" t="s">
        <v>9371</v>
      </c>
      <c r="D2252" s="4" t="s">
        <v>2149</v>
      </c>
      <c r="I2252" s="195" t="str">
        <f>IF(ISBLANK(H2252),"",VLOOKUP(H2252,tegevusalad!$A$7:$B$188,2,FALSE))</f>
        <v/>
      </c>
      <c r="J2252" s="265"/>
      <c r="K2252" s="429" t="str">
        <f t="shared" si="229"/>
        <v>2149400000</v>
      </c>
      <c r="L2252" s="1" t="str">
        <f t="shared" si="230"/>
        <v>Lasnamäe LOV reservfond</v>
      </c>
      <c r="M2252" s="6" t="str">
        <f t="shared" si="231"/>
        <v>01114</v>
      </c>
    </row>
    <row r="2253" spans="1:13" x14ac:dyDescent="0.2">
      <c r="B2253" s="4" t="s">
        <v>9372</v>
      </c>
      <c r="E2253" s="4" t="s">
        <v>5497</v>
      </c>
      <c r="H2253" s="46" t="s">
        <v>3748</v>
      </c>
      <c r="I2253" s="195" t="e">
        <f>IF(ISBLANK(H2253),"",VLOOKUP(H2253,tegevusalad!$A$7:$B$188,2,FALSE))</f>
        <v>#N/A</v>
      </c>
      <c r="J2253" s="265"/>
      <c r="K2253" s="429" t="str">
        <f t="shared" si="229"/>
        <v>21494XX000</v>
      </c>
      <c r="L2253" s="1" t="str">
        <f t="shared" si="230"/>
        <v>eraldised reservfondist</v>
      </c>
      <c r="M2253" s="6" t="str">
        <f t="shared" si="231"/>
        <v>xxxxx</v>
      </c>
    </row>
    <row r="2254" spans="1:13" x14ac:dyDescent="0.2">
      <c r="B2254" s="4" t="s">
        <v>9373</v>
      </c>
      <c r="E2254" s="4" t="s">
        <v>3297</v>
      </c>
      <c r="H2254" s="51" t="s">
        <v>7201</v>
      </c>
      <c r="I2254" s="195" t="str">
        <f>IF(ISBLANK(H2254),"",VLOOKUP(H2254,tegevusalad!$A$7:$B$188,2,FALSE))</f>
        <v>Kohaliku omavalitsuse üksuse reservfond</v>
      </c>
      <c r="J2254" s="265"/>
      <c r="K2254" s="429" t="str">
        <f t="shared" si="229"/>
        <v>2149499000</v>
      </c>
      <c r="L2254" s="1" t="str">
        <f t="shared" si="230"/>
        <v>jääk</v>
      </c>
      <c r="M2254" s="6" t="str">
        <f t="shared" si="231"/>
        <v>01114</v>
      </c>
    </row>
    <row r="2255" spans="1:13" x14ac:dyDescent="0.2">
      <c r="A2255" s="4" t="s">
        <v>9374</v>
      </c>
      <c r="D2255" s="4" t="s">
        <v>1493</v>
      </c>
      <c r="I2255" s="195" t="str">
        <f>IF(ISBLANK(H2255),"",VLOOKUP(H2255,tegevusalad!$A$7:$B$188,2,FALSE))</f>
        <v/>
      </c>
      <c r="J2255" s="265"/>
      <c r="K2255" s="429" t="str">
        <f t="shared" si="229"/>
        <v>2149500000</v>
      </c>
      <c r="L2255" s="1" t="str">
        <f t="shared" si="230"/>
        <v>Mustamäe LOV reservfond</v>
      </c>
      <c r="M2255" s="6" t="str">
        <f t="shared" si="231"/>
        <v>01114</v>
      </c>
    </row>
    <row r="2256" spans="1:13" x14ac:dyDescent="0.2">
      <c r="B2256" s="4" t="s">
        <v>9375</v>
      </c>
      <c r="E2256" s="4" t="s">
        <v>5497</v>
      </c>
      <c r="H2256" s="46" t="s">
        <v>3748</v>
      </c>
      <c r="I2256" s="195" t="e">
        <f>IF(ISBLANK(H2256),"",VLOOKUP(H2256,tegevusalad!$A$7:$B$188,2,FALSE))</f>
        <v>#N/A</v>
      </c>
      <c r="J2256" s="265"/>
      <c r="K2256" s="429" t="str">
        <f t="shared" si="229"/>
        <v>21495XX000</v>
      </c>
      <c r="L2256" s="1" t="str">
        <f t="shared" si="230"/>
        <v>eraldised reservfondist</v>
      </c>
      <c r="M2256" s="6" t="str">
        <f t="shared" si="231"/>
        <v>xxxxx</v>
      </c>
    </row>
    <row r="2257" spans="1:13" x14ac:dyDescent="0.2">
      <c r="B2257" s="4" t="s">
        <v>9376</v>
      </c>
      <c r="E2257" s="4" t="s">
        <v>3297</v>
      </c>
      <c r="H2257" s="51" t="s">
        <v>7201</v>
      </c>
      <c r="I2257" s="195" t="str">
        <f>IF(ISBLANK(H2257),"",VLOOKUP(H2257,tegevusalad!$A$7:$B$188,2,FALSE))</f>
        <v>Kohaliku omavalitsuse üksuse reservfond</v>
      </c>
      <c r="J2257" s="265"/>
      <c r="K2257" s="429" t="str">
        <f t="shared" si="229"/>
        <v>2149599000</v>
      </c>
      <c r="L2257" s="1" t="str">
        <f t="shared" si="230"/>
        <v>jääk</v>
      </c>
      <c r="M2257" s="6" t="str">
        <f t="shared" si="231"/>
        <v>01114</v>
      </c>
    </row>
    <row r="2258" spans="1:13" x14ac:dyDescent="0.2">
      <c r="A2258" s="4" t="s">
        <v>9377</v>
      </c>
      <c r="D2258" s="4" t="s">
        <v>5350</v>
      </c>
      <c r="I2258" s="195" t="str">
        <f>IF(ISBLANK(H2258),"",VLOOKUP(H2258,tegevusalad!$A$7:$B$188,2,FALSE))</f>
        <v/>
      </c>
      <c r="J2258" s="265"/>
      <c r="K2258" s="429" t="str">
        <f t="shared" si="229"/>
        <v>2149600000</v>
      </c>
      <c r="L2258" s="1" t="str">
        <f t="shared" si="230"/>
        <v>Nõmme LOV reservfond</v>
      </c>
      <c r="M2258" s="6" t="str">
        <f t="shared" si="231"/>
        <v>01114</v>
      </c>
    </row>
    <row r="2259" spans="1:13" x14ac:dyDescent="0.2">
      <c r="B2259" s="4" t="s">
        <v>9378</v>
      </c>
      <c r="E2259" s="4" t="s">
        <v>5497</v>
      </c>
      <c r="H2259" s="46" t="s">
        <v>3748</v>
      </c>
      <c r="I2259" s="195" t="e">
        <f>IF(ISBLANK(H2259),"",VLOOKUP(H2259,tegevusalad!$A$7:$B$188,2,FALSE))</f>
        <v>#N/A</v>
      </c>
      <c r="J2259" s="265"/>
      <c r="K2259" s="429" t="str">
        <f t="shared" si="229"/>
        <v>21496XX000</v>
      </c>
      <c r="L2259" s="1" t="str">
        <f t="shared" si="230"/>
        <v>eraldised reservfondist</v>
      </c>
      <c r="M2259" s="6" t="str">
        <f t="shared" si="231"/>
        <v>xxxxx</v>
      </c>
    </row>
    <row r="2260" spans="1:13" x14ac:dyDescent="0.2">
      <c r="B2260" s="4" t="s">
        <v>9379</v>
      </c>
      <c r="E2260" s="4" t="s">
        <v>3297</v>
      </c>
      <c r="H2260" s="51" t="s">
        <v>7201</v>
      </c>
      <c r="I2260" s="195" t="str">
        <f>IF(ISBLANK(H2260),"",VLOOKUP(H2260,tegevusalad!$A$7:$B$188,2,FALSE))</f>
        <v>Kohaliku omavalitsuse üksuse reservfond</v>
      </c>
      <c r="J2260" s="265"/>
      <c r="K2260" s="429" t="str">
        <f t="shared" si="229"/>
        <v>2149699000</v>
      </c>
      <c r="L2260" s="1" t="str">
        <f t="shared" si="230"/>
        <v>jääk</v>
      </c>
      <c r="M2260" s="6" t="str">
        <f t="shared" si="231"/>
        <v>01114</v>
      </c>
    </row>
    <row r="2261" spans="1:13" x14ac:dyDescent="0.2">
      <c r="A2261" s="4" t="s">
        <v>9380</v>
      </c>
      <c r="D2261" s="4" t="s">
        <v>3578</v>
      </c>
      <c r="I2261" s="195" t="str">
        <f>IF(ISBLANK(H2261),"",VLOOKUP(H2261,tegevusalad!$A$7:$B$188,2,FALSE))</f>
        <v/>
      </c>
      <c r="J2261" s="265"/>
      <c r="K2261" s="429" t="str">
        <f t="shared" si="229"/>
        <v>2149700000</v>
      </c>
      <c r="L2261" s="1" t="str">
        <f t="shared" si="230"/>
        <v>Pirita LOV reservfond</v>
      </c>
      <c r="M2261" s="6" t="str">
        <f t="shared" si="231"/>
        <v>01114</v>
      </c>
    </row>
    <row r="2262" spans="1:13" x14ac:dyDescent="0.2">
      <c r="B2262" s="4" t="s">
        <v>9381</v>
      </c>
      <c r="E2262" s="4" t="s">
        <v>5497</v>
      </c>
      <c r="H2262" s="46" t="s">
        <v>3748</v>
      </c>
      <c r="I2262" s="195" t="e">
        <f>IF(ISBLANK(H2262),"",VLOOKUP(H2262,tegevusalad!$A$7:$B$188,2,FALSE))</f>
        <v>#N/A</v>
      </c>
      <c r="J2262" s="265"/>
      <c r="K2262" s="429" t="str">
        <f t="shared" si="229"/>
        <v>21497XX000</v>
      </c>
      <c r="L2262" s="1" t="str">
        <f t="shared" si="230"/>
        <v>eraldised reservfondist</v>
      </c>
      <c r="M2262" s="6" t="str">
        <f t="shared" si="231"/>
        <v>xxxxx</v>
      </c>
    </row>
    <row r="2263" spans="1:13" x14ac:dyDescent="0.2">
      <c r="B2263" s="4" t="s">
        <v>9382</v>
      </c>
      <c r="E2263" s="4" t="s">
        <v>3297</v>
      </c>
      <c r="H2263" s="51" t="s">
        <v>7201</v>
      </c>
      <c r="I2263" s="195" t="str">
        <f>IF(ISBLANK(H2263),"",VLOOKUP(H2263,tegevusalad!$A$7:$B$188,2,FALSE))</f>
        <v>Kohaliku omavalitsuse üksuse reservfond</v>
      </c>
      <c r="J2263" s="265"/>
      <c r="K2263" s="429" t="str">
        <f t="shared" si="229"/>
        <v>2149799000</v>
      </c>
      <c r="L2263" s="1" t="str">
        <f t="shared" si="230"/>
        <v>jääk</v>
      </c>
      <c r="M2263" s="6" t="str">
        <f t="shared" si="231"/>
        <v>01114</v>
      </c>
    </row>
    <row r="2264" spans="1:13" x14ac:dyDescent="0.2">
      <c r="A2264" s="4" t="s">
        <v>9383</v>
      </c>
      <c r="D2264" s="4" t="s">
        <v>1985</v>
      </c>
      <c r="I2264" s="195" t="str">
        <f>IF(ISBLANK(H2264),"",VLOOKUP(H2264,tegevusalad!$A$7:$B$188,2,FALSE))</f>
        <v/>
      </c>
      <c r="J2264" s="265"/>
      <c r="K2264" s="429" t="str">
        <f t="shared" si="229"/>
        <v>2149800000</v>
      </c>
      <c r="L2264" s="1" t="str">
        <f t="shared" si="230"/>
        <v>Põhja-Tallinna Valitsuse reservfond</v>
      </c>
      <c r="M2264" s="6" t="str">
        <f t="shared" si="231"/>
        <v>01114</v>
      </c>
    </row>
    <row r="2265" spans="1:13" x14ac:dyDescent="0.2">
      <c r="B2265" s="4" t="s">
        <v>9384</v>
      </c>
      <c r="E2265" s="4" t="s">
        <v>5497</v>
      </c>
      <c r="H2265" s="46" t="s">
        <v>3748</v>
      </c>
      <c r="I2265" s="195" t="e">
        <f>IF(ISBLANK(H2265),"",VLOOKUP(H2265,tegevusalad!$A$7:$B$188,2,FALSE))</f>
        <v>#N/A</v>
      </c>
      <c r="J2265" s="265"/>
      <c r="K2265" s="429" t="str">
        <f t="shared" si="229"/>
        <v>21498XX000</v>
      </c>
      <c r="L2265" s="1" t="str">
        <f t="shared" si="230"/>
        <v>eraldised reservfondist</v>
      </c>
      <c r="M2265" s="6" t="str">
        <f t="shared" si="231"/>
        <v>xxxxx</v>
      </c>
    </row>
    <row r="2266" spans="1:13" x14ac:dyDescent="0.2">
      <c r="B2266" s="4" t="s">
        <v>9385</v>
      </c>
      <c r="E2266" s="4" t="s">
        <v>3297</v>
      </c>
      <c r="H2266" s="51" t="s">
        <v>7201</v>
      </c>
      <c r="I2266" s="195" t="str">
        <f>IF(ISBLANK(H2266),"",VLOOKUP(H2266,tegevusalad!$A$7:$B$188,2,FALSE))</f>
        <v>Kohaliku omavalitsuse üksuse reservfond</v>
      </c>
      <c r="J2266" s="265"/>
      <c r="K2266" s="429" t="str">
        <f t="shared" si="229"/>
        <v>2149899000</v>
      </c>
      <c r="L2266" s="1" t="str">
        <f t="shared" si="230"/>
        <v>jääk</v>
      </c>
      <c r="M2266" s="6" t="str">
        <f t="shared" si="231"/>
        <v>01114</v>
      </c>
    </row>
    <row r="2267" spans="1:13" x14ac:dyDescent="0.2">
      <c r="I2267" s="195" t="str">
        <f>IF(ISBLANK(H2267),"",VLOOKUP(H2267,tegevusalad!$A$7:$B$188,2,FALSE))</f>
        <v/>
      </c>
      <c r="J2267" s="265"/>
      <c r="K2267" s="429" t="str">
        <f t="shared" si="229"/>
        <v/>
      </c>
      <c r="L2267" s="1" t="str">
        <f t="shared" si="230"/>
        <v/>
      </c>
      <c r="M2267" s="6" t="str">
        <f t="shared" si="231"/>
        <v>01114</v>
      </c>
    </row>
    <row r="2268" spans="1:13" x14ac:dyDescent="0.2">
      <c r="A2268" s="4" t="s">
        <v>9386</v>
      </c>
      <c r="D2268" s="4" t="s">
        <v>9387</v>
      </c>
      <c r="H2268" s="51" t="s">
        <v>7201</v>
      </c>
      <c r="I2268" s="195" t="str">
        <f>IF(ISBLANK(H2268),"",VLOOKUP(H2268,tegevusalad!$A$7:$B$188,2,FALSE))</f>
        <v>Kohaliku omavalitsuse üksuse reservfond</v>
      </c>
      <c r="J2268" s="265"/>
      <c r="K2268" s="429" t="str">
        <f t="shared" ref="K2268" si="232">SUBSTITUTE(A2268," ","")&amp;SUBSTITUTE(B2268," ","")&amp;SUBSTITUTE(C2268," ","")</f>
        <v>2148099000</v>
      </c>
      <c r="L2268" s="1" t="str">
        <f t="shared" ref="L2268" si="233">D2268&amp;E2268&amp;F2268&amp;G2268</f>
        <v>Teenistujate ja juhtide palgatõus</v>
      </c>
      <c r="M2268" s="6" t="str">
        <f t="shared" ref="M2268" si="234">IF(ISBLANK(H2268),M2267,H2268)</f>
        <v>01114</v>
      </c>
    </row>
    <row r="2269" spans="1:13" x14ac:dyDescent="0.2">
      <c r="I2269" s="195" t="str">
        <f>IF(ISBLANK(H2269),"",VLOOKUP(H2269,tegevusalad!$A$7:$B$188,2,FALSE))</f>
        <v/>
      </c>
      <c r="J2269" s="265"/>
      <c r="K2269" s="429" t="str">
        <f t="shared" ref="K2269:K2319" si="235">SUBSTITUTE(A2269," ","")&amp;SUBSTITUTE(B2269," ","")&amp;SUBSTITUTE(C2269," ","")</f>
        <v/>
      </c>
      <c r="L2269" s="1" t="str">
        <f t="shared" ref="L2269:L2319" si="236">D2269&amp;E2269&amp;F2269&amp;G2269</f>
        <v/>
      </c>
      <c r="M2269" s="6" t="str">
        <f t="shared" ref="M2269:M2319" si="237">IF(ISBLANK(H2269),M2268,H2269)</f>
        <v>01114</v>
      </c>
    </row>
    <row r="2270" spans="1:13" x14ac:dyDescent="0.2">
      <c r="I2270" s="195" t="str">
        <f>IF(ISBLANK(H2270),"",VLOOKUP(H2270,tegevusalad!$A$7:$B$188,2,FALSE))</f>
        <v/>
      </c>
      <c r="J2270" s="265"/>
      <c r="K2270" s="429" t="str">
        <f t="shared" si="235"/>
        <v/>
      </c>
      <c r="L2270" s="1" t="str">
        <f t="shared" si="236"/>
        <v/>
      </c>
      <c r="M2270" s="6" t="str">
        <f t="shared" si="237"/>
        <v>01114</v>
      </c>
    </row>
    <row r="2271" spans="1:13" x14ac:dyDescent="0.2">
      <c r="A2271" s="3" t="s">
        <v>10044</v>
      </c>
      <c r="C2271" s="6"/>
      <c r="D2271" s="3" t="s">
        <v>10045</v>
      </c>
      <c r="E2271" s="3"/>
      <c r="H2271" s="51"/>
      <c r="I2271" s="195" t="str">
        <f>IF(ISBLANK(H2271),"",VLOOKUP(H2271,tegevusalad!$A$7:$B$188,2,FALSE))</f>
        <v/>
      </c>
      <c r="J2271" s="265"/>
      <c r="K2271" s="429" t="str">
        <f t="shared" si="235"/>
        <v>2150000000</v>
      </c>
      <c r="L2271" s="1" t="str">
        <f t="shared" si="236"/>
        <v>RESERVFOND 2015</v>
      </c>
      <c r="M2271" s="6" t="str">
        <f t="shared" si="237"/>
        <v>01114</v>
      </c>
    </row>
    <row r="2272" spans="1:13" x14ac:dyDescent="0.2">
      <c r="A2272" s="3"/>
      <c r="C2272" s="6"/>
      <c r="D2272" s="3"/>
      <c r="E2272" s="3"/>
      <c r="H2272" s="51"/>
      <c r="J2272" s="265"/>
      <c r="K2272" s="429"/>
      <c r="L2272" s="1"/>
    </row>
    <row r="2273" spans="1:13" x14ac:dyDescent="0.2">
      <c r="A2273" s="264" t="s">
        <v>10952</v>
      </c>
      <c r="B2273" s="264"/>
      <c r="C2273" s="264"/>
      <c r="D2273" s="264" t="s">
        <v>7909</v>
      </c>
      <c r="E2273" s="264"/>
      <c r="F2273" s="265"/>
      <c r="I2273" s="195" t="str">
        <f>IF(ISBLANK(H2273),"",VLOOKUP(H2273,tegevusalad!$A$7:$B$188,2,FALSE))</f>
        <v/>
      </c>
      <c r="J2273" s="264"/>
      <c r="K2273" s="429" t="str">
        <f t="shared" si="235"/>
        <v>2158100000</v>
      </c>
      <c r="L2273" s="1" t="str">
        <f t="shared" si="236"/>
        <v>Linna asutuste palgavahendite kasvu reserv</v>
      </c>
      <c r="M2273" s="6" t="str">
        <f>IF(ISBLANK(H2273),M2271,H2273)</f>
        <v>01114</v>
      </c>
    </row>
    <row r="2274" spans="1:13" x14ac:dyDescent="0.2">
      <c r="A2274" s="265"/>
      <c r="B2274" s="264" t="s">
        <v>10955</v>
      </c>
      <c r="C2274" s="264"/>
      <c r="D2274" s="265"/>
      <c r="E2274" s="264" t="s">
        <v>10956</v>
      </c>
      <c r="F2274" s="265"/>
      <c r="H2274" s="51"/>
      <c r="J2274" s="264"/>
      <c r="K2274" s="429"/>
      <c r="L2274" s="1"/>
    </row>
    <row r="2275" spans="1:13" x14ac:dyDescent="0.2">
      <c r="A2275" s="265"/>
      <c r="B2275" s="264" t="s">
        <v>10954</v>
      </c>
      <c r="C2275" s="264"/>
      <c r="D2275" s="265"/>
      <c r="E2275" s="264" t="s">
        <v>7923</v>
      </c>
      <c r="F2275" s="265"/>
      <c r="H2275" s="51" t="s">
        <v>9031</v>
      </c>
      <c r="I2275" s="195" t="str">
        <f>IF(ISBLANK(H2275),"",VLOOKUP(H2275,tegevusalad!$A$7:$B$188,2,FALSE))</f>
        <v>Muu sotsiaalne kaitse, sh sotsiaalse kaitse haldus</v>
      </c>
      <c r="J2275" s="264"/>
      <c r="K2275" s="429" t="str">
        <f t="shared" si="235"/>
        <v>2158150000</v>
      </c>
      <c r="L2275" s="1" t="str">
        <f t="shared" si="236"/>
        <v>sotsiaalhoolekandetöötajad</v>
      </c>
      <c r="M2275" s="6" t="str">
        <f>IF(ISBLANK(H2275),#REF!,H2275)</f>
        <v>10900</v>
      </c>
    </row>
    <row r="2276" spans="1:13" x14ac:dyDescent="0.2">
      <c r="A2276" s="265"/>
      <c r="B2276" s="264" t="s">
        <v>10953</v>
      </c>
      <c r="C2276" s="264"/>
      <c r="D2276" s="265"/>
      <c r="E2276" s="264" t="s">
        <v>3297</v>
      </c>
      <c r="F2276" s="265"/>
      <c r="H2276" s="51" t="s">
        <v>7201</v>
      </c>
      <c r="I2276" s="195" t="str">
        <f>IF(ISBLANK(H2276),"",VLOOKUP(H2276,tegevusalad!$A$7:$B$188,2,FALSE))</f>
        <v>Kohaliku omavalitsuse üksuse reservfond</v>
      </c>
      <c r="J2276" s="265"/>
      <c r="K2276" s="429" t="str">
        <f t="shared" si="235"/>
        <v>2158199000</v>
      </c>
      <c r="L2276" s="1" t="str">
        <f t="shared" si="236"/>
        <v>jääk</v>
      </c>
      <c r="M2276" s="6" t="str">
        <f t="shared" si="237"/>
        <v>01114</v>
      </c>
    </row>
    <row r="2277" spans="1:13" x14ac:dyDescent="0.2">
      <c r="I2277" s="195" t="str">
        <f>IF(ISBLANK(H2277),"",VLOOKUP(H2277,tegevusalad!$A$7:$B$188,2,FALSE))</f>
        <v/>
      </c>
      <c r="J2277" s="265"/>
      <c r="K2277" s="429" t="str">
        <f t="shared" si="235"/>
        <v/>
      </c>
      <c r="L2277" s="1" t="str">
        <f t="shared" si="236"/>
        <v/>
      </c>
      <c r="M2277" s="6" t="str">
        <f>IF(ISBLANK(H2277),M2271,H2277)</f>
        <v>01114</v>
      </c>
    </row>
    <row r="2278" spans="1:13" x14ac:dyDescent="0.2">
      <c r="A2278" s="4" t="s">
        <v>10922</v>
      </c>
      <c r="D2278" s="4" t="s">
        <v>10924</v>
      </c>
      <c r="I2278" s="195" t="str">
        <f>IF(ISBLANK(H2278),"",VLOOKUP(H2278,tegevusalad!$A$7:$B$188,2,FALSE))</f>
        <v/>
      </c>
      <c r="J2278" s="265"/>
      <c r="K2278" s="429" t="str">
        <f t="shared" ref="K2278:K2280" si="238">SUBSTITUTE(A2278," ","")&amp;SUBSTITUTE(B2278," ","")&amp;SUBSTITUTE(C2278," ","")</f>
        <v>2158300000</v>
      </c>
      <c r="L2278" s="1" t="str">
        <f t="shared" ref="L2278:L2280" si="239">D2278&amp;E2278&amp;F2278&amp;G2278</f>
        <v>Ametiasutuste juhtide tulemustasud ja kauaaegsete teenistujate preemiad</v>
      </c>
      <c r="M2278" s="6" t="str">
        <f>IF(ISBLANK(H2278),M2269,H2278)</f>
        <v>01114</v>
      </c>
    </row>
    <row r="2279" spans="1:13" x14ac:dyDescent="0.2">
      <c r="B2279" s="4" t="s">
        <v>10047</v>
      </c>
      <c r="E2279" s="4" t="s">
        <v>3296</v>
      </c>
      <c r="H2279" s="46" t="s">
        <v>3748</v>
      </c>
      <c r="I2279" s="195" t="e">
        <f>IF(ISBLANK(H2279),"",VLOOKUP(H2279,tegevusalad!$A$7:$B$188,2,FALSE))</f>
        <v>#N/A</v>
      </c>
      <c r="J2279" s="265"/>
      <c r="K2279" s="429" t="str">
        <f t="shared" si="238"/>
        <v>215XXXX000</v>
      </c>
      <c r="L2279" s="1" t="str">
        <f t="shared" si="239"/>
        <v>eraldised reservist</v>
      </c>
      <c r="M2279" s="6" t="str">
        <f t="shared" ref="M2279:M2280" si="240">IF(ISBLANK(H2279),M2278,H2279)</f>
        <v>xxxxx</v>
      </c>
    </row>
    <row r="2280" spans="1:13" x14ac:dyDescent="0.2">
      <c r="B2280" s="4" t="s">
        <v>10923</v>
      </c>
      <c r="E2280" s="4" t="s">
        <v>3297</v>
      </c>
      <c r="H2280" s="51" t="s">
        <v>7201</v>
      </c>
      <c r="I2280" s="195" t="str">
        <f>IF(ISBLANK(H2280),"",VLOOKUP(H2280,tegevusalad!$A$7:$B$188,2,FALSE))</f>
        <v>Kohaliku omavalitsuse üksuse reservfond</v>
      </c>
      <c r="J2280" s="265"/>
      <c r="K2280" s="429" t="str">
        <f t="shared" si="238"/>
        <v>2158399000</v>
      </c>
      <c r="L2280" s="1" t="str">
        <f t="shared" si="239"/>
        <v>jääk</v>
      </c>
      <c r="M2280" s="6" t="str">
        <f t="shared" si="240"/>
        <v>01114</v>
      </c>
    </row>
    <row r="2281" spans="1:13" x14ac:dyDescent="0.2">
      <c r="A2281" s="4" t="s">
        <v>10046</v>
      </c>
      <c r="D2281" s="4" t="s">
        <v>622</v>
      </c>
      <c r="I2281" s="195" t="str">
        <f>IF(ISBLANK(H2281),"",VLOOKUP(H2281,tegevusalad!$A$7:$B$188,2,FALSE))</f>
        <v/>
      </c>
      <c r="J2281" s="265"/>
      <c r="K2281" s="429" t="str">
        <f t="shared" si="235"/>
        <v>2158600000</v>
      </c>
      <c r="L2281" s="1" t="str">
        <f t="shared" si="236"/>
        <v>Linna vara ja kohustustega seonduvate toimingute reserv</v>
      </c>
      <c r="M2281" s="6" t="str">
        <f>IF(ISBLANK(H2281),M2277,H2281)</f>
        <v>01114</v>
      </c>
    </row>
    <row r="2282" spans="1:13" x14ac:dyDescent="0.2">
      <c r="B2282" s="4" t="s">
        <v>10047</v>
      </c>
      <c r="E2282" s="4" t="s">
        <v>3296</v>
      </c>
      <c r="H2282" s="46" t="s">
        <v>3748</v>
      </c>
      <c r="I2282" s="195" t="e">
        <f>IF(ISBLANK(H2282),"",VLOOKUP(H2282,tegevusalad!$A$7:$B$188,2,FALSE))</f>
        <v>#N/A</v>
      </c>
      <c r="J2282" s="265"/>
      <c r="K2282" s="429" t="str">
        <f t="shared" si="235"/>
        <v>215XXXX000</v>
      </c>
      <c r="L2282" s="1" t="str">
        <f t="shared" si="236"/>
        <v>eraldised reservist</v>
      </c>
      <c r="M2282" s="6" t="str">
        <f t="shared" si="237"/>
        <v>xxxxx</v>
      </c>
    </row>
    <row r="2283" spans="1:13" x14ac:dyDescent="0.2">
      <c r="B2283" s="4" t="s">
        <v>10048</v>
      </c>
      <c r="E2283" s="4" t="s">
        <v>3297</v>
      </c>
      <c r="H2283" s="51" t="s">
        <v>7201</v>
      </c>
      <c r="I2283" s="195" t="str">
        <f>IF(ISBLANK(H2283),"",VLOOKUP(H2283,tegevusalad!$A$7:$B$188,2,FALSE))</f>
        <v>Kohaliku omavalitsuse üksuse reservfond</v>
      </c>
      <c r="J2283" s="265"/>
      <c r="K2283" s="429" t="str">
        <f t="shared" si="235"/>
        <v>2158699000</v>
      </c>
      <c r="L2283" s="1" t="str">
        <f t="shared" si="236"/>
        <v>jääk</v>
      </c>
      <c r="M2283" s="6" t="str">
        <f t="shared" si="237"/>
        <v>01114</v>
      </c>
    </row>
    <row r="2284" spans="1:13" x14ac:dyDescent="0.2">
      <c r="A2284" s="4" t="s">
        <v>10049</v>
      </c>
      <c r="D2284" s="4" t="s">
        <v>747</v>
      </c>
      <c r="I2284" s="195" t="str">
        <f>IF(ISBLANK(H2284),"",VLOOKUP(H2284,tegevusalad!$A$7:$B$188,2,FALSE))</f>
        <v/>
      </c>
      <c r="J2284" s="265"/>
      <c r="K2284" s="429" t="str">
        <f t="shared" si="235"/>
        <v>2158700000</v>
      </c>
      <c r="L2284" s="1" t="str">
        <f t="shared" si="236"/>
        <v>Allahinnatavate nõuete reserv</v>
      </c>
      <c r="M2284" s="6" t="str">
        <f t="shared" si="237"/>
        <v>01114</v>
      </c>
    </row>
    <row r="2285" spans="1:13" x14ac:dyDescent="0.2">
      <c r="B2285" s="4" t="s">
        <v>10047</v>
      </c>
      <c r="E2285" s="4" t="s">
        <v>3296</v>
      </c>
      <c r="H2285" s="46" t="s">
        <v>3748</v>
      </c>
      <c r="I2285" s="195" t="e">
        <f>IF(ISBLANK(H2285),"",VLOOKUP(H2285,tegevusalad!$A$7:$B$188,2,FALSE))</f>
        <v>#N/A</v>
      </c>
      <c r="J2285" s="265"/>
      <c r="K2285" s="429" t="str">
        <f t="shared" si="235"/>
        <v>215XXXX000</v>
      </c>
      <c r="L2285" s="1" t="str">
        <f t="shared" si="236"/>
        <v>eraldised reservist</v>
      </c>
      <c r="M2285" s="6" t="str">
        <f t="shared" si="237"/>
        <v>xxxxx</v>
      </c>
    </row>
    <row r="2286" spans="1:13" x14ac:dyDescent="0.2">
      <c r="B2286" s="4" t="s">
        <v>10050</v>
      </c>
      <c r="E2286" s="4" t="s">
        <v>3297</v>
      </c>
      <c r="H2286" s="51" t="s">
        <v>7201</v>
      </c>
      <c r="I2286" s="195" t="str">
        <f>IF(ISBLANK(H2286),"",VLOOKUP(H2286,tegevusalad!$A$7:$B$188,2,FALSE))</f>
        <v>Kohaliku omavalitsuse üksuse reservfond</v>
      </c>
      <c r="J2286" s="265"/>
      <c r="K2286" s="429" t="str">
        <f t="shared" si="235"/>
        <v>2158799000</v>
      </c>
      <c r="L2286" s="1" t="str">
        <f t="shared" si="236"/>
        <v>jääk</v>
      </c>
      <c r="M2286" s="6" t="str">
        <f t="shared" si="237"/>
        <v>01114</v>
      </c>
    </row>
    <row r="2287" spans="1:13" x14ac:dyDescent="0.2">
      <c r="A2287" s="4" t="s">
        <v>10051</v>
      </c>
      <c r="D2287" s="4" t="s">
        <v>2197</v>
      </c>
      <c r="I2287" s="195" t="str">
        <f>IF(ISBLANK(H2287),"",VLOOKUP(H2287,tegevusalad!$A$7:$B$188,2,FALSE))</f>
        <v/>
      </c>
      <c r="J2287" s="265"/>
      <c r="K2287" s="429" t="str">
        <f t="shared" si="235"/>
        <v>2158900000</v>
      </c>
      <c r="L2287" s="1" t="str">
        <f t="shared" si="236"/>
        <v>Kohtuvaidlustega seotud nõuete reserv</v>
      </c>
      <c r="M2287" s="6" t="str">
        <f t="shared" si="237"/>
        <v>01114</v>
      </c>
    </row>
    <row r="2288" spans="1:13" x14ac:dyDescent="0.2">
      <c r="B2288" s="4" t="s">
        <v>10047</v>
      </c>
      <c r="E2288" s="4" t="s">
        <v>3296</v>
      </c>
      <c r="H2288" s="46" t="s">
        <v>3748</v>
      </c>
      <c r="I2288" s="195" t="e">
        <f>IF(ISBLANK(H2288),"",VLOOKUP(H2288,tegevusalad!$A$7:$B$188,2,FALSE))</f>
        <v>#N/A</v>
      </c>
      <c r="J2288" s="265"/>
      <c r="K2288" s="429" t="str">
        <f t="shared" si="235"/>
        <v>215XXXX000</v>
      </c>
      <c r="L2288" s="1" t="str">
        <f t="shared" si="236"/>
        <v>eraldised reservist</v>
      </c>
      <c r="M2288" s="6" t="str">
        <f t="shared" si="237"/>
        <v>xxxxx</v>
      </c>
    </row>
    <row r="2289" spans="1:13" x14ac:dyDescent="0.2">
      <c r="B2289" s="4" t="s">
        <v>10052</v>
      </c>
      <c r="E2289" s="4" t="s">
        <v>3297</v>
      </c>
      <c r="H2289" s="51" t="s">
        <v>7201</v>
      </c>
      <c r="I2289" s="195" t="str">
        <f>IF(ISBLANK(H2289),"",VLOOKUP(H2289,tegevusalad!$A$7:$B$188,2,FALSE))</f>
        <v>Kohaliku omavalitsuse üksuse reservfond</v>
      </c>
      <c r="J2289" s="265"/>
      <c r="K2289" s="429" t="str">
        <f t="shared" si="235"/>
        <v>2158999000</v>
      </c>
      <c r="L2289" s="1" t="str">
        <f t="shared" si="236"/>
        <v>jääk</v>
      </c>
      <c r="M2289" s="6" t="str">
        <f t="shared" si="237"/>
        <v>01114</v>
      </c>
    </row>
    <row r="2290" spans="1:13" x14ac:dyDescent="0.2">
      <c r="A2290" s="4" t="s">
        <v>10053</v>
      </c>
      <c r="D2290" s="4" t="s">
        <v>1096</v>
      </c>
      <c r="I2290" s="195" t="str">
        <f>IF(ISBLANK(H2290),"",VLOOKUP(H2290,tegevusalad!$A$7:$B$188,2,FALSE))</f>
        <v/>
      </c>
      <c r="J2290" s="265"/>
      <c r="K2290" s="429" t="str">
        <f t="shared" si="235"/>
        <v>2159000000</v>
      </c>
      <c r="L2290" s="1" t="str">
        <f t="shared" si="236"/>
        <v>Oma- ja kaasfinantseerimise reserv</v>
      </c>
      <c r="M2290" s="6" t="str">
        <f t="shared" si="237"/>
        <v>01114</v>
      </c>
    </row>
    <row r="2291" spans="1:13" x14ac:dyDescent="0.2">
      <c r="B2291" s="4" t="s">
        <v>10047</v>
      </c>
      <c r="E2291" s="4" t="s">
        <v>3296</v>
      </c>
      <c r="H2291" s="46" t="s">
        <v>3748</v>
      </c>
      <c r="I2291" s="195" t="e">
        <f>IF(ISBLANK(H2291),"",VLOOKUP(H2291,tegevusalad!$A$7:$B$188,2,FALSE))</f>
        <v>#N/A</v>
      </c>
      <c r="J2291" s="265"/>
      <c r="K2291" s="429" t="str">
        <f t="shared" si="235"/>
        <v>215XXXX000</v>
      </c>
      <c r="L2291" s="1" t="str">
        <f t="shared" si="236"/>
        <v>eraldised reservist</v>
      </c>
      <c r="M2291" s="6" t="str">
        <f t="shared" si="237"/>
        <v>xxxxx</v>
      </c>
    </row>
    <row r="2292" spans="1:13" x14ac:dyDescent="0.2">
      <c r="B2292" s="4" t="s">
        <v>10054</v>
      </c>
      <c r="E2292" s="4" t="s">
        <v>3297</v>
      </c>
      <c r="H2292" s="51" t="s">
        <v>7201</v>
      </c>
      <c r="I2292" s="195" t="str">
        <f>IF(ISBLANK(H2292),"",VLOOKUP(H2292,tegevusalad!$A$7:$B$188,2,FALSE))</f>
        <v>Kohaliku omavalitsuse üksuse reservfond</v>
      </c>
      <c r="J2292" s="265"/>
      <c r="K2292" s="429" t="str">
        <f t="shared" si="235"/>
        <v>2159099000</v>
      </c>
      <c r="L2292" s="1" t="str">
        <f t="shared" si="236"/>
        <v>jääk</v>
      </c>
      <c r="M2292" s="6" t="str">
        <f t="shared" si="237"/>
        <v>01114</v>
      </c>
    </row>
    <row r="2293" spans="1:13" x14ac:dyDescent="0.2">
      <c r="A2293" s="4" t="s">
        <v>10055</v>
      </c>
      <c r="D2293" s="4" t="s">
        <v>1352</v>
      </c>
      <c r="I2293" s="195" t="str">
        <f>IF(ISBLANK(H2293),"",VLOOKUP(H2293,tegevusalad!$A$7:$B$188,2,FALSE))</f>
        <v/>
      </c>
      <c r="J2293" s="265"/>
      <c r="K2293" s="429" t="str">
        <f t="shared" si="235"/>
        <v>2159900000</v>
      </c>
      <c r="L2293" s="1" t="str">
        <f t="shared" si="236"/>
        <v>Linnavalitsuse reservfond</v>
      </c>
      <c r="M2293" s="6" t="str">
        <f t="shared" si="237"/>
        <v>01114</v>
      </c>
    </row>
    <row r="2294" spans="1:13" x14ac:dyDescent="0.2">
      <c r="B2294" s="4" t="s">
        <v>10056</v>
      </c>
      <c r="E2294" s="4" t="s">
        <v>5497</v>
      </c>
      <c r="H2294" s="46" t="s">
        <v>3748</v>
      </c>
      <c r="I2294" s="195" t="e">
        <f>IF(ISBLANK(H2294),"",VLOOKUP(H2294,tegevusalad!$A$7:$B$188,2,FALSE))</f>
        <v>#N/A</v>
      </c>
      <c r="J2294" s="265"/>
      <c r="K2294" s="429" t="str">
        <f t="shared" si="235"/>
        <v>215XXXX000</v>
      </c>
      <c r="L2294" s="1" t="str">
        <f t="shared" si="236"/>
        <v>eraldised reservfondist</v>
      </c>
      <c r="M2294" s="6" t="str">
        <f t="shared" si="237"/>
        <v>xxxxx</v>
      </c>
    </row>
    <row r="2295" spans="1:13" x14ac:dyDescent="0.2">
      <c r="B2295" s="4" t="s">
        <v>10057</v>
      </c>
      <c r="E2295" s="4" t="s">
        <v>2198</v>
      </c>
      <c r="H2295" s="51" t="s">
        <v>7201</v>
      </c>
      <c r="I2295" s="195" t="str">
        <f>IF(ISBLANK(H2295),"",VLOOKUP(H2295,tegevusalad!$A$7:$B$188,2,FALSE))</f>
        <v>Kohaliku omavalitsuse üksuse reservfond</v>
      </c>
      <c r="J2295" s="265"/>
      <c r="K2295" s="429" t="str">
        <f t="shared" si="235"/>
        <v>2159999000</v>
      </c>
      <c r="L2295" s="1" t="str">
        <f t="shared" si="236"/>
        <v xml:space="preserve">jääk </v>
      </c>
      <c r="M2295" s="6" t="str">
        <f t="shared" si="237"/>
        <v>01114</v>
      </c>
    </row>
    <row r="2296" spans="1:13" x14ac:dyDescent="0.2">
      <c r="A2296" s="4" t="s">
        <v>10058</v>
      </c>
      <c r="D2296" s="4" t="s">
        <v>3290</v>
      </c>
      <c r="I2296" s="195" t="str">
        <f>IF(ISBLANK(H2296),"",VLOOKUP(H2296,tegevusalad!$A$7:$B$188,2,FALSE))</f>
        <v/>
      </c>
      <c r="J2296" s="265"/>
      <c r="K2296" s="429" t="str">
        <f t="shared" si="235"/>
        <v>2159100000</v>
      </c>
      <c r="L2296" s="1" t="str">
        <f t="shared" si="236"/>
        <v>Haabersti LOV reservfond</v>
      </c>
      <c r="M2296" s="6" t="str">
        <f t="shared" si="237"/>
        <v>01114</v>
      </c>
    </row>
    <row r="2297" spans="1:13" x14ac:dyDescent="0.2">
      <c r="B2297" s="4" t="s">
        <v>10059</v>
      </c>
      <c r="E2297" s="4" t="s">
        <v>5497</v>
      </c>
      <c r="H2297" s="46" t="s">
        <v>3748</v>
      </c>
      <c r="I2297" s="195" t="e">
        <f>IF(ISBLANK(H2297),"",VLOOKUP(H2297,tegevusalad!$A$7:$B$188,2,FALSE))</f>
        <v>#N/A</v>
      </c>
      <c r="J2297" s="265"/>
      <c r="K2297" s="429" t="str">
        <f t="shared" si="235"/>
        <v>21591XX000</v>
      </c>
      <c r="L2297" s="1" t="str">
        <f t="shared" si="236"/>
        <v>eraldised reservfondist</v>
      </c>
      <c r="M2297" s="6" t="str">
        <f t="shared" si="237"/>
        <v>xxxxx</v>
      </c>
    </row>
    <row r="2298" spans="1:13" x14ac:dyDescent="0.2">
      <c r="B2298" s="4" t="s">
        <v>10060</v>
      </c>
      <c r="E2298" s="4" t="s">
        <v>3297</v>
      </c>
      <c r="H2298" s="51" t="s">
        <v>7201</v>
      </c>
      <c r="I2298" s="195" t="str">
        <f>IF(ISBLANK(H2298),"",VLOOKUP(H2298,tegevusalad!$A$7:$B$188,2,FALSE))</f>
        <v>Kohaliku omavalitsuse üksuse reservfond</v>
      </c>
      <c r="J2298" s="265"/>
      <c r="K2298" s="429" t="str">
        <f t="shared" si="235"/>
        <v>2159199000</v>
      </c>
      <c r="L2298" s="1" t="str">
        <f t="shared" si="236"/>
        <v>jääk</v>
      </c>
      <c r="M2298" s="6" t="str">
        <f t="shared" si="237"/>
        <v>01114</v>
      </c>
    </row>
    <row r="2299" spans="1:13" x14ac:dyDescent="0.2">
      <c r="A2299" s="4" t="s">
        <v>10061</v>
      </c>
      <c r="D2299" s="4" t="s">
        <v>2147</v>
      </c>
      <c r="I2299" s="195" t="str">
        <f>IF(ISBLANK(H2299),"",VLOOKUP(H2299,tegevusalad!$A$7:$B$188,2,FALSE))</f>
        <v/>
      </c>
      <c r="J2299" s="265"/>
      <c r="K2299" s="429" t="str">
        <f t="shared" si="235"/>
        <v>2159200000</v>
      </c>
      <c r="L2299" s="1" t="str">
        <f t="shared" si="236"/>
        <v>Kesklinna Valitsuse reservfond</v>
      </c>
      <c r="M2299" s="6" t="str">
        <f t="shared" si="237"/>
        <v>01114</v>
      </c>
    </row>
    <row r="2300" spans="1:13" x14ac:dyDescent="0.2">
      <c r="B2300" s="4" t="s">
        <v>10062</v>
      </c>
      <c r="E2300" s="4" t="s">
        <v>5497</v>
      </c>
      <c r="H2300" s="46" t="s">
        <v>3748</v>
      </c>
      <c r="I2300" s="195" t="e">
        <f>IF(ISBLANK(H2300),"",VLOOKUP(H2300,tegevusalad!$A$7:$B$188,2,FALSE))</f>
        <v>#N/A</v>
      </c>
      <c r="J2300" s="265"/>
      <c r="K2300" s="429" t="str">
        <f t="shared" si="235"/>
        <v>21592XX000</v>
      </c>
      <c r="L2300" s="1" t="str">
        <f t="shared" si="236"/>
        <v>eraldised reservfondist</v>
      </c>
      <c r="M2300" s="6" t="str">
        <f t="shared" si="237"/>
        <v>xxxxx</v>
      </c>
    </row>
    <row r="2301" spans="1:13" x14ac:dyDescent="0.2">
      <c r="B2301" s="4" t="s">
        <v>10063</v>
      </c>
      <c r="E2301" s="4" t="s">
        <v>3297</v>
      </c>
      <c r="H2301" s="51" t="s">
        <v>7201</v>
      </c>
      <c r="I2301" s="195" t="str">
        <f>IF(ISBLANK(H2301),"",VLOOKUP(H2301,tegevusalad!$A$7:$B$188,2,FALSE))</f>
        <v>Kohaliku omavalitsuse üksuse reservfond</v>
      </c>
      <c r="J2301" s="265"/>
      <c r="K2301" s="429" t="str">
        <f t="shared" si="235"/>
        <v>2159299000</v>
      </c>
      <c r="L2301" s="1" t="str">
        <f t="shared" si="236"/>
        <v>jääk</v>
      </c>
      <c r="M2301" s="6" t="str">
        <f t="shared" si="237"/>
        <v>01114</v>
      </c>
    </row>
    <row r="2302" spans="1:13" x14ac:dyDescent="0.2">
      <c r="A2302" s="4" t="s">
        <v>10064</v>
      </c>
      <c r="D2302" s="4" t="s">
        <v>2148</v>
      </c>
      <c r="I2302" s="195" t="str">
        <f>IF(ISBLANK(H2302),"",VLOOKUP(H2302,tegevusalad!$A$7:$B$188,2,FALSE))</f>
        <v/>
      </c>
      <c r="J2302" s="265"/>
      <c r="K2302" s="429" t="str">
        <f t="shared" si="235"/>
        <v>2159300000</v>
      </c>
      <c r="L2302" s="1" t="str">
        <f t="shared" si="236"/>
        <v>Kristiine LOV reservfond</v>
      </c>
      <c r="M2302" s="6" t="str">
        <f t="shared" si="237"/>
        <v>01114</v>
      </c>
    </row>
    <row r="2303" spans="1:13" x14ac:dyDescent="0.2">
      <c r="B2303" s="4" t="s">
        <v>10065</v>
      </c>
      <c r="E2303" s="4" t="s">
        <v>5497</v>
      </c>
      <c r="H2303" s="46" t="s">
        <v>3748</v>
      </c>
      <c r="I2303" s="195" t="e">
        <f>IF(ISBLANK(H2303),"",VLOOKUP(H2303,tegevusalad!$A$7:$B$188,2,FALSE))</f>
        <v>#N/A</v>
      </c>
      <c r="J2303" s="265"/>
      <c r="K2303" s="429" t="str">
        <f t="shared" si="235"/>
        <v>21593XX000</v>
      </c>
      <c r="L2303" s="1" t="str">
        <f t="shared" si="236"/>
        <v>eraldised reservfondist</v>
      </c>
      <c r="M2303" s="6" t="str">
        <f t="shared" si="237"/>
        <v>xxxxx</v>
      </c>
    </row>
    <row r="2304" spans="1:13" x14ac:dyDescent="0.2">
      <c r="B2304" s="4" t="s">
        <v>10066</v>
      </c>
      <c r="E2304" s="4" t="s">
        <v>3297</v>
      </c>
      <c r="H2304" s="51" t="s">
        <v>7201</v>
      </c>
      <c r="I2304" s="195" t="str">
        <f>IF(ISBLANK(H2304),"",VLOOKUP(H2304,tegevusalad!$A$7:$B$188,2,FALSE))</f>
        <v>Kohaliku omavalitsuse üksuse reservfond</v>
      </c>
      <c r="J2304" s="265"/>
      <c r="K2304" s="429" t="str">
        <f t="shared" si="235"/>
        <v>2159399000</v>
      </c>
      <c r="L2304" s="1" t="str">
        <f t="shared" si="236"/>
        <v>jääk</v>
      </c>
      <c r="M2304" s="6" t="str">
        <f t="shared" si="237"/>
        <v>01114</v>
      </c>
    </row>
    <row r="2305" spans="1:13" x14ac:dyDescent="0.2">
      <c r="A2305" s="4" t="s">
        <v>10067</v>
      </c>
      <c r="D2305" s="4" t="s">
        <v>2149</v>
      </c>
      <c r="I2305" s="195" t="str">
        <f>IF(ISBLANK(H2305),"",VLOOKUP(H2305,tegevusalad!$A$7:$B$188,2,FALSE))</f>
        <v/>
      </c>
      <c r="J2305" s="265"/>
      <c r="K2305" s="429" t="str">
        <f t="shared" si="235"/>
        <v>2159400000</v>
      </c>
      <c r="L2305" s="1" t="str">
        <f t="shared" si="236"/>
        <v>Lasnamäe LOV reservfond</v>
      </c>
      <c r="M2305" s="6" t="str">
        <f t="shared" si="237"/>
        <v>01114</v>
      </c>
    </row>
    <row r="2306" spans="1:13" x14ac:dyDescent="0.2">
      <c r="B2306" s="4" t="s">
        <v>10068</v>
      </c>
      <c r="E2306" s="4" t="s">
        <v>5497</v>
      </c>
      <c r="H2306" s="46" t="s">
        <v>3748</v>
      </c>
      <c r="I2306" s="195" t="e">
        <f>IF(ISBLANK(H2306),"",VLOOKUP(H2306,tegevusalad!$A$7:$B$188,2,FALSE))</f>
        <v>#N/A</v>
      </c>
      <c r="J2306" s="265"/>
      <c r="K2306" s="429" t="str">
        <f t="shared" si="235"/>
        <v>21594XX000</v>
      </c>
      <c r="L2306" s="1" t="str">
        <f t="shared" si="236"/>
        <v>eraldised reservfondist</v>
      </c>
      <c r="M2306" s="6" t="str">
        <f t="shared" si="237"/>
        <v>xxxxx</v>
      </c>
    </row>
    <row r="2307" spans="1:13" x14ac:dyDescent="0.2">
      <c r="B2307" s="4" t="s">
        <v>10069</v>
      </c>
      <c r="E2307" s="4" t="s">
        <v>3297</v>
      </c>
      <c r="H2307" s="51" t="s">
        <v>7201</v>
      </c>
      <c r="I2307" s="195" t="str">
        <f>IF(ISBLANK(H2307),"",VLOOKUP(H2307,tegevusalad!$A$7:$B$188,2,FALSE))</f>
        <v>Kohaliku omavalitsuse üksuse reservfond</v>
      </c>
      <c r="J2307" s="265"/>
      <c r="K2307" s="429" t="str">
        <f t="shared" si="235"/>
        <v>2159499000</v>
      </c>
      <c r="L2307" s="1" t="str">
        <f t="shared" si="236"/>
        <v>jääk</v>
      </c>
      <c r="M2307" s="6" t="str">
        <f t="shared" si="237"/>
        <v>01114</v>
      </c>
    </row>
    <row r="2308" spans="1:13" x14ac:dyDescent="0.2">
      <c r="A2308" s="4" t="s">
        <v>10070</v>
      </c>
      <c r="D2308" s="4" t="s">
        <v>1493</v>
      </c>
      <c r="I2308" s="195" t="str">
        <f>IF(ISBLANK(H2308),"",VLOOKUP(H2308,tegevusalad!$A$7:$B$188,2,FALSE))</f>
        <v/>
      </c>
      <c r="J2308" s="265"/>
      <c r="K2308" s="429" t="str">
        <f t="shared" si="235"/>
        <v>2159500000</v>
      </c>
      <c r="L2308" s="1" t="str">
        <f t="shared" si="236"/>
        <v>Mustamäe LOV reservfond</v>
      </c>
      <c r="M2308" s="6" t="str">
        <f t="shared" si="237"/>
        <v>01114</v>
      </c>
    </row>
    <row r="2309" spans="1:13" x14ac:dyDescent="0.2">
      <c r="B2309" s="4" t="s">
        <v>10071</v>
      </c>
      <c r="E2309" s="4" t="s">
        <v>5497</v>
      </c>
      <c r="H2309" s="46" t="s">
        <v>3748</v>
      </c>
      <c r="I2309" s="195" t="e">
        <f>IF(ISBLANK(H2309),"",VLOOKUP(H2309,tegevusalad!$A$7:$B$188,2,FALSE))</f>
        <v>#N/A</v>
      </c>
      <c r="J2309" s="265"/>
      <c r="K2309" s="429" t="str">
        <f t="shared" si="235"/>
        <v>21595XX000</v>
      </c>
      <c r="L2309" s="1" t="str">
        <f t="shared" si="236"/>
        <v>eraldised reservfondist</v>
      </c>
      <c r="M2309" s="6" t="str">
        <f t="shared" si="237"/>
        <v>xxxxx</v>
      </c>
    </row>
    <row r="2310" spans="1:13" x14ac:dyDescent="0.2">
      <c r="B2310" s="4" t="s">
        <v>10072</v>
      </c>
      <c r="E2310" s="4" t="s">
        <v>3297</v>
      </c>
      <c r="H2310" s="51" t="s">
        <v>7201</v>
      </c>
      <c r="I2310" s="195" t="str">
        <f>IF(ISBLANK(H2310),"",VLOOKUP(H2310,tegevusalad!$A$7:$B$188,2,FALSE))</f>
        <v>Kohaliku omavalitsuse üksuse reservfond</v>
      </c>
      <c r="J2310" s="265"/>
      <c r="K2310" s="429" t="str">
        <f t="shared" si="235"/>
        <v>2159599000</v>
      </c>
      <c r="L2310" s="1" t="str">
        <f t="shared" si="236"/>
        <v>jääk</v>
      </c>
      <c r="M2310" s="6" t="str">
        <f t="shared" si="237"/>
        <v>01114</v>
      </c>
    </row>
    <row r="2311" spans="1:13" x14ac:dyDescent="0.2">
      <c r="A2311" s="4" t="s">
        <v>10073</v>
      </c>
      <c r="D2311" s="4" t="s">
        <v>5350</v>
      </c>
      <c r="I2311" s="195" t="str">
        <f>IF(ISBLANK(H2311),"",VLOOKUP(H2311,tegevusalad!$A$7:$B$188,2,FALSE))</f>
        <v/>
      </c>
      <c r="J2311" s="265"/>
      <c r="K2311" s="429" t="str">
        <f t="shared" si="235"/>
        <v>2159600000</v>
      </c>
      <c r="L2311" s="1" t="str">
        <f t="shared" si="236"/>
        <v>Nõmme LOV reservfond</v>
      </c>
      <c r="M2311" s="6" t="str">
        <f t="shared" si="237"/>
        <v>01114</v>
      </c>
    </row>
    <row r="2312" spans="1:13" x14ac:dyDescent="0.2">
      <c r="B2312" s="4" t="s">
        <v>10074</v>
      </c>
      <c r="E2312" s="4" t="s">
        <v>5497</v>
      </c>
      <c r="H2312" s="46" t="s">
        <v>3748</v>
      </c>
      <c r="I2312" s="195" t="e">
        <f>IF(ISBLANK(H2312),"",VLOOKUP(H2312,tegevusalad!$A$7:$B$188,2,FALSE))</f>
        <v>#N/A</v>
      </c>
      <c r="J2312" s="265"/>
      <c r="K2312" s="429" t="str">
        <f t="shared" si="235"/>
        <v>21596XX000</v>
      </c>
      <c r="L2312" s="1" t="str">
        <f t="shared" si="236"/>
        <v>eraldised reservfondist</v>
      </c>
      <c r="M2312" s="6" t="str">
        <f t="shared" si="237"/>
        <v>xxxxx</v>
      </c>
    </row>
    <row r="2313" spans="1:13" x14ac:dyDescent="0.2">
      <c r="B2313" s="4" t="s">
        <v>10075</v>
      </c>
      <c r="E2313" s="4" t="s">
        <v>3297</v>
      </c>
      <c r="H2313" s="51" t="s">
        <v>7201</v>
      </c>
      <c r="I2313" s="195" t="str">
        <f>IF(ISBLANK(H2313),"",VLOOKUP(H2313,tegevusalad!$A$7:$B$188,2,FALSE))</f>
        <v>Kohaliku omavalitsuse üksuse reservfond</v>
      </c>
      <c r="J2313" s="265"/>
      <c r="K2313" s="429" t="str">
        <f t="shared" si="235"/>
        <v>2159699000</v>
      </c>
      <c r="L2313" s="1" t="str">
        <f t="shared" si="236"/>
        <v>jääk</v>
      </c>
      <c r="M2313" s="6" t="str">
        <f t="shared" si="237"/>
        <v>01114</v>
      </c>
    </row>
    <row r="2314" spans="1:13" x14ac:dyDescent="0.2">
      <c r="A2314" s="4" t="s">
        <v>10076</v>
      </c>
      <c r="D2314" s="4" t="s">
        <v>3578</v>
      </c>
      <c r="I2314" s="195" t="str">
        <f>IF(ISBLANK(H2314),"",VLOOKUP(H2314,tegevusalad!$A$7:$B$188,2,FALSE))</f>
        <v/>
      </c>
      <c r="J2314" s="265"/>
      <c r="K2314" s="429" t="str">
        <f t="shared" si="235"/>
        <v>2159700000</v>
      </c>
      <c r="L2314" s="1" t="str">
        <f t="shared" si="236"/>
        <v>Pirita LOV reservfond</v>
      </c>
      <c r="M2314" s="6" t="str">
        <f t="shared" si="237"/>
        <v>01114</v>
      </c>
    </row>
    <row r="2315" spans="1:13" x14ac:dyDescent="0.2">
      <c r="B2315" s="4" t="s">
        <v>10077</v>
      </c>
      <c r="E2315" s="4" t="s">
        <v>5497</v>
      </c>
      <c r="H2315" s="46" t="s">
        <v>3748</v>
      </c>
      <c r="I2315" s="195" t="e">
        <f>IF(ISBLANK(H2315),"",VLOOKUP(H2315,tegevusalad!$A$7:$B$188,2,FALSE))</f>
        <v>#N/A</v>
      </c>
      <c r="J2315" s="265"/>
      <c r="K2315" s="429" t="str">
        <f t="shared" si="235"/>
        <v>21597XX000</v>
      </c>
      <c r="L2315" s="1" t="str">
        <f t="shared" si="236"/>
        <v>eraldised reservfondist</v>
      </c>
      <c r="M2315" s="6" t="str">
        <f t="shared" si="237"/>
        <v>xxxxx</v>
      </c>
    </row>
    <row r="2316" spans="1:13" x14ac:dyDescent="0.2">
      <c r="B2316" s="4" t="s">
        <v>10078</v>
      </c>
      <c r="E2316" s="4" t="s">
        <v>3297</v>
      </c>
      <c r="H2316" s="51" t="s">
        <v>7201</v>
      </c>
      <c r="I2316" s="195" t="str">
        <f>IF(ISBLANK(H2316),"",VLOOKUP(H2316,tegevusalad!$A$7:$B$188,2,FALSE))</f>
        <v>Kohaliku omavalitsuse üksuse reservfond</v>
      </c>
      <c r="J2316" s="265"/>
      <c r="K2316" s="429" t="str">
        <f t="shared" si="235"/>
        <v>2159799000</v>
      </c>
      <c r="L2316" s="1" t="str">
        <f t="shared" si="236"/>
        <v>jääk</v>
      </c>
      <c r="M2316" s="6" t="str">
        <f t="shared" si="237"/>
        <v>01114</v>
      </c>
    </row>
    <row r="2317" spans="1:13" x14ac:dyDescent="0.2">
      <c r="A2317" s="4" t="s">
        <v>10079</v>
      </c>
      <c r="D2317" s="4" t="s">
        <v>1985</v>
      </c>
      <c r="I2317" s="195" t="str">
        <f>IF(ISBLANK(H2317),"",VLOOKUP(H2317,tegevusalad!$A$7:$B$188,2,FALSE))</f>
        <v/>
      </c>
      <c r="J2317" s="265"/>
      <c r="K2317" s="429" t="str">
        <f t="shared" si="235"/>
        <v>2159800000</v>
      </c>
      <c r="L2317" s="1" t="str">
        <f t="shared" si="236"/>
        <v>Põhja-Tallinna Valitsuse reservfond</v>
      </c>
      <c r="M2317" s="6" t="str">
        <f t="shared" si="237"/>
        <v>01114</v>
      </c>
    </row>
    <row r="2318" spans="1:13" x14ac:dyDescent="0.2">
      <c r="B2318" s="4" t="s">
        <v>10080</v>
      </c>
      <c r="E2318" s="4" t="s">
        <v>5497</v>
      </c>
      <c r="H2318" s="46" t="s">
        <v>3748</v>
      </c>
      <c r="I2318" s="195" t="e">
        <f>IF(ISBLANK(H2318),"",VLOOKUP(H2318,tegevusalad!$A$7:$B$188,2,FALSE))</f>
        <v>#N/A</v>
      </c>
      <c r="J2318" s="265"/>
      <c r="K2318" s="429" t="str">
        <f t="shared" si="235"/>
        <v>21598XX000</v>
      </c>
      <c r="L2318" s="1" t="str">
        <f t="shared" si="236"/>
        <v>eraldised reservfondist</v>
      </c>
      <c r="M2318" s="6" t="str">
        <f t="shared" si="237"/>
        <v>xxxxx</v>
      </c>
    </row>
    <row r="2319" spans="1:13" x14ac:dyDescent="0.2">
      <c r="B2319" s="4" t="s">
        <v>10081</v>
      </c>
      <c r="E2319" s="4" t="s">
        <v>3297</v>
      </c>
      <c r="H2319" s="51" t="s">
        <v>7201</v>
      </c>
      <c r="I2319" s="195" t="str">
        <f>IF(ISBLANK(H2319),"",VLOOKUP(H2319,tegevusalad!$A$7:$B$188,2,FALSE))</f>
        <v>Kohaliku omavalitsuse üksuse reservfond</v>
      </c>
      <c r="J2319" s="265"/>
      <c r="K2319" s="429" t="str">
        <f t="shared" si="235"/>
        <v>2159899000</v>
      </c>
      <c r="L2319" s="1" t="str">
        <f t="shared" si="236"/>
        <v>jääk</v>
      </c>
      <c r="M2319" s="6" t="str">
        <f t="shared" si="237"/>
        <v>01114</v>
      </c>
    </row>
  </sheetData>
  <autoFilter ref="A10:H2268"/>
  <mergeCells count="136">
    <mergeCell ref="F1383:G1383"/>
    <mergeCell ref="E517:G517"/>
    <mergeCell ref="F466:G466"/>
    <mergeCell ref="E515:G515"/>
    <mergeCell ref="E552:G552"/>
    <mergeCell ref="E1042:G1042"/>
    <mergeCell ref="E535:G535"/>
    <mergeCell ref="E549:G549"/>
    <mergeCell ref="E550:G550"/>
    <mergeCell ref="E1034:G1034"/>
    <mergeCell ref="F630:G630"/>
    <mergeCell ref="F624:G624"/>
    <mergeCell ref="E548:G548"/>
    <mergeCell ref="F614:G614"/>
    <mergeCell ref="F622:G622"/>
    <mergeCell ref="E1047:G1047"/>
    <mergeCell ref="E558:G558"/>
    <mergeCell ref="K8:M8"/>
    <mergeCell ref="E1036:G1036"/>
    <mergeCell ref="E1046:G1046"/>
    <mergeCell ref="F460:G460"/>
    <mergeCell ref="E1031:G1031"/>
    <mergeCell ref="E1012:G1012"/>
    <mergeCell ref="E1033:G1033"/>
    <mergeCell ref="E1037:G1037"/>
    <mergeCell ref="E1038:G1038"/>
    <mergeCell ref="E545:G545"/>
    <mergeCell ref="E821:G821"/>
    <mergeCell ref="F627:G627"/>
    <mergeCell ref="E1026:G1026"/>
    <mergeCell ref="F831:G831"/>
    <mergeCell ref="E1032:G1032"/>
    <mergeCell ref="E1039:G1039"/>
    <mergeCell ref="F456:G456"/>
    <mergeCell ref="E1044:G1044"/>
    <mergeCell ref="F626:G626"/>
    <mergeCell ref="E531:G531"/>
    <mergeCell ref="E1043:G1043"/>
    <mergeCell ref="E1045:G1045"/>
    <mergeCell ref="F461:G461"/>
    <mergeCell ref="F439:G439"/>
    <mergeCell ref="D2083:G2083"/>
    <mergeCell ref="E2034:G2034"/>
    <mergeCell ref="F1134:G1134"/>
    <mergeCell ref="F1193:G1193"/>
    <mergeCell ref="E1442:G1442"/>
    <mergeCell ref="E1380:G1380"/>
    <mergeCell ref="E2033:G2033"/>
    <mergeCell ref="E2040:G2040"/>
    <mergeCell ref="E1540:G1540"/>
    <mergeCell ref="E1446:G1446"/>
    <mergeCell ref="E1443:G1443"/>
    <mergeCell ref="E2039:G2039"/>
    <mergeCell ref="E1613:G1613"/>
    <mergeCell ref="F1881:G1881"/>
    <mergeCell ref="E1468:G1468"/>
    <mergeCell ref="E1464:G1464"/>
    <mergeCell ref="E1444:G1444"/>
    <mergeCell ref="E1451:G1451"/>
    <mergeCell ref="E1364:G1364"/>
    <mergeCell ref="E2050:G2050"/>
    <mergeCell ref="E1445:G1445"/>
    <mergeCell ref="F1197:G1197"/>
    <mergeCell ref="E1369:G1369"/>
    <mergeCell ref="E1450:G1450"/>
    <mergeCell ref="F457:G457"/>
    <mergeCell ref="E553:G553"/>
    <mergeCell ref="E533:G533"/>
    <mergeCell ref="F458:G458"/>
    <mergeCell ref="E1054:G1054"/>
    <mergeCell ref="E1035:G1035"/>
    <mergeCell ref="E1053:G1053"/>
    <mergeCell ref="E1052:G1052"/>
    <mergeCell ref="E1048:G1048"/>
    <mergeCell ref="E1049:G1049"/>
    <mergeCell ref="E514:G514"/>
    <mergeCell ref="E516:G516"/>
    <mergeCell ref="F459:G459"/>
    <mergeCell ref="F462:G462"/>
    <mergeCell ref="E1050:G1050"/>
    <mergeCell ref="E1051:G1051"/>
    <mergeCell ref="F634:G634"/>
    <mergeCell ref="E859:G859"/>
    <mergeCell ref="E546:G546"/>
    <mergeCell ref="E551:G551"/>
    <mergeCell ref="E534:G534"/>
    <mergeCell ref="F739:G739"/>
    <mergeCell ref="E547:G547"/>
    <mergeCell ref="E485:G485"/>
    <mergeCell ref="A5:G5"/>
    <mergeCell ref="A9:C9"/>
    <mergeCell ref="D9:G9"/>
    <mergeCell ref="E438:G438"/>
    <mergeCell ref="D192:G192"/>
    <mergeCell ref="F233:G233"/>
    <mergeCell ref="E193:G193"/>
    <mergeCell ref="E200:G200"/>
    <mergeCell ref="E214:G214"/>
    <mergeCell ref="E227:G227"/>
    <mergeCell ref="E223:G223"/>
    <mergeCell ref="E228:G228"/>
    <mergeCell ref="E225:G225"/>
    <mergeCell ref="E229:G229"/>
    <mergeCell ref="E230:G230"/>
    <mergeCell ref="F234:G234"/>
    <mergeCell ref="F232:G232"/>
    <mergeCell ref="E236:G236"/>
    <mergeCell ref="E237:G237"/>
    <mergeCell ref="E202:G202"/>
    <mergeCell ref="F231:G231"/>
    <mergeCell ref="E235:G235"/>
    <mergeCell ref="E201:G201"/>
    <mergeCell ref="F455:G455"/>
    <mergeCell ref="E1449:G1449"/>
    <mergeCell ref="E1993:G1993"/>
    <mergeCell ref="E1452:G1452"/>
    <mergeCell ref="F440:G440"/>
    <mergeCell ref="F454:G454"/>
    <mergeCell ref="F452:G452"/>
    <mergeCell ref="F444:G444"/>
    <mergeCell ref="F441:G441"/>
    <mergeCell ref="F453:G453"/>
    <mergeCell ref="F442:G442"/>
    <mergeCell ref="F445:G445"/>
    <mergeCell ref="F446:G446"/>
    <mergeCell ref="F451:G451"/>
    <mergeCell ref="F447:G447"/>
    <mergeCell ref="F443:G443"/>
    <mergeCell ref="F448:G448"/>
    <mergeCell ref="F449:G449"/>
    <mergeCell ref="E1448:G1448"/>
    <mergeCell ref="E1040:G1040"/>
    <mergeCell ref="E1041:G1041"/>
    <mergeCell ref="F632:G632"/>
    <mergeCell ref="E1447:G1447"/>
    <mergeCell ref="E1373:G1373"/>
  </mergeCells>
  <phoneticPr fontId="0" type="noConversion"/>
  <printOptions gridLines="1"/>
  <pageMargins left="0.27559055118110237" right="0.39370078740157483" top="0.43307086614173229" bottom="0.39370078740157483" header="0.27559055118110237" footer="0.27559055118110237"/>
  <pageSetup paperSize="9" scale="38"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950"/>
  <sheetViews>
    <sheetView workbookViewId="0"/>
  </sheetViews>
  <sheetFormatPr defaultColWidth="9.140625" defaultRowHeight="12.75" x14ac:dyDescent="0.2"/>
  <cols>
    <col min="1" max="1" width="10" style="29" customWidth="1"/>
    <col min="2" max="2" width="15.140625" style="27" customWidth="1"/>
    <col min="3" max="3" width="72" style="30" customWidth="1"/>
    <col min="4" max="4" width="53.5703125" style="27" bestFit="1" customWidth="1"/>
    <col min="5" max="5" width="9.140625" style="479" customWidth="1"/>
    <col min="6" max="8" width="9.140625" style="27" customWidth="1"/>
    <col min="9" max="16384" width="9.140625" style="27"/>
  </cols>
  <sheetData>
    <row r="1" spans="1:7" ht="15.75" x14ac:dyDescent="0.25">
      <c r="A1" s="13"/>
      <c r="B1" s="13"/>
    </row>
    <row r="2" spans="1:7" ht="15.75" x14ac:dyDescent="0.25">
      <c r="A2" s="69"/>
      <c r="B2" s="69"/>
    </row>
    <row r="3" spans="1:7" ht="12" customHeight="1" x14ac:dyDescent="0.2">
      <c r="A3" s="48"/>
      <c r="B3" s="70"/>
      <c r="C3" s="271" t="s">
        <v>10972</v>
      </c>
    </row>
    <row r="4" spans="1:7" ht="18.75" customHeight="1" x14ac:dyDescent="0.25">
      <c r="A4" s="27"/>
      <c r="B4" s="70"/>
      <c r="C4" s="47" t="s">
        <v>1917</v>
      </c>
    </row>
    <row r="5" spans="1:7" ht="13.7" customHeight="1" thickBot="1" x14ac:dyDescent="0.25">
      <c r="A5" s="71"/>
      <c r="B5" s="70"/>
      <c r="C5" s="71"/>
    </row>
    <row r="6" spans="1:7" s="26" customFormat="1" ht="24.75" customHeight="1" thickBot="1" x14ac:dyDescent="0.25">
      <c r="A6" s="561" t="s">
        <v>6204</v>
      </c>
      <c r="B6" s="562" t="s">
        <v>4032</v>
      </c>
      <c r="C6" s="560" t="s">
        <v>2477</v>
      </c>
      <c r="D6" s="145" t="s">
        <v>1609</v>
      </c>
      <c r="E6" s="479" t="s">
        <v>9032</v>
      </c>
    </row>
    <row r="7" spans="1:7" s="26" customFormat="1" ht="18" customHeight="1" thickBot="1" x14ac:dyDescent="0.25">
      <c r="A7" s="73"/>
      <c r="B7" s="74"/>
      <c r="C7" s="72" t="s">
        <v>4033</v>
      </c>
      <c r="E7" s="479"/>
      <c r="F7" s="206">
        <f t="shared" ref="F7:F70" si="0">LEN(A7)</f>
        <v>0</v>
      </c>
    </row>
    <row r="8" spans="1:7" s="26" customFormat="1" x14ac:dyDescent="0.2">
      <c r="A8" s="76">
        <v>1</v>
      </c>
      <c r="B8" s="66"/>
      <c r="C8" s="75" t="s">
        <v>4034</v>
      </c>
      <c r="E8" s="479"/>
      <c r="F8" s="206">
        <f t="shared" si="0"/>
        <v>1</v>
      </c>
    </row>
    <row r="9" spans="1:7" s="26" customFormat="1" x14ac:dyDescent="0.2">
      <c r="A9" s="68">
        <v>15</v>
      </c>
      <c r="B9" s="66"/>
      <c r="C9" s="67" t="s">
        <v>4035</v>
      </c>
      <c r="E9" s="479"/>
      <c r="F9" s="206">
        <f t="shared" si="0"/>
        <v>2</v>
      </c>
    </row>
    <row r="10" spans="1:7" s="26" customFormat="1" x14ac:dyDescent="0.2">
      <c r="A10" s="68">
        <v>150</v>
      </c>
      <c r="B10" s="79" t="s">
        <v>9616</v>
      </c>
      <c r="C10" s="67" t="s">
        <v>3746</v>
      </c>
      <c r="E10" s="479"/>
      <c r="F10" s="206">
        <f t="shared" si="0"/>
        <v>3</v>
      </c>
    </row>
    <row r="11" spans="1:7" s="26" customFormat="1" ht="11.25" customHeight="1" x14ac:dyDescent="0.2">
      <c r="A11" s="68">
        <v>1500</v>
      </c>
      <c r="B11" s="66"/>
      <c r="C11" s="67" t="s">
        <v>4476</v>
      </c>
      <c r="E11" s="479"/>
      <c r="F11" s="206">
        <f t="shared" si="0"/>
        <v>4</v>
      </c>
    </row>
    <row r="12" spans="1:7" s="26" customFormat="1" x14ac:dyDescent="0.2">
      <c r="A12" s="77">
        <v>15002001</v>
      </c>
      <c r="B12" s="78" t="s">
        <v>3934</v>
      </c>
      <c r="C12" s="563" t="s">
        <v>3851</v>
      </c>
      <c r="E12" s="481">
        <v>1501</v>
      </c>
      <c r="F12" s="9">
        <f t="shared" si="0"/>
        <v>8</v>
      </c>
      <c r="G12" s="583"/>
    </row>
    <row r="13" spans="1:7" s="26" customFormat="1" x14ac:dyDescent="0.2">
      <c r="A13" s="77">
        <v>15002009</v>
      </c>
      <c r="B13" s="78" t="s">
        <v>3934</v>
      </c>
      <c r="C13" s="563" t="s">
        <v>5087</v>
      </c>
      <c r="E13" s="481">
        <v>1502</v>
      </c>
      <c r="F13" s="9">
        <f t="shared" si="0"/>
        <v>8</v>
      </c>
      <c r="G13" s="583"/>
    </row>
    <row r="14" spans="1:7" s="26" customFormat="1" x14ac:dyDescent="0.2">
      <c r="A14" s="68">
        <v>1502</v>
      </c>
      <c r="B14" s="78"/>
      <c r="C14" s="67" t="s">
        <v>3857</v>
      </c>
      <c r="E14" s="481"/>
      <c r="F14" s="9">
        <f t="shared" si="0"/>
        <v>4</v>
      </c>
      <c r="G14" s="583"/>
    </row>
    <row r="15" spans="1:7" s="26" customFormat="1" x14ac:dyDescent="0.2">
      <c r="A15" s="77">
        <v>15020001</v>
      </c>
      <c r="B15" s="78" t="s">
        <v>3934</v>
      </c>
      <c r="C15" s="563" t="s">
        <v>6339</v>
      </c>
      <c r="E15" s="481">
        <v>1501</v>
      </c>
      <c r="F15" s="9">
        <f t="shared" si="0"/>
        <v>8</v>
      </c>
      <c r="G15" s="583"/>
    </row>
    <row r="16" spans="1:7" s="26" customFormat="1" x14ac:dyDescent="0.2">
      <c r="A16" s="77">
        <v>15020009</v>
      </c>
      <c r="B16" s="78" t="s">
        <v>3934</v>
      </c>
      <c r="C16" s="563" t="s">
        <v>5088</v>
      </c>
      <c r="E16" s="481">
        <v>1502</v>
      </c>
      <c r="F16" s="9">
        <f t="shared" si="0"/>
        <v>8</v>
      </c>
      <c r="G16" s="583"/>
    </row>
    <row r="17" spans="1:7" s="26" customFormat="1" x14ac:dyDescent="0.2">
      <c r="A17" s="77">
        <v>15021001</v>
      </c>
      <c r="B17" s="78" t="s">
        <v>3934</v>
      </c>
      <c r="C17" s="563" t="s">
        <v>6340</v>
      </c>
      <c r="E17" s="481">
        <v>1501</v>
      </c>
      <c r="F17" s="9">
        <f t="shared" si="0"/>
        <v>8</v>
      </c>
      <c r="G17" s="583"/>
    </row>
    <row r="18" spans="1:7" s="26" customFormat="1" x14ac:dyDescent="0.2">
      <c r="A18" s="77">
        <v>15021009</v>
      </c>
      <c r="B18" s="78" t="s">
        <v>3934</v>
      </c>
      <c r="C18" s="563" t="s">
        <v>5089</v>
      </c>
      <c r="E18" s="481">
        <v>1502</v>
      </c>
      <c r="F18" s="9">
        <f t="shared" si="0"/>
        <v>8</v>
      </c>
      <c r="G18" s="583"/>
    </row>
    <row r="19" spans="1:7" s="26" customFormat="1" x14ac:dyDescent="0.2">
      <c r="A19" s="68">
        <v>151</v>
      </c>
      <c r="B19" s="79" t="s">
        <v>9616</v>
      </c>
      <c r="C19" s="67" t="s">
        <v>6939</v>
      </c>
      <c r="E19" s="479"/>
      <c r="F19" s="206">
        <f t="shared" si="0"/>
        <v>3</v>
      </c>
    </row>
    <row r="20" spans="1:7" s="26" customFormat="1" x14ac:dyDescent="0.2">
      <c r="A20" s="68">
        <v>1511</v>
      </c>
      <c r="B20" s="78"/>
      <c r="C20" s="67" t="s">
        <v>6940</v>
      </c>
      <c r="E20" s="479"/>
      <c r="F20" s="206">
        <f t="shared" si="0"/>
        <v>4</v>
      </c>
    </row>
    <row r="21" spans="1:7" s="26" customFormat="1" x14ac:dyDescent="0.2">
      <c r="A21" s="77">
        <v>15110001</v>
      </c>
      <c r="B21" s="78" t="s">
        <v>3934</v>
      </c>
      <c r="C21" s="563" t="s">
        <v>6689</v>
      </c>
      <c r="E21" s="481">
        <v>1511</v>
      </c>
      <c r="F21" s="9">
        <f t="shared" si="0"/>
        <v>8</v>
      </c>
    </row>
    <row r="22" spans="1:7" s="26" customFormat="1" x14ac:dyDescent="0.2">
      <c r="A22" s="77">
        <v>15111000</v>
      </c>
      <c r="B22" s="78" t="s">
        <v>3934</v>
      </c>
      <c r="C22" s="563" t="s">
        <v>6410</v>
      </c>
      <c r="E22" s="480"/>
      <c r="F22" s="530">
        <f t="shared" si="0"/>
        <v>8</v>
      </c>
    </row>
    <row r="23" spans="1:7" s="26" customFormat="1" x14ac:dyDescent="0.2">
      <c r="A23" s="77">
        <v>15112000</v>
      </c>
      <c r="B23" s="78" t="s">
        <v>3934</v>
      </c>
      <c r="C23" s="563" t="s">
        <v>2550</v>
      </c>
      <c r="E23" s="480"/>
      <c r="F23" s="530">
        <f t="shared" si="0"/>
        <v>8</v>
      </c>
    </row>
    <row r="24" spans="1:7" s="26" customFormat="1" x14ac:dyDescent="0.2">
      <c r="A24" s="77">
        <v>15112009</v>
      </c>
      <c r="B24" s="78" t="s">
        <v>3934</v>
      </c>
      <c r="C24" s="563" t="s">
        <v>4933</v>
      </c>
      <c r="E24" s="481">
        <v>1512</v>
      </c>
      <c r="F24" s="9">
        <f t="shared" si="0"/>
        <v>8</v>
      </c>
    </row>
    <row r="25" spans="1:7" s="26" customFormat="1" x14ac:dyDescent="0.2">
      <c r="A25" s="68">
        <v>1512</v>
      </c>
      <c r="B25" s="78"/>
      <c r="C25" s="67" t="s">
        <v>6233</v>
      </c>
      <c r="E25" s="479"/>
      <c r="F25" s="206">
        <f t="shared" si="0"/>
        <v>4</v>
      </c>
    </row>
    <row r="26" spans="1:7" s="26" customFormat="1" x14ac:dyDescent="0.2">
      <c r="A26" s="77">
        <v>15120000</v>
      </c>
      <c r="B26" s="78" t="s">
        <v>3934</v>
      </c>
      <c r="C26" s="563" t="s">
        <v>6234</v>
      </c>
      <c r="E26" s="480"/>
      <c r="F26" s="530">
        <f t="shared" si="0"/>
        <v>8</v>
      </c>
    </row>
    <row r="27" spans="1:7" s="26" customFormat="1" x14ac:dyDescent="0.2">
      <c r="A27" s="68">
        <v>1519</v>
      </c>
      <c r="B27" s="78"/>
      <c r="C27" s="67" t="s">
        <v>478</v>
      </c>
      <c r="E27" s="479"/>
      <c r="F27" s="206">
        <f t="shared" si="0"/>
        <v>4</v>
      </c>
    </row>
    <row r="28" spans="1:7" s="26" customFormat="1" x14ac:dyDescent="0.2">
      <c r="A28" s="77">
        <v>15190000</v>
      </c>
      <c r="B28" s="78" t="s">
        <v>3934</v>
      </c>
      <c r="C28" s="563" t="s">
        <v>2762</v>
      </c>
      <c r="E28" s="480"/>
      <c r="F28" s="530">
        <f t="shared" si="0"/>
        <v>8</v>
      </c>
    </row>
    <row r="29" spans="1:7" s="26" customFormat="1" x14ac:dyDescent="0.2">
      <c r="A29" s="77">
        <v>15191001</v>
      </c>
      <c r="B29" s="78" t="s">
        <v>3934</v>
      </c>
      <c r="C29" s="563" t="s">
        <v>694</v>
      </c>
      <c r="E29" s="481">
        <v>1511</v>
      </c>
      <c r="F29" s="9">
        <f t="shared" si="0"/>
        <v>8</v>
      </c>
      <c r="G29" s="583"/>
    </row>
    <row r="30" spans="1:7" s="26" customFormat="1" x14ac:dyDescent="0.2">
      <c r="A30" s="77">
        <v>15191009</v>
      </c>
      <c r="B30" s="78" t="s">
        <v>3934</v>
      </c>
      <c r="C30" s="563" t="s">
        <v>4934</v>
      </c>
      <c r="E30" s="481">
        <v>1512</v>
      </c>
      <c r="F30" s="9">
        <f t="shared" si="0"/>
        <v>8</v>
      </c>
    </row>
    <row r="31" spans="1:7" s="26" customFormat="1" x14ac:dyDescent="0.2">
      <c r="A31" s="77">
        <v>15199000</v>
      </c>
      <c r="B31" s="78" t="s">
        <v>3934</v>
      </c>
      <c r="C31" s="563" t="s">
        <v>478</v>
      </c>
      <c r="E31" s="480"/>
      <c r="F31" s="530">
        <f t="shared" si="0"/>
        <v>8</v>
      </c>
    </row>
    <row r="32" spans="1:7" s="26" customFormat="1" x14ac:dyDescent="0.2">
      <c r="A32" s="77">
        <v>15199009</v>
      </c>
      <c r="B32" s="78" t="s">
        <v>3934</v>
      </c>
      <c r="C32" s="563" t="s">
        <v>4935</v>
      </c>
      <c r="E32" s="481">
        <v>1512</v>
      </c>
      <c r="F32" s="9">
        <f t="shared" si="0"/>
        <v>8</v>
      </c>
    </row>
    <row r="33" spans="1:6" s="26" customFormat="1" x14ac:dyDescent="0.2">
      <c r="A33" s="68">
        <v>154</v>
      </c>
      <c r="B33" s="79" t="s">
        <v>4976</v>
      </c>
      <c r="C33" s="67" t="s">
        <v>3537</v>
      </c>
      <c r="E33" s="479"/>
      <c r="F33" s="206">
        <f t="shared" si="0"/>
        <v>3</v>
      </c>
    </row>
    <row r="34" spans="1:6" s="26" customFormat="1" ht="11.25" customHeight="1" x14ac:dyDescent="0.2">
      <c r="A34" s="77">
        <v>15400000</v>
      </c>
      <c r="B34" s="80" t="s">
        <v>3935</v>
      </c>
      <c r="C34" s="564" t="s">
        <v>3538</v>
      </c>
      <c r="E34" s="481" t="s">
        <v>9033</v>
      </c>
      <c r="F34" s="206">
        <f t="shared" si="0"/>
        <v>8</v>
      </c>
    </row>
    <row r="35" spans="1:6" s="26" customFormat="1" x14ac:dyDescent="0.2">
      <c r="A35" s="68">
        <v>155</v>
      </c>
      <c r="B35" s="79" t="s">
        <v>4976</v>
      </c>
      <c r="C35" s="67" t="s">
        <v>1511</v>
      </c>
      <c r="E35" s="479"/>
      <c r="F35" s="206">
        <f t="shared" si="0"/>
        <v>3</v>
      </c>
    </row>
    <row r="36" spans="1:6" s="26" customFormat="1" x14ac:dyDescent="0.2">
      <c r="A36" s="68">
        <v>1550</v>
      </c>
      <c r="B36" s="78"/>
      <c r="C36" s="67" t="s">
        <v>1512</v>
      </c>
      <c r="E36" s="479"/>
      <c r="F36" s="206">
        <f t="shared" si="0"/>
        <v>4</v>
      </c>
    </row>
    <row r="37" spans="1:6" s="26" customFormat="1" x14ac:dyDescent="0.2">
      <c r="A37" s="77">
        <v>15500000</v>
      </c>
      <c r="B37" s="80" t="s">
        <v>3935</v>
      </c>
      <c r="C37" s="564" t="s">
        <v>1512</v>
      </c>
      <c r="E37" s="479" t="s">
        <v>9034</v>
      </c>
      <c r="F37" s="206">
        <f t="shared" si="0"/>
        <v>8</v>
      </c>
    </row>
    <row r="38" spans="1:6" s="26" customFormat="1" x14ac:dyDescent="0.2">
      <c r="A38" s="68">
        <v>1551</v>
      </c>
      <c r="B38" s="78"/>
      <c r="C38" s="67" t="s">
        <v>5807</v>
      </c>
      <c r="E38" s="479"/>
      <c r="F38" s="206">
        <f t="shared" si="0"/>
        <v>4</v>
      </c>
    </row>
    <row r="39" spans="1:6" s="26" customFormat="1" x14ac:dyDescent="0.2">
      <c r="A39" s="77">
        <v>15510000</v>
      </c>
      <c r="B39" s="80" t="s">
        <v>3935</v>
      </c>
      <c r="C39" s="564" t="s">
        <v>1170</v>
      </c>
      <c r="E39" s="479" t="s">
        <v>9034</v>
      </c>
      <c r="F39" s="206">
        <f t="shared" si="0"/>
        <v>8</v>
      </c>
    </row>
    <row r="40" spans="1:6" s="26" customFormat="1" ht="11.25" customHeight="1" x14ac:dyDescent="0.2">
      <c r="A40" s="77">
        <v>15510100</v>
      </c>
      <c r="B40" s="80" t="s">
        <v>3935</v>
      </c>
      <c r="C40" s="564" t="s">
        <v>6942</v>
      </c>
      <c r="E40" s="479" t="s">
        <v>9034</v>
      </c>
      <c r="F40" s="206">
        <f t="shared" si="0"/>
        <v>8</v>
      </c>
    </row>
    <row r="41" spans="1:6" s="26" customFormat="1" x14ac:dyDescent="0.2">
      <c r="A41" s="77">
        <v>15510600</v>
      </c>
      <c r="B41" s="80" t="s">
        <v>3935</v>
      </c>
      <c r="C41" s="564" t="s">
        <v>6943</v>
      </c>
      <c r="E41" s="479" t="s">
        <v>9034</v>
      </c>
      <c r="F41" s="206">
        <f t="shared" si="0"/>
        <v>8</v>
      </c>
    </row>
    <row r="42" spans="1:6" s="26" customFormat="1" x14ac:dyDescent="0.2">
      <c r="A42" s="77">
        <v>15510900</v>
      </c>
      <c r="B42" s="80" t="s">
        <v>3935</v>
      </c>
      <c r="C42" s="564" t="s">
        <v>6944</v>
      </c>
      <c r="E42" s="479" t="s">
        <v>9034</v>
      </c>
      <c r="F42" s="206">
        <f t="shared" si="0"/>
        <v>8</v>
      </c>
    </row>
    <row r="43" spans="1:6" s="26" customFormat="1" x14ac:dyDescent="0.2">
      <c r="A43" s="68">
        <v>1554</v>
      </c>
      <c r="B43" s="78"/>
      <c r="C43" s="67" t="s">
        <v>6945</v>
      </c>
      <c r="E43" s="479"/>
      <c r="F43" s="206">
        <f t="shared" si="0"/>
        <v>4</v>
      </c>
    </row>
    <row r="44" spans="1:6" s="26" customFormat="1" x14ac:dyDescent="0.2">
      <c r="A44" s="77">
        <v>15540000</v>
      </c>
      <c r="B44" s="80" t="s">
        <v>3935</v>
      </c>
      <c r="C44" s="564" t="s">
        <v>4031</v>
      </c>
      <c r="E44" s="479" t="s">
        <v>9034</v>
      </c>
      <c r="F44" s="206">
        <f t="shared" si="0"/>
        <v>8</v>
      </c>
    </row>
    <row r="45" spans="1:6" s="26" customFormat="1" x14ac:dyDescent="0.2">
      <c r="A45" s="77">
        <v>15540500</v>
      </c>
      <c r="B45" s="80" t="s">
        <v>3935</v>
      </c>
      <c r="C45" s="564" t="s">
        <v>2122</v>
      </c>
      <c r="E45" s="479" t="s">
        <v>9034</v>
      </c>
      <c r="F45" s="206">
        <f t="shared" si="0"/>
        <v>8</v>
      </c>
    </row>
    <row r="46" spans="1:6" s="26" customFormat="1" x14ac:dyDescent="0.2">
      <c r="A46" s="68">
        <v>1555</v>
      </c>
      <c r="B46" s="78"/>
      <c r="C46" s="67" t="s">
        <v>6444</v>
      </c>
      <c r="E46" s="479"/>
      <c r="F46" s="206">
        <f t="shared" si="0"/>
        <v>4</v>
      </c>
    </row>
    <row r="47" spans="1:6" s="26" customFormat="1" x14ac:dyDescent="0.2">
      <c r="A47" s="77">
        <v>15550000</v>
      </c>
      <c r="B47" s="80" t="s">
        <v>3935</v>
      </c>
      <c r="C47" s="564" t="s">
        <v>6445</v>
      </c>
      <c r="E47" s="479" t="s">
        <v>9034</v>
      </c>
      <c r="F47" s="206">
        <f t="shared" si="0"/>
        <v>8</v>
      </c>
    </row>
    <row r="48" spans="1:6" s="26" customFormat="1" x14ac:dyDescent="0.2">
      <c r="A48" s="68">
        <v>1556</v>
      </c>
      <c r="B48" s="78"/>
      <c r="C48" s="67" t="s">
        <v>2675</v>
      </c>
      <c r="E48" s="479"/>
      <c r="F48" s="206">
        <f t="shared" si="0"/>
        <v>4</v>
      </c>
    </row>
    <row r="49" spans="1:6" s="26" customFormat="1" x14ac:dyDescent="0.2">
      <c r="A49" s="77">
        <v>15560000</v>
      </c>
      <c r="B49" s="80" t="s">
        <v>3935</v>
      </c>
      <c r="C49" s="564" t="s">
        <v>2676</v>
      </c>
      <c r="E49" s="479" t="s">
        <v>9034</v>
      </c>
      <c r="F49" s="206">
        <f t="shared" si="0"/>
        <v>8</v>
      </c>
    </row>
    <row r="50" spans="1:6" s="26" customFormat="1" x14ac:dyDescent="0.2">
      <c r="A50" s="77">
        <v>15570000</v>
      </c>
      <c r="B50" s="80" t="s">
        <v>3935</v>
      </c>
      <c r="C50" s="564" t="s">
        <v>4347</v>
      </c>
      <c r="E50" s="479" t="s">
        <v>9034</v>
      </c>
      <c r="F50" s="206">
        <f t="shared" si="0"/>
        <v>8</v>
      </c>
    </row>
    <row r="51" spans="1:6" s="26" customFormat="1" x14ac:dyDescent="0.2">
      <c r="A51" s="68">
        <v>1559</v>
      </c>
      <c r="B51" s="66"/>
      <c r="C51" s="67" t="s">
        <v>4277</v>
      </c>
      <c r="E51" s="479"/>
      <c r="F51" s="206">
        <f t="shared" si="0"/>
        <v>4</v>
      </c>
    </row>
    <row r="52" spans="1:6" s="26" customFormat="1" x14ac:dyDescent="0.2">
      <c r="A52" s="77">
        <v>15590000</v>
      </c>
      <c r="B52" s="80" t="s">
        <v>3935</v>
      </c>
      <c r="C52" s="564" t="s">
        <v>3213</v>
      </c>
      <c r="E52" s="480">
        <v>15</v>
      </c>
      <c r="F52" s="206">
        <f t="shared" si="0"/>
        <v>8</v>
      </c>
    </row>
    <row r="53" spans="1:6" s="26" customFormat="1" x14ac:dyDescent="0.2">
      <c r="A53" s="77">
        <v>15591000</v>
      </c>
      <c r="B53" s="80" t="s">
        <v>3935</v>
      </c>
      <c r="C53" s="564" t="s">
        <v>4803</v>
      </c>
      <c r="E53" s="479" t="s">
        <v>9034</v>
      </c>
      <c r="F53" s="206">
        <f t="shared" si="0"/>
        <v>8</v>
      </c>
    </row>
    <row r="54" spans="1:6" s="26" customFormat="1" x14ac:dyDescent="0.2">
      <c r="A54" s="68">
        <v>156</v>
      </c>
      <c r="B54" s="79" t="s">
        <v>4976</v>
      </c>
      <c r="C54" s="67" t="s">
        <v>5651</v>
      </c>
      <c r="E54" s="479"/>
      <c r="F54" s="206">
        <f t="shared" si="0"/>
        <v>3</v>
      </c>
    </row>
    <row r="55" spans="1:6" s="26" customFormat="1" x14ac:dyDescent="0.2">
      <c r="A55" s="68">
        <v>1560</v>
      </c>
      <c r="B55" s="78"/>
      <c r="C55" s="67" t="s">
        <v>5652</v>
      </c>
      <c r="E55" s="479"/>
      <c r="F55" s="206">
        <f t="shared" si="0"/>
        <v>4</v>
      </c>
    </row>
    <row r="56" spans="1:6" s="26" customFormat="1" x14ac:dyDescent="0.2">
      <c r="A56" s="77">
        <v>15600000</v>
      </c>
      <c r="B56" s="80" t="s">
        <v>3935</v>
      </c>
      <c r="C56" s="564" t="s">
        <v>5202</v>
      </c>
      <c r="E56" s="479" t="s">
        <v>9034</v>
      </c>
      <c r="F56" s="206">
        <f t="shared" si="0"/>
        <v>8</v>
      </c>
    </row>
    <row r="57" spans="1:6" s="26" customFormat="1" x14ac:dyDescent="0.2">
      <c r="A57" s="68">
        <v>1562</v>
      </c>
      <c r="B57" s="78"/>
      <c r="C57" s="67" t="s">
        <v>5909</v>
      </c>
      <c r="E57" s="479"/>
      <c r="F57" s="206">
        <f t="shared" si="0"/>
        <v>4</v>
      </c>
    </row>
    <row r="58" spans="1:6" s="26" customFormat="1" x14ac:dyDescent="0.2">
      <c r="A58" s="77">
        <v>15620000</v>
      </c>
      <c r="B58" s="80" t="s">
        <v>3935</v>
      </c>
      <c r="C58" s="563" t="s">
        <v>1255</v>
      </c>
      <c r="E58" s="479" t="s">
        <v>9034</v>
      </c>
      <c r="F58" s="206">
        <f t="shared" si="0"/>
        <v>8</v>
      </c>
    </row>
    <row r="59" spans="1:6" s="26" customFormat="1" x14ac:dyDescent="0.2">
      <c r="A59" s="68">
        <v>1565</v>
      </c>
      <c r="B59" s="78"/>
      <c r="C59" s="67" t="s">
        <v>2970</v>
      </c>
      <c r="E59" s="479"/>
      <c r="F59" s="206">
        <f t="shared" si="0"/>
        <v>4</v>
      </c>
    </row>
    <row r="60" spans="1:6" s="26" customFormat="1" x14ac:dyDescent="0.2">
      <c r="A60" s="77">
        <v>15650000</v>
      </c>
      <c r="B60" s="80" t="s">
        <v>3935</v>
      </c>
      <c r="C60" s="563" t="s">
        <v>2971</v>
      </c>
      <c r="E60" s="479" t="s">
        <v>9034</v>
      </c>
      <c r="F60" s="206">
        <f t="shared" si="0"/>
        <v>8</v>
      </c>
    </row>
    <row r="61" spans="1:6" s="26" customFormat="1" x14ac:dyDescent="0.2">
      <c r="A61" s="68">
        <v>1566</v>
      </c>
      <c r="B61" s="78"/>
      <c r="C61" s="67" t="s">
        <v>4572</v>
      </c>
      <c r="E61" s="479"/>
      <c r="F61" s="206">
        <f t="shared" si="0"/>
        <v>4</v>
      </c>
    </row>
    <row r="62" spans="1:6" s="26" customFormat="1" x14ac:dyDescent="0.2">
      <c r="A62" s="77">
        <v>15660000</v>
      </c>
      <c r="B62" s="80" t="s">
        <v>3935</v>
      </c>
      <c r="C62" s="563" t="s">
        <v>5882</v>
      </c>
      <c r="E62" s="479" t="s">
        <v>9034</v>
      </c>
      <c r="F62" s="206">
        <f t="shared" si="0"/>
        <v>8</v>
      </c>
    </row>
    <row r="63" spans="1:6" s="26" customFormat="1" x14ac:dyDescent="0.2">
      <c r="A63" s="68">
        <v>1569</v>
      </c>
      <c r="B63" s="78"/>
      <c r="C63" s="67" t="s">
        <v>4277</v>
      </c>
      <c r="E63" s="479"/>
      <c r="F63" s="206">
        <f t="shared" si="0"/>
        <v>4</v>
      </c>
    </row>
    <row r="64" spans="1:6" s="26" customFormat="1" x14ac:dyDescent="0.2">
      <c r="A64" s="77">
        <v>15690000</v>
      </c>
      <c r="B64" s="80" t="s">
        <v>3935</v>
      </c>
      <c r="C64" s="563" t="s">
        <v>3936</v>
      </c>
      <c r="E64" s="479" t="s">
        <v>9034</v>
      </c>
      <c r="F64" s="206">
        <f t="shared" si="0"/>
        <v>8</v>
      </c>
    </row>
    <row r="65" spans="1:6" s="26" customFormat="1" x14ac:dyDescent="0.2">
      <c r="A65" s="77">
        <v>15691000</v>
      </c>
      <c r="B65" s="80" t="s">
        <v>3935</v>
      </c>
      <c r="C65" s="563" t="s">
        <v>3937</v>
      </c>
      <c r="E65" s="479" t="s">
        <v>9034</v>
      </c>
      <c r="F65" s="206">
        <f t="shared" si="0"/>
        <v>8</v>
      </c>
    </row>
    <row r="66" spans="1:6" s="26" customFormat="1" x14ac:dyDescent="0.2">
      <c r="A66" s="68">
        <v>157</v>
      </c>
      <c r="B66" s="79" t="s">
        <v>4976</v>
      </c>
      <c r="C66" s="67" t="s">
        <v>6919</v>
      </c>
      <c r="E66" s="479"/>
      <c r="F66" s="206">
        <f t="shared" si="0"/>
        <v>3</v>
      </c>
    </row>
    <row r="67" spans="1:6" s="26" customFormat="1" x14ac:dyDescent="0.2">
      <c r="A67" s="77">
        <v>15700000</v>
      </c>
      <c r="B67" s="80" t="s">
        <v>3935</v>
      </c>
      <c r="C67" s="564" t="s">
        <v>1914</v>
      </c>
      <c r="E67" s="479" t="s">
        <v>9034</v>
      </c>
      <c r="F67" s="206">
        <f t="shared" si="0"/>
        <v>8</v>
      </c>
    </row>
    <row r="68" spans="1:6" s="26" customFormat="1" x14ac:dyDescent="0.2">
      <c r="A68" s="77">
        <v>15701000</v>
      </c>
      <c r="B68" s="80" t="s">
        <v>3935</v>
      </c>
      <c r="C68" s="564" t="s">
        <v>1915</v>
      </c>
      <c r="E68" s="479" t="s">
        <v>9034</v>
      </c>
      <c r="F68" s="206">
        <f t="shared" si="0"/>
        <v>8</v>
      </c>
    </row>
    <row r="69" spans="1:6" s="26" customFormat="1" ht="13.5" thickBot="1" x14ac:dyDescent="0.25">
      <c r="A69" s="81">
        <v>15702000</v>
      </c>
      <c r="B69" s="80" t="s">
        <v>3935</v>
      </c>
      <c r="C69" s="565" t="s">
        <v>1916</v>
      </c>
      <c r="E69" s="479" t="s">
        <v>9034</v>
      </c>
      <c r="F69" s="206">
        <f t="shared" si="0"/>
        <v>8</v>
      </c>
    </row>
    <row r="70" spans="1:6" s="26" customFormat="1" ht="13.5" thickBot="1" x14ac:dyDescent="0.25">
      <c r="A70" s="83"/>
      <c r="B70" s="84"/>
      <c r="C70" s="82" t="s">
        <v>1654</v>
      </c>
      <c r="E70" s="479"/>
      <c r="F70" s="206">
        <f t="shared" si="0"/>
        <v>0</v>
      </c>
    </row>
    <row r="71" spans="1:6" s="26" customFormat="1" x14ac:dyDescent="0.2">
      <c r="A71" s="76">
        <v>2</v>
      </c>
      <c r="B71" s="78"/>
      <c r="C71" s="85" t="s">
        <v>2041</v>
      </c>
      <c r="E71" s="479"/>
      <c r="F71" s="206">
        <f t="shared" ref="F71:F134" si="1">LEN(A71)</f>
        <v>1</v>
      </c>
    </row>
    <row r="72" spans="1:6" s="26" customFormat="1" x14ac:dyDescent="0.2">
      <c r="A72" s="68">
        <v>20</v>
      </c>
      <c r="B72" s="78"/>
      <c r="C72" s="86" t="s">
        <v>4058</v>
      </c>
      <c r="E72" s="479"/>
      <c r="F72" s="206">
        <f t="shared" si="1"/>
        <v>2</v>
      </c>
    </row>
    <row r="73" spans="1:6" s="26" customFormat="1" x14ac:dyDescent="0.2">
      <c r="A73" s="68">
        <v>208</v>
      </c>
      <c r="B73" s="78"/>
      <c r="C73" s="86" t="s">
        <v>3983</v>
      </c>
      <c r="E73" s="479"/>
      <c r="F73" s="206">
        <f t="shared" si="1"/>
        <v>3</v>
      </c>
    </row>
    <row r="74" spans="1:6" s="26" customFormat="1" x14ac:dyDescent="0.2">
      <c r="A74" s="68">
        <v>2080</v>
      </c>
      <c r="B74" s="78"/>
      <c r="C74" s="86" t="s">
        <v>3984</v>
      </c>
      <c r="E74" s="479"/>
      <c r="F74" s="206">
        <f t="shared" si="1"/>
        <v>4</v>
      </c>
    </row>
    <row r="75" spans="1:6" s="26" customFormat="1" x14ac:dyDescent="0.2">
      <c r="A75" s="566">
        <v>20800000</v>
      </c>
      <c r="B75" s="88" t="s">
        <v>2042</v>
      </c>
      <c r="C75" s="87" t="s">
        <v>7323</v>
      </c>
      <c r="E75" s="480"/>
      <c r="F75" s="530">
        <f t="shared" si="1"/>
        <v>8</v>
      </c>
    </row>
    <row r="76" spans="1:6" s="26" customFormat="1" x14ac:dyDescent="0.2">
      <c r="A76" s="566">
        <v>20800009</v>
      </c>
      <c r="B76" s="88" t="s">
        <v>2042</v>
      </c>
      <c r="C76" s="87" t="s">
        <v>4936</v>
      </c>
      <c r="E76" s="480"/>
      <c r="F76" s="530">
        <f t="shared" si="1"/>
        <v>8</v>
      </c>
    </row>
    <row r="77" spans="1:6" s="26" customFormat="1" ht="11.25" customHeight="1" x14ac:dyDescent="0.2">
      <c r="A77" s="566">
        <v>20800100</v>
      </c>
      <c r="B77" s="88" t="s">
        <v>2042</v>
      </c>
      <c r="C77" s="87" t="s">
        <v>4312</v>
      </c>
      <c r="E77" s="480"/>
      <c r="F77" s="530">
        <f t="shared" si="1"/>
        <v>8</v>
      </c>
    </row>
    <row r="78" spans="1:6" s="26" customFormat="1" x14ac:dyDescent="0.2">
      <c r="A78" s="566">
        <v>20801000</v>
      </c>
      <c r="B78" s="88" t="s">
        <v>2042</v>
      </c>
      <c r="C78" s="87" t="s">
        <v>3432</v>
      </c>
      <c r="E78" s="479" t="s">
        <v>9035</v>
      </c>
      <c r="F78" s="206">
        <f t="shared" si="1"/>
        <v>8</v>
      </c>
    </row>
    <row r="79" spans="1:6" s="26" customFormat="1" ht="11.25" customHeight="1" x14ac:dyDescent="0.2">
      <c r="A79" s="566">
        <v>20801100</v>
      </c>
      <c r="B79" s="88" t="s">
        <v>2042</v>
      </c>
      <c r="C79" s="87" t="s">
        <v>5029</v>
      </c>
      <c r="E79" s="480"/>
      <c r="F79" s="530">
        <f t="shared" si="1"/>
        <v>8</v>
      </c>
    </row>
    <row r="80" spans="1:6" s="26" customFormat="1" x14ac:dyDescent="0.2">
      <c r="A80" s="68">
        <v>2081</v>
      </c>
      <c r="B80" s="78"/>
      <c r="C80" s="86" t="s">
        <v>5030</v>
      </c>
      <c r="E80" s="479"/>
      <c r="F80" s="206">
        <f t="shared" si="1"/>
        <v>4</v>
      </c>
    </row>
    <row r="81" spans="1:6" s="26" customFormat="1" x14ac:dyDescent="0.2">
      <c r="A81" s="566">
        <v>20810009</v>
      </c>
      <c r="B81" s="88" t="s">
        <v>2042</v>
      </c>
      <c r="C81" s="87" t="s">
        <v>4937</v>
      </c>
      <c r="E81" s="480"/>
      <c r="F81" s="530">
        <f t="shared" si="1"/>
        <v>8</v>
      </c>
    </row>
    <row r="82" spans="1:6" s="26" customFormat="1" x14ac:dyDescent="0.2">
      <c r="A82" s="566">
        <v>20811000</v>
      </c>
      <c r="B82" s="88" t="s">
        <v>2042</v>
      </c>
      <c r="C82" s="87" t="s">
        <v>5031</v>
      </c>
      <c r="E82" s="480"/>
      <c r="F82" s="530">
        <f t="shared" si="1"/>
        <v>8</v>
      </c>
    </row>
    <row r="83" spans="1:6" s="26" customFormat="1" x14ac:dyDescent="0.2">
      <c r="A83" s="566">
        <v>20811009</v>
      </c>
      <c r="B83" s="88" t="s">
        <v>2042</v>
      </c>
      <c r="C83" s="87" t="s">
        <v>4938</v>
      </c>
      <c r="E83" s="480"/>
      <c r="F83" s="530">
        <f t="shared" si="1"/>
        <v>8</v>
      </c>
    </row>
    <row r="84" spans="1:6" s="26" customFormat="1" x14ac:dyDescent="0.2">
      <c r="A84" s="566">
        <v>20811100</v>
      </c>
      <c r="B84" s="88" t="s">
        <v>2042</v>
      </c>
      <c r="C84" s="87" t="s">
        <v>1022</v>
      </c>
      <c r="E84" s="480"/>
      <c r="F84" s="530">
        <f t="shared" si="1"/>
        <v>8</v>
      </c>
    </row>
    <row r="85" spans="1:6" s="26" customFormat="1" x14ac:dyDescent="0.2">
      <c r="A85" s="566">
        <v>20812001</v>
      </c>
      <c r="B85" s="88" t="s">
        <v>2042</v>
      </c>
      <c r="C85" s="87" t="s">
        <v>7950</v>
      </c>
      <c r="E85" s="480"/>
      <c r="F85" s="530">
        <f t="shared" si="1"/>
        <v>8</v>
      </c>
    </row>
    <row r="86" spans="1:6" s="26" customFormat="1" x14ac:dyDescent="0.2">
      <c r="A86" s="566">
        <v>20812009</v>
      </c>
      <c r="B86" s="88" t="s">
        <v>2042</v>
      </c>
      <c r="C86" s="87" t="s">
        <v>7951</v>
      </c>
      <c r="E86" s="479" t="s">
        <v>9035</v>
      </c>
      <c r="F86" s="206">
        <f t="shared" si="1"/>
        <v>8</v>
      </c>
    </row>
    <row r="87" spans="1:6" s="26" customFormat="1" x14ac:dyDescent="0.2">
      <c r="A87" s="566">
        <v>20812100</v>
      </c>
      <c r="B87" s="88" t="s">
        <v>2042</v>
      </c>
      <c r="C87" s="87" t="s">
        <v>2293</v>
      </c>
      <c r="E87" s="480"/>
      <c r="F87" s="530">
        <f t="shared" si="1"/>
        <v>8</v>
      </c>
    </row>
    <row r="88" spans="1:6" s="26" customFormat="1" x14ac:dyDescent="0.2">
      <c r="A88" s="68">
        <v>2082</v>
      </c>
      <c r="B88" s="78"/>
      <c r="C88" s="86" t="s">
        <v>2294</v>
      </c>
      <c r="E88" s="479"/>
      <c r="F88" s="206">
        <f t="shared" si="1"/>
        <v>4</v>
      </c>
    </row>
    <row r="89" spans="1:6" s="26" customFormat="1" x14ac:dyDescent="0.2">
      <c r="A89" s="566">
        <v>20820001</v>
      </c>
      <c r="B89" s="88" t="s">
        <v>2042</v>
      </c>
      <c r="C89" s="87" t="s">
        <v>6342</v>
      </c>
      <c r="E89" s="480"/>
      <c r="F89" s="530">
        <f t="shared" si="1"/>
        <v>8</v>
      </c>
    </row>
    <row r="90" spans="1:6" s="26" customFormat="1" x14ac:dyDescent="0.2">
      <c r="A90" s="566">
        <v>20820008</v>
      </c>
      <c r="B90" s="88" t="s">
        <v>2042</v>
      </c>
      <c r="C90" s="87" t="s">
        <v>6341</v>
      </c>
      <c r="E90" s="483" t="s">
        <v>9033</v>
      </c>
      <c r="F90" s="206">
        <f t="shared" si="1"/>
        <v>8</v>
      </c>
    </row>
    <row r="91" spans="1:6" s="26" customFormat="1" x14ac:dyDescent="0.2">
      <c r="A91" s="68">
        <v>2083</v>
      </c>
      <c r="B91" s="78"/>
      <c r="C91" s="86" t="s">
        <v>3902</v>
      </c>
      <c r="E91" s="479"/>
      <c r="F91" s="206">
        <f t="shared" si="1"/>
        <v>4</v>
      </c>
    </row>
    <row r="92" spans="1:6" s="26" customFormat="1" x14ac:dyDescent="0.2">
      <c r="A92" s="566">
        <v>20830000</v>
      </c>
      <c r="B92" s="88" t="s">
        <v>2042</v>
      </c>
      <c r="C92" s="87" t="s">
        <v>5278</v>
      </c>
      <c r="E92" s="480"/>
      <c r="F92" s="530">
        <f t="shared" si="1"/>
        <v>8</v>
      </c>
    </row>
    <row r="93" spans="1:6" s="26" customFormat="1" x14ac:dyDescent="0.2">
      <c r="A93" s="566">
        <v>20830009</v>
      </c>
      <c r="B93" s="88" t="s">
        <v>2042</v>
      </c>
      <c r="C93" s="87" t="s">
        <v>6145</v>
      </c>
      <c r="E93" s="480"/>
      <c r="F93" s="530">
        <f t="shared" si="1"/>
        <v>8</v>
      </c>
    </row>
    <row r="94" spans="1:6" s="26" customFormat="1" x14ac:dyDescent="0.2">
      <c r="A94" s="566">
        <v>20831001</v>
      </c>
      <c r="B94" s="88" t="s">
        <v>2042</v>
      </c>
      <c r="C94" s="87" t="s">
        <v>2558</v>
      </c>
      <c r="E94" s="480"/>
      <c r="F94" s="530">
        <f t="shared" si="1"/>
        <v>8</v>
      </c>
    </row>
    <row r="95" spans="1:6" s="26" customFormat="1" x14ac:dyDescent="0.2">
      <c r="A95" s="68">
        <v>2086</v>
      </c>
      <c r="B95" s="78"/>
      <c r="C95" s="86" t="s">
        <v>5709</v>
      </c>
      <c r="E95" s="479"/>
      <c r="F95" s="206">
        <f t="shared" si="1"/>
        <v>4</v>
      </c>
    </row>
    <row r="96" spans="1:6" s="26" customFormat="1" x14ac:dyDescent="0.2">
      <c r="A96" s="566">
        <v>20860001</v>
      </c>
      <c r="B96" s="88" t="s">
        <v>2042</v>
      </c>
      <c r="C96" s="87" t="s">
        <v>451</v>
      </c>
      <c r="E96" s="480"/>
      <c r="F96" s="530">
        <f t="shared" si="1"/>
        <v>8</v>
      </c>
    </row>
    <row r="97" spans="1:6" s="26" customFormat="1" x14ac:dyDescent="0.2">
      <c r="A97" s="566">
        <v>20860009</v>
      </c>
      <c r="B97" s="88"/>
      <c r="C97" s="87" t="s">
        <v>8375</v>
      </c>
      <c r="E97" s="479" t="s">
        <v>9035</v>
      </c>
      <c r="F97" s="206">
        <f t="shared" si="1"/>
        <v>8</v>
      </c>
    </row>
    <row r="98" spans="1:6" s="26" customFormat="1" x14ac:dyDescent="0.2">
      <c r="A98" s="68">
        <v>2090</v>
      </c>
      <c r="B98" s="78"/>
      <c r="C98" s="86" t="s">
        <v>6146</v>
      </c>
      <c r="E98" s="479"/>
      <c r="F98" s="206">
        <f t="shared" si="1"/>
        <v>4</v>
      </c>
    </row>
    <row r="99" spans="1:6" s="26" customFormat="1" x14ac:dyDescent="0.2">
      <c r="A99" s="566">
        <v>20900009</v>
      </c>
      <c r="B99" s="88" t="s">
        <v>2042</v>
      </c>
      <c r="C99" s="87" t="s">
        <v>6147</v>
      </c>
      <c r="E99" s="480"/>
      <c r="F99" s="530">
        <f t="shared" si="1"/>
        <v>8</v>
      </c>
    </row>
    <row r="100" spans="1:6" s="26" customFormat="1" x14ac:dyDescent="0.2">
      <c r="A100" s="68">
        <v>25</v>
      </c>
      <c r="B100" s="78"/>
      <c r="C100" s="86" t="s">
        <v>6865</v>
      </c>
      <c r="E100" s="479"/>
      <c r="F100" s="206">
        <f t="shared" si="1"/>
        <v>2</v>
      </c>
    </row>
    <row r="101" spans="1:6" s="26" customFormat="1" x14ac:dyDescent="0.2">
      <c r="A101" s="68">
        <v>258</v>
      </c>
      <c r="B101" s="78"/>
      <c r="C101" s="86" t="s">
        <v>6866</v>
      </c>
      <c r="E101" s="479"/>
      <c r="F101" s="206">
        <f t="shared" si="1"/>
        <v>3</v>
      </c>
    </row>
    <row r="102" spans="1:6" s="26" customFormat="1" x14ac:dyDescent="0.2">
      <c r="A102" s="68">
        <v>2580</v>
      </c>
      <c r="B102" s="78"/>
      <c r="C102" s="86" t="s">
        <v>3984</v>
      </c>
      <c r="E102" s="479"/>
      <c r="F102" s="206">
        <f t="shared" si="1"/>
        <v>4</v>
      </c>
    </row>
    <row r="103" spans="1:6" s="26" customFormat="1" x14ac:dyDescent="0.2">
      <c r="A103" s="566">
        <v>25800000</v>
      </c>
      <c r="B103" s="88" t="s">
        <v>2042</v>
      </c>
      <c r="C103" s="87" t="s">
        <v>6752</v>
      </c>
      <c r="E103" s="480" t="s">
        <v>9033</v>
      </c>
      <c r="F103" s="206">
        <f t="shared" si="1"/>
        <v>8</v>
      </c>
    </row>
    <row r="104" spans="1:6" s="26" customFormat="1" x14ac:dyDescent="0.2">
      <c r="A104" s="566">
        <v>25800009</v>
      </c>
      <c r="B104" s="88" t="s">
        <v>2042</v>
      </c>
      <c r="C104" s="87" t="s">
        <v>6148</v>
      </c>
      <c r="E104" s="480"/>
      <c r="F104" s="530">
        <f t="shared" si="1"/>
        <v>8</v>
      </c>
    </row>
    <row r="105" spans="1:6" s="26" customFormat="1" x14ac:dyDescent="0.2">
      <c r="A105" s="566">
        <v>25800100</v>
      </c>
      <c r="B105" s="88" t="s">
        <v>2042</v>
      </c>
      <c r="C105" s="87" t="s">
        <v>5069</v>
      </c>
      <c r="E105" s="480"/>
      <c r="F105" s="530">
        <f t="shared" si="1"/>
        <v>8</v>
      </c>
    </row>
    <row r="106" spans="1:6" s="26" customFormat="1" x14ac:dyDescent="0.2">
      <c r="A106" s="68">
        <v>2581</v>
      </c>
      <c r="B106" s="78"/>
      <c r="C106" s="86" t="s">
        <v>5030</v>
      </c>
      <c r="E106" s="479"/>
      <c r="F106" s="206">
        <f t="shared" si="1"/>
        <v>4</v>
      </c>
    </row>
    <row r="107" spans="1:6" s="26" customFormat="1" x14ac:dyDescent="0.2">
      <c r="A107" s="566">
        <v>25810001</v>
      </c>
      <c r="B107" s="88" t="s">
        <v>2042</v>
      </c>
      <c r="C107" s="87" t="s">
        <v>5070</v>
      </c>
      <c r="E107" s="479" t="s">
        <v>9036</v>
      </c>
      <c r="F107" s="206">
        <f t="shared" si="1"/>
        <v>8</v>
      </c>
    </row>
    <row r="108" spans="1:6" s="26" customFormat="1" x14ac:dyDescent="0.2">
      <c r="A108" s="566">
        <v>25810009</v>
      </c>
      <c r="B108" s="88" t="s">
        <v>2042</v>
      </c>
      <c r="C108" s="87" t="s">
        <v>6149</v>
      </c>
      <c r="E108" s="480"/>
      <c r="F108" s="530">
        <f t="shared" si="1"/>
        <v>8</v>
      </c>
    </row>
    <row r="109" spans="1:6" s="26" customFormat="1" x14ac:dyDescent="0.2">
      <c r="A109" s="566">
        <v>25810100</v>
      </c>
      <c r="B109" s="88" t="s">
        <v>2042</v>
      </c>
      <c r="C109" s="87" t="s">
        <v>1768</v>
      </c>
      <c r="E109" s="480"/>
      <c r="F109" s="530">
        <f t="shared" si="1"/>
        <v>8</v>
      </c>
    </row>
    <row r="110" spans="1:6" s="26" customFormat="1" x14ac:dyDescent="0.2">
      <c r="A110" s="68">
        <v>2582</v>
      </c>
      <c r="B110" s="78"/>
      <c r="C110" s="86" t="s">
        <v>2294</v>
      </c>
      <c r="E110" s="479"/>
      <c r="F110" s="206">
        <f t="shared" si="1"/>
        <v>4</v>
      </c>
    </row>
    <row r="111" spans="1:6" s="26" customFormat="1" x14ac:dyDescent="0.2">
      <c r="A111" s="566">
        <v>25820001</v>
      </c>
      <c r="B111" s="88" t="s">
        <v>2042</v>
      </c>
      <c r="C111" s="87" t="s">
        <v>2294</v>
      </c>
      <c r="E111" s="480"/>
      <c r="F111" s="530">
        <f t="shared" si="1"/>
        <v>8</v>
      </c>
    </row>
    <row r="112" spans="1:6" s="26" customFormat="1" x14ac:dyDescent="0.2">
      <c r="A112" s="68">
        <v>2583</v>
      </c>
      <c r="B112" s="78"/>
      <c r="C112" s="86" t="s">
        <v>3902</v>
      </c>
      <c r="E112" s="479"/>
      <c r="F112" s="206">
        <f t="shared" si="1"/>
        <v>4</v>
      </c>
    </row>
    <row r="113" spans="1:8" s="26" customFormat="1" x14ac:dyDescent="0.2">
      <c r="A113" s="566">
        <v>25830000</v>
      </c>
      <c r="B113" s="88" t="s">
        <v>2042</v>
      </c>
      <c r="C113" s="87" t="s">
        <v>3902</v>
      </c>
      <c r="E113" s="480"/>
      <c r="F113" s="530">
        <f t="shared" si="1"/>
        <v>8</v>
      </c>
    </row>
    <row r="114" spans="1:8" s="26" customFormat="1" x14ac:dyDescent="0.2">
      <c r="A114" s="567">
        <v>25860000</v>
      </c>
      <c r="B114" s="88" t="s">
        <v>2042</v>
      </c>
      <c r="C114" s="89" t="s">
        <v>4230</v>
      </c>
      <c r="E114" s="480"/>
      <c r="F114" s="530">
        <f t="shared" si="1"/>
        <v>8</v>
      </c>
    </row>
    <row r="115" spans="1:8" s="26" customFormat="1" x14ac:dyDescent="0.2">
      <c r="A115" s="68">
        <v>2890</v>
      </c>
      <c r="B115" s="78"/>
      <c r="C115" s="86" t="s">
        <v>6150</v>
      </c>
      <c r="E115" s="479"/>
      <c r="F115" s="206">
        <f t="shared" si="1"/>
        <v>4</v>
      </c>
    </row>
    <row r="116" spans="1:8" s="26" customFormat="1" ht="13.5" thickBot="1" x14ac:dyDescent="0.25">
      <c r="A116" s="566">
        <v>28900009</v>
      </c>
      <c r="B116" s="88" t="s">
        <v>2042</v>
      </c>
      <c r="C116" s="87" t="s">
        <v>6151</v>
      </c>
      <c r="E116" s="480"/>
      <c r="F116" s="530">
        <f t="shared" si="1"/>
        <v>8</v>
      </c>
    </row>
    <row r="117" spans="1:8" s="26" customFormat="1" ht="13.5" thickBot="1" x14ac:dyDescent="0.25">
      <c r="A117" s="83"/>
      <c r="B117" s="84"/>
      <c r="C117" s="90" t="s">
        <v>2798</v>
      </c>
      <c r="E117" s="479"/>
      <c r="F117" s="206">
        <f t="shared" si="1"/>
        <v>0</v>
      </c>
    </row>
    <row r="118" spans="1:8" s="26" customFormat="1" x14ac:dyDescent="0.2">
      <c r="A118" s="76">
        <v>3</v>
      </c>
      <c r="B118" s="78"/>
      <c r="C118" s="91" t="s">
        <v>6205</v>
      </c>
      <c r="E118" s="479"/>
      <c r="F118" s="206">
        <f t="shared" si="1"/>
        <v>1</v>
      </c>
    </row>
    <row r="119" spans="1:8" s="26" customFormat="1" x14ac:dyDescent="0.2">
      <c r="A119" s="68">
        <v>30</v>
      </c>
      <c r="B119" s="78"/>
      <c r="C119" s="92" t="s">
        <v>6206</v>
      </c>
      <c r="E119" s="479"/>
      <c r="F119" s="206">
        <f t="shared" si="1"/>
        <v>2</v>
      </c>
    </row>
    <row r="120" spans="1:8" s="26" customFormat="1" x14ac:dyDescent="0.2">
      <c r="A120" s="68">
        <v>300</v>
      </c>
      <c r="B120" s="78"/>
      <c r="C120" s="92" t="s">
        <v>6207</v>
      </c>
      <c r="E120" s="479"/>
      <c r="F120" s="206">
        <f t="shared" si="1"/>
        <v>3</v>
      </c>
    </row>
    <row r="121" spans="1:8" s="26" customFormat="1" x14ac:dyDescent="0.2">
      <c r="A121" s="68">
        <v>3000</v>
      </c>
      <c r="B121" s="78"/>
      <c r="C121" s="92" t="s">
        <v>6208</v>
      </c>
      <c r="E121" s="479"/>
      <c r="F121" s="206">
        <f t="shared" si="1"/>
        <v>4</v>
      </c>
    </row>
    <row r="122" spans="1:8" s="26" customFormat="1" x14ac:dyDescent="0.2">
      <c r="A122" s="77">
        <v>30000000</v>
      </c>
      <c r="B122" s="78"/>
      <c r="C122" s="93" t="s">
        <v>6209</v>
      </c>
      <c r="E122" s="479">
        <v>3000</v>
      </c>
      <c r="F122" s="206">
        <f t="shared" si="1"/>
        <v>8</v>
      </c>
    </row>
    <row r="123" spans="1:8" s="26" customFormat="1" x14ac:dyDescent="0.2">
      <c r="A123" s="68">
        <v>303</v>
      </c>
      <c r="B123" s="78"/>
      <c r="C123" s="92" t="s">
        <v>6210</v>
      </c>
      <c r="E123" s="479"/>
      <c r="F123" s="206">
        <f t="shared" si="1"/>
        <v>3</v>
      </c>
    </row>
    <row r="124" spans="1:8" x14ac:dyDescent="0.2">
      <c r="A124" s="77">
        <v>30300000</v>
      </c>
      <c r="B124" s="78"/>
      <c r="C124" s="93" t="s">
        <v>7421</v>
      </c>
      <c r="E124" s="479">
        <v>3030</v>
      </c>
      <c r="F124" s="206">
        <f t="shared" si="1"/>
        <v>8</v>
      </c>
      <c r="H124" s="26"/>
    </row>
    <row r="125" spans="1:8" s="26" customFormat="1" x14ac:dyDescent="0.2">
      <c r="A125" s="77">
        <v>30320000</v>
      </c>
      <c r="B125" s="78"/>
      <c r="C125" s="93" t="s">
        <v>3380</v>
      </c>
      <c r="E125" s="480"/>
      <c r="F125" s="530">
        <f t="shared" si="1"/>
        <v>8</v>
      </c>
    </row>
    <row r="126" spans="1:8" x14ac:dyDescent="0.2">
      <c r="A126" s="77">
        <v>30330000</v>
      </c>
      <c r="B126" s="78"/>
      <c r="C126" s="93" t="s">
        <v>2581</v>
      </c>
      <c r="E126" s="480" t="s">
        <v>9033</v>
      </c>
      <c r="F126" s="206">
        <f t="shared" si="1"/>
        <v>8</v>
      </c>
      <c r="H126" s="26"/>
    </row>
    <row r="127" spans="1:8" x14ac:dyDescent="0.2">
      <c r="A127" s="68">
        <v>304</v>
      </c>
      <c r="B127" s="94"/>
      <c r="C127" s="92" t="s">
        <v>7422</v>
      </c>
      <c r="F127" s="206">
        <f t="shared" si="1"/>
        <v>3</v>
      </c>
      <c r="H127" s="26"/>
    </row>
    <row r="128" spans="1:8" x14ac:dyDescent="0.2">
      <c r="A128" s="77">
        <v>30410000</v>
      </c>
      <c r="B128" s="78"/>
      <c r="C128" s="93" t="s">
        <v>7171</v>
      </c>
      <c r="E128" s="480" t="s">
        <v>9033</v>
      </c>
      <c r="F128" s="206">
        <f t="shared" si="1"/>
        <v>8</v>
      </c>
      <c r="H128" s="26"/>
    </row>
    <row r="129" spans="1:8" x14ac:dyDescent="0.2">
      <c r="A129" s="77">
        <v>30440000</v>
      </c>
      <c r="B129" s="66"/>
      <c r="C129" s="93" t="s">
        <v>1005</v>
      </c>
      <c r="E129" s="479">
        <v>3044</v>
      </c>
      <c r="F129" s="206">
        <f t="shared" si="1"/>
        <v>8</v>
      </c>
      <c r="H129" s="26"/>
    </row>
    <row r="130" spans="1:8" x14ac:dyDescent="0.2">
      <c r="A130" s="77">
        <v>30450000</v>
      </c>
      <c r="B130" s="66"/>
      <c r="C130" s="93" t="s">
        <v>7423</v>
      </c>
      <c r="E130" s="479">
        <v>3045</v>
      </c>
      <c r="F130" s="206">
        <f t="shared" si="1"/>
        <v>8</v>
      </c>
      <c r="H130" s="26"/>
    </row>
    <row r="131" spans="1:8" x14ac:dyDescent="0.2">
      <c r="A131" s="77">
        <v>30470000</v>
      </c>
      <c r="B131" s="66"/>
      <c r="C131" s="93" t="s">
        <v>274</v>
      </c>
      <c r="E131" s="479" t="s">
        <v>9037</v>
      </c>
      <c r="F131" s="206">
        <f t="shared" si="1"/>
        <v>8</v>
      </c>
      <c r="H131" s="26"/>
    </row>
    <row r="132" spans="1:8" x14ac:dyDescent="0.2">
      <c r="A132" s="68">
        <v>32</v>
      </c>
      <c r="B132" s="94"/>
      <c r="C132" s="92" t="s">
        <v>7424</v>
      </c>
      <c r="F132" s="206">
        <f t="shared" si="1"/>
        <v>2</v>
      </c>
      <c r="H132" s="26"/>
    </row>
    <row r="133" spans="1:8" s="28" customFormat="1" x14ac:dyDescent="0.2">
      <c r="A133" s="68">
        <v>320</v>
      </c>
      <c r="B133" s="94"/>
      <c r="C133" s="92" t="s">
        <v>278</v>
      </c>
      <c r="E133" s="479"/>
      <c r="F133" s="206">
        <f t="shared" si="1"/>
        <v>3</v>
      </c>
      <c r="H133" s="26"/>
    </row>
    <row r="134" spans="1:8" s="28" customFormat="1" x14ac:dyDescent="0.2">
      <c r="A134" s="68">
        <v>3200</v>
      </c>
      <c r="B134" s="66"/>
      <c r="C134" s="92" t="s">
        <v>2797</v>
      </c>
      <c r="E134" s="479"/>
      <c r="F134" s="206">
        <f t="shared" si="1"/>
        <v>4</v>
      </c>
      <c r="H134" s="26"/>
    </row>
    <row r="135" spans="1:8" x14ac:dyDescent="0.2">
      <c r="A135" s="77">
        <v>32003000</v>
      </c>
      <c r="B135" s="66"/>
      <c r="C135" s="93" t="s">
        <v>6659</v>
      </c>
      <c r="E135" s="479" t="s">
        <v>9038</v>
      </c>
      <c r="F135" s="206">
        <f t="shared" ref="F135:F198" si="2">LEN(A135)</f>
        <v>8</v>
      </c>
      <c r="H135" s="26"/>
    </row>
    <row r="136" spans="1:8" x14ac:dyDescent="0.2">
      <c r="A136" s="77">
        <v>32009000</v>
      </c>
      <c r="B136" s="66"/>
      <c r="C136" s="93" t="s">
        <v>1089</v>
      </c>
      <c r="E136" s="479" t="s">
        <v>9038</v>
      </c>
      <c r="F136" s="206">
        <f t="shared" si="2"/>
        <v>8</v>
      </c>
      <c r="H136" s="26"/>
    </row>
    <row r="137" spans="1:8" x14ac:dyDescent="0.2">
      <c r="A137" s="68">
        <v>3201</v>
      </c>
      <c r="B137" s="66"/>
      <c r="C137" s="92" t="s">
        <v>1110</v>
      </c>
      <c r="F137" s="206">
        <f t="shared" si="2"/>
        <v>4</v>
      </c>
      <c r="H137" s="26"/>
    </row>
    <row r="138" spans="1:8" s="28" customFormat="1" x14ac:dyDescent="0.2">
      <c r="A138" s="77">
        <v>32011000</v>
      </c>
      <c r="B138" s="66"/>
      <c r="C138" s="93" t="s">
        <v>6059</v>
      </c>
      <c r="E138" s="479" t="s">
        <v>9038</v>
      </c>
      <c r="F138" s="206">
        <f t="shared" si="2"/>
        <v>8</v>
      </c>
      <c r="H138" s="26"/>
    </row>
    <row r="139" spans="1:8" s="28" customFormat="1" x14ac:dyDescent="0.2">
      <c r="A139" s="77">
        <v>32018000</v>
      </c>
      <c r="B139" s="66"/>
      <c r="C139" s="93" t="s">
        <v>3932</v>
      </c>
      <c r="E139" s="479" t="s">
        <v>9038</v>
      </c>
      <c r="F139" s="206">
        <f t="shared" si="2"/>
        <v>8</v>
      </c>
      <c r="H139" s="26"/>
    </row>
    <row r="140" spans="1:8" x14ac:dyDescent="0.2">
      <c r="A140" s="68">
        <v>3203</v>
      </c>
      <c r="B140" s="66"/>
      <c r="C140" s="92" t="s">
        <v>6742</v>
      </c>
      <c r="F140" s="206">
        <f t="shared" si="2"/>
        <v>4</v>
      </c>
      <c r="H140" s="26"/>
    </row>
    <row r="141" spans="1:8" x14ac:dyDescent="0.2">
      <c r="A141" s="77">
        <v>32031000</v>
      </c>
      <c r="B141" s="66"/>
      <c r="C141" s="93" t="s">
        <v>6743</v>
      </c>
      <c r="E141" s="479" t="s">
        <v>9038</v>
      </c>
      <c r="F141" s="206">
        <f t="shared" si="2"/>
        <v>8</v>
      </c>
      <c r="H141" s="26"/>
    </row>
    <row r="142" spans="1:8" x14ac:dyDescent="0.2">
      <c r="A142" s="77">
        <v>32033000</v>
      </c>
      <c r="B142" s="66"/>
      <c r="C142" s="93" t="s">
        <v>6744</v>
      </c>
      <c r="E142" s="479" t="s">
        <v>9038</v>
      </c>
      <c r="F142" s="206">
        <f t="shared" si="2"/>
        <v>8</v>
      </c>
      <c r="H142" s="26"/>
    </row>
    <row r="143" spans="1:8" x14ac:dyDescent="0.2">
      <c r="A143" s="68">
        <v>3207</v>
      </c>
      <c r="B143" s="66"/>
      <c r="C143" s="92" t="s">
        <v>4231</v>
      </c>
      <c r="F143" s="206">
        <f t="shared" si="2"/>
        <v>4</v>
      </c>
      <c r="H143" s="26"/>
    </row>
    <row r="144" spans="1:8" x14ac:dyDescent="0.2">
      <c r="A144" s="77">
        <v>32070000</v>
      </c>
      <c r="B144" s="66"/>
      <c r="C144" s="95" t="s">
        <v>1034</v>
      </c>
      <c r="E144" s="479" t="s">
        <v>9038</v>
      </c>
      <c r="F144" s="206">
        <f t="shared" si="2"/>
        <v>8</v>
      </c>
      <c r="H144" s="26"/>
    </row>
    <row r="145" spans="1:8" x14ac:dyDescent="0.2">
      <c r="A145" s="68">
        <v>3209</v>
      </c>
      <c r="B145" s="66"/>
      <c r="C145" s="92" t="s">
        <v>4164</v>
      </c>
      <c r="F145" s="206">
        <f t="shared" si="2"/>
        <v>4</v>
      </c>
      <c r="H145" s="26"/>
    </row>
    <row r="146" spans="1:8" x14ac:dyDescent="0.2">
      <c r="A146" s="77">
        <v>32099900</v>
      </c>
      <c r="B146" s="66"/>
      <c r="C146" s="93" t="s">
        <v>4164</v>
      </c>
      <c r="E146" s="479" t="s">
        <v>9038</v>
      </c>
      <c r="F146" s="206">
        <f t="shared" si="2"/>
        <v>8</v>
      </c>
      <c r="H146" s="26"/>
    </row>
    <row r="147" spans="1:8" x14ac:dyDescent="0.2">
      <c r="A147" s="68">
        <v>322</v>
      </c>
      <c r="B147" s="94"/>
      <c r="C147" s="92" t="s">
        <v>7215</v>
      </c>
      <c r="F147" s="206">
        <f t="shared" si="2"/>
        <v>3</v>
      </c>
      <c r="H147" s="26"/>
    </row>
    <row r="148" spans="1:8" x14ac:dyDescent="0.2">
      <c r="A148" s="68">
        <v>3220</v>
      </c>
      <c r="B148" s="66"/>
      <c r="C148" s="92" t="s">
        <v>6745</v>
      </c>
      <c r="F148" s="206">
        <f t="shared" si="2"/>
        <v>4</v>
      </c>
      <c r="H148" s="26"/>
    </row>
    <row r="149" spans="1:8" x14ac:dyDescent="0.2">
      <c r="A149" s="77">
        <v>32200000</v>
      </c>
      <c r="B149" s="66"/>
      <c r="C149" s="93" t="s">
        <v>6746</v>
      </c>
      <c r="E149" s="479" t="s">
        <v>9038</v>
      </c>
      <c r="F149" s="206">
        <f t="shared" si="2"/>
        <v>8</v>
      </c>
      <c r="H149" s="26"/>
    </row>
    <row r="150" spans="1:8" x14ac:dyDescent="0.2">
      <c r="A150" s="77">
        <v>32201000</v>
      </c>
      <c r="B150" s="66"/>
      <c r="C150" s="93" t="s">
        <v>6747</v>
      </c>
      <c r="E150" s="479" t="s">
        <v>9038</v>
      </c>
      <c r="F150" s="206">
        <f t="shared" si="2"/>
        <v>8</v>
      </c>
      <c r="H150" s="26"/>
    </row>
    <row r="151" spans="1:8" s="28" customFormat="1" x14ac:dyDescent="0.2">
      <c r="A151" s="77">
        <v>32202000</v>
      </c>
      <c r="B151" s="66"/>
      <c r="C151" s="93" t="s">
        <v>6239</v>
      </c>
      <c r="E151" s="479" t="s">
        <v>9038</v>
      </c>
      <c r="F151" s="206">
        <f t="shared" si="2"/>
        <v>8</v>
      </c>
      <c r="H151" s="26"/>
    </row>
    <row r="152" spans="1:8" x14ac:dyDescent="0.2">
      <c r="A152" s="77">
        <v>32202001</v>
      </c>
      <c r="B152" s="66"/>
      <c r="C152" s="93" t="s">
        <v>1912</v>
      </c>
      <c r="E152" s="479" t="s">
        <v>9038</v>
      </c>
      <c r="F152" s="206">
        <f t="shared" si="2"/>
        <v>8</v>
      </c>
      <c r="H152" s="26"/>
    </row>
    <row r="153" spans="1:8" x14ac:dyDescent="0.2">
      <c r="A153" s="77">
        <v>32203000</v>
      </c>
      <c r="B153" s="66"/>
      <c r="C153" s="93" t="s">
        <v>6240</v>
      </c>
      <c r="E153" s="479" t="s">
        <v>9038</v>
      </c>
      <c r="F153" s="206">
        <f t="shared" si="2"/>
        <v>8</v>
      </c>
      <c r="H153" s="26"/>
    </row>
    <row r="154" spans="1:8" x14ac:dyDescent="0.2">
      <c r="A154" s="77">
        <v>32204000</v>
      </c>
      <c r="B154" s="66"/>
      <c r="C154" s="93" t="s">
        <v>6241</v>
      </c>
      <c r="E154" s="479" t="s">
        <v>9038</v>
      </c>
      <c r="F154" s="206">
        <f t="shared" si="2"/>
        <v>8</v>
      </c>
      <c r="H154" s="26"/>
    </row>
    <row r="155" spans="1:8" x14ac:dyDescent="0.2">
      <c r="A155" s="77">
        <v>32205000</v>
      </c>
      <c r="B155" s="66"/>
      <c r="C155" s="93" t="s">
        <v>3625</v>
      </c>
      <c r="E155" s="479" t="s">
        <v>9038</v>
      </c>
      <c r="F155" s="206">
        <f t="shared" si="2"/>
        <v>8</v>
      </c>
      <c r="H155" s="26"/>
    </row>
    <row r="156" spans="1:8" x14ac:dyDescent="0.2">
      <c r="A156" s="77">
        <v>32206000</v>
      </c>
      <c r="B156" s="66"/>
      <c r="C156" s="93" t="s">
        <v>1805</v>
      </c>
      <c r="E156" s="479" t="s">
        <v>9038</v>
      </c>
      <c r="F156" s="206">
        <f t="shared" si="2"/>
        <v>8</v>
      </c>
      <c r="H156" s="26"/>
    </row>
    <row r="157" spans="1:8" x14ac:dyDescent="0.2">
      <c r="A157" s="77">
        <v>32209000</v>
      </c>
      <c r="B157" s="66"/>
      <c r="C157" s="93" t="s">
        <v>1990</v>
      </c>
      <c r="E157" s="479" t="s">
        <v>9038</v>
      </c>
      <c r="F157" s="206">
        <f t="shared" si="2"/>
        <v>8</v>
      </c>
      <c r="H157" s="26"/>
    </row>
    <row r="158" spans="1:8" x14ac:dyDescent="0.2">
      <c r="A158" s="68">
        <v>3221</v>
      </c>
      <c r="B158" s="66"/>
      <c r="C158" s="92" t="s">
        <v>3059</v>
      </c>
      <c r="F158" s="206">
        <f t="shared" si="2"/>
        <v>4</v>
      </c>
      <c r="H158" s="26"/>
    </row>
    <row r="159" spans="1:8" x14ac:dyDescent="0.2">
      <c r="A159" s="77">
        <v>32210000</v>
      </c>
      <c r="B159" s="66"/>
      <c r="C159" s="93" t="s">
        <v>3060</v>
      </c>
      <c r="E159" s="479" t="s">
        <v>9038</v>
      </c>
      <c r="F159" s="206">
        <f t="shared" si="2"/>
        <v>8</v>
      </c>
      <c r="H159" s="26"/>
    </row>
    <row r="160" spans="1:8" x14ac:dyDescent="0.2">
      <c r="A160" s="77">
        <v>32210001</v>
      </c>
      <c r="B160" s="66"/>
      <c r="C160" s="93" t="s">
        <v>1182</v>
      </c>
      <c r="E160" s="479" t="s">
        <v>9038</v>
      </c>
      <c r="F160" s="206">
        <f t="shared" si="2"/>
        <v>8</v>
      </c>
      <c r="H160" s="26"/>
    </row>
    <row r="161" spans="1:8" x14ac:dyDescent="0.2">
      <c r="A161" s="77">
        <v>32211000</v>
      </c>
      <c r="B161" s="66"/>
      <c r="C161" s="93" t="s">
        <v>3061</v>
      </c>
      <c r="E161" s="479" t="s">
        <v>9038</v>
      </c>
      <c r="F161" s="206">
        <f t="shared" si="2"/>
        <v>8</v>
      </c>
      <c r="H161" s="26"/>
    </row>
    <row r="162" spans="1:8" x14ac:dyDescent="0.2">
      <c r="A162" s="77">
        <v>32211001</v>
      </c>
      <c r="B162" s="66"/>
      <c r="C162" s="93" t="s">
        <v>3061</v>
      </c>
      <c r="E162" s="479" t="s">
        <v>9038</v>
      </c>
      <c r="F162" s="206">
        <f t="shared" si="2"/>
        <v>8</v>
      </c>
      <c r="H162" s="26"/>
    </row>
    <row r="163" spans="1:8" x14ac:dyDescent="0.2">
      <c r="A163" s="77">
        <v>32212000</v>
      </c>
      <c r="B163" s="66"/>
      <c r="C163" s="93" t="s">
        <v>3062</v>
      </c>
      <c r="E163" s="479" t="s">
        <v>9038</v>
      </c>
      <c r="F163" s="206">
        <f t="shared" si="2"/>
        <v>8</v>
      </c>
      <c r="H163" s="26"/>
    </row>
    <row r="164" spans="1:8" x14ac:dyDescent="0.2">
      <c r="A164" s="77">
        <v>32213000</v>
      </c>
      <c r="B164" s="66"/>
      <c r="C164" s="93" t="s">
        <v>6281</v>
      </c>
      <c r="E164" s="479" t="s">
        <v>9038</v>
      </c>
      <c r="F164" s="206">
        <f t="shared" si="2"/>
        <v>8</v>
      </c>
      <c r="H164" s="26"/>
    </row>
    <row r="165" spans="1:8" x14ac:dyDescent="0.2">
      <c r="A165" s="77">
        <v>32214000</v>
      </c>
      <c r="B165" s="66"/>
      <c r="C165" s="93" t="s">
        <v>6282</v>
      </c>
      <c r="E165" s="479" t="s">
        <v>9038</v>
      </c>
      <c r="F165" s="206">
        <f t="shared" si="2"/>
        <v>8</v>
      </c>
      <c r="H165" s="26"/>
    </row>
    <row r="166" spans="1:8" x14ac:dyDescent="0.2">
      <c r="A166" s="77">
        <v>32215000</v>
      </c>
      <c r="B166" s="66"/>
      <c r="C166" s="93" t="s">
        <v>6713</v>
      </c>
      <c r="E166" s="479" t="s">
        <v>9038</v>
      </c>
      <c r="F166" s="206">
        <f t="shared" si="2"/>
        <v>8</v>
      </c>
      <c r="H166" s="26"/>
    </row>
    <row r="167" spans="1:8" x14ac:dyDescent="0.2">
      <c r="A167" s="77">
        <v>32219000</v>
      </c>
      <c r="B167" s="66"/>
      <c r="C167" s="93" t="s">
        <v>6714</v>
      </c>
      <c r="E167" s="479" t="s">
        <v>9038</v>
      </c>
      <c r="F167" s="206">
        <f t="shared" si="2"/>
        <v>8</v>
      </c>
      <c r="H167" s="26"/>
    </row>
    <row r="168" spans="1:8" x14ac:dyDescent="0.2">
      <c r="A168" s="77">
        <v>32219001</v>
      </c>
      <c r="B168" s="66"/>
      <c r="C168" s="93" t="s">
        <v>3703</v>
      </c>
      <c r="E168" s="479" t="s">
        <v>9038</v>
      </c>
      <c r="F168" s="206">
        <f t="shared" si="2"/>
        <v>8</v>
      </c>
      <c r="H168" s="26"/>
    </row>
    <row r="169" spans="1:8" x14ac:dyDescent="0.2">
      <c r="A169" s="68">
        <v>3222</v>
      </c>
      <c r="B169" s="66"/>
      <c r="C169" s="92" t="s">
        <v>6960</v>
      </c>
      <c r="F169" s="206">
        <f t="shared" si="2"/>
        <v>4</v>
      </c>
      <c r="H169" s="26"/>
    </row>
    <row r="170" spans="1:8" x14ac:dyDescent="0.2">
      <c r="A170" s="77">
        <v>32220000</v>
      </c>
      <c r="B170" s="66"/>
      <c r="C170" s="93" t="s">
        <v>562</v>
      </c>
      <c r="E170" s="479" t="s">
        <v>9038</v>
      </c>
      <c r="F170" s="206">
        <f t="shared" si="2"/>
        <v>8</v>
      </c>
      <c r="H170" s="26"/>
    </row>
    <row r="171" spans="1:8" x14ac:dyDescent="0.2">
      <c r="A171" s="77">
        <v>32222000</v>
      </c>
      <c r="B171" s="66"/>
      <c r="C171" s="93" t="s">
        <v>4564</v>
      </c>
      <c r="E171" s="479" t="s">
        <v>9038</v>
      </c>
      <c r="F171" s="206">
        <f t="shared" si="2"/>
        <v>8</v>
      </c>
      <c r="H171" s="26"/>
    </row>
    <row r="172" spans="1:8" x14ac:dyDescent="0.2">
      <c r="A172" s="77">
        <v>32223000</v>
      </c>
      <c r="B172" s="66"/>
      <c r="C172" s="93" t="s">
        <v>4565</v>
      </c>
      <c r="E172" s="479" t="s">
        <v>9038</v>
      </c>
      <c r="F172" s="206">
        <f t="shared" si="2"/>
        <v>8</v>
      </c>
      <c r="H172" s="26"/>
    </row>
    <row r="173" spans="1:8" x14ac:dyDescent="0.2">
      <c r="A173" s="77">
        <v>32229000</v>
      </c>
      <c r="B173" s="66"/>
      <c r="C173" s="93" t="s">
        <v>4389</v>
      </c>
      <c r="E173" s="479" t="s">
        <v>9038</v>
      </c>
      <c r="F173" s="206">
        <f t="shared" si="2"/>
        <v>8</v>
      </c>
      <c r="H173" s="26"/>
    </row>
    <row r="174" spans="1:8" x14ac:dyDescent="0.2">
      <c r="A174" s="68">
        <v>3223</v>
      </c>
      <c r="B174" s="66"/>
      <c r="C174" s="92" t="s">
        <v>5470</v>
      </c>
      <c r="F174" s="206">
        <f t="shared" si="2"/>
        <v>4</v>
      </c>
      <c r="H174" s="26"/>
    </row>
    <row r="175" spans="1:8" x14ac:dyDescent="0.2">
      <c r="A175" s="77">
        <v>32231000</v>
      </c>
      <c r="B175" s="66"/>
      <c r="C175" s="93" t="s">
        <v>8605</v>
      </c>
      <c r="E175" s="479" t="s">
        <v>9038</v>
      </c>
      <c r="F175" s="206">
        <f t="shared" si="2"/>
        <v>8</v>
      </c>
      <c r="H175" s="26"/>
    </row>
    <row r="176" spans="1:8" x14ac:dyDescent="0.2">
      <c r="A176" s="77">
        <v>32239000</v>
      </c>
      <c r="B176" s="66"/>
      <c r="C176" s="93" t="s">
        <v>218</v>
      </c>
      <c r="E176" s="479" t="s">
        <v>9038</v>
      </c>
      <c r="F176" s="206">
        <f t="shared" si="2"/>
        <v>8</v>
      </c>
      <c r="H176" s="26"/>
    </row>
    <row r="177" spans="1:8" x14ac:dyDescent="0.2">
      <c r="A177" s="68">
        <v>3224</v>
      </c>
      <c r="B177" s="66"/>
      <c r="C177" s="92" t="s">
        <v>6559</v>
      </c>
      <c r="F177" s="206">
        <f t="shared" si="2"/>
        <v>4</v>
      </c>
      <c r="H177" s="26"/>
    </row>
    <row r="178" spans="1:8" x14ac:dyDescent="0.2">
      <c r="A178" s="77">
        <v>32240000</v>
      </c>
      <c r="B178" s="66"/>
      <c r="C178" s="93" t="s">
        <v>6560</v>
      </c>
      <c r="E178" s="479" t="s">
        <v>9038</v>
      </c>
      <c r="F178" s="206">
        <f t="shared" si="2"/>
        <v>8</v>
      </c>
      <c r="H178" s="26"/>
    </row>
    <row r="179" spans="1:8" x14ac:dyDescent="0.2">
      <c r="A179" s="77">
        <v>32243000</v>
      </c>
      <c r="B179" s="66"/>
      <c r="C179" s="93" t="s">
        <v>4394</v>
      </c>
      <c r="E179" s="479" t="s">
        <v>9038</v>
      </c>
      <c r="F179" s="206">
        <f t="shared" si="2"/>
        <v>8</v>
      </c>
      <c r="H179" s="26"/>
    </row>
    <row r="180" spans="1:8" x14ac:dyDescent="0.2">
      <c r="A180" s="77">
        <v>32245000</v>
      </c>
      <c r="B180" s="66"/>
      <c r="C180" s="93" t="s">
        <v>178</v>
      </c>
      <c r="E180" s="479" t="s">
        <v>9038</v>
      </c>
      <c r="F180" s="206">
        <f t="shared" si="2"/>
        <v>8</v>
      </c>
      <c r="H180" s="26"/>
    </row>
    <row r="181" spans="1:8" x14ac:dyDescent="0.2">
      <c r="A181" s="77">
        <v>32246000</v>
      </c>
      <c r="B181" s="66"/>
      <c r="C181" s="93" t="s">
        <v>179</v>
      </c>
      <c r="E181" s="479" t="s">
        <v>9038</v>
      </c>
      <c r="F181" s="206">
        <f t="shared" si="2"/>
        <v>8</v>
      </c>
      <c r="H181" s="26"/>
    </row>
    <row r="182" spans="1:8" x14ac:dyDescent="0.2">
      <c r="A182" s="77">
        <v>32246001</v>
      </c>
      <c r="B182" s="66"/>
      <c r="C182" s="93" t="s">
        <v>7101</v>
      </c>
      <c r="E182" s="479" t="s">
        <v>9038</v>
      </c>
      <c r="F182" s="206">
        <f t="shared" si="2"/>
        <v>8</v>
      </c>
      <c r="H182" s="26"/>
    </row>
    <row r="183" spans="1:8" x14ac:dyDescent="0.2">
      <c r="A183" s="77">
        <v>32249000</v>
      </c>
      <c r="B183" s="66"/>
      <c r="C183" s="93" t="s">
        <v>3534</v>
      </c>
      <c r="E183" s="479" t="s">
        <v>9038</v>
      </c>
      <c r="F183" s="206">
        <f t="shared" si="2"/>
        <v>8</v>
      </c>
      <c r="H183" s="26"/>
    </row>
    <row r="184" spans="1:8" x14ac:dyDescent="0.2">
      <c r="A184" s="68">
        <v>3225</v>
      </c>
      <c r="B184" s="66"/>
      <c r="C184" s="92" t="s">
        <v>7455</v>
      </c>
      <c r="F184" s="206">
        <f t="shared" si="2"/>
        <v>4</v>
      </c>
      <c r="H184" s="26"/>
    </row>
    <row r="185" spans="1:8" x14ac:dyDescent="0.2">
      <c r="A185" s="77">
        <v>32250000</v>
      </c>
      <c r="B185" s="66"/>
      <c r="C185" s="93" t="s">
        <v>3017</v>
      </c>
      <c r="E185" s="479" t="s">
        <v>9038</v>
      </c>
      <c r="F185" s="206">
        <f t="shared" si="2"/>
        <v>8</v>
      </c>
      <c r="H185" s="26"/>
    </row>
    <row r="186" spans="1:8" x14ac:dyDescent="0.2">
      <c r="A186" s="77">
        <v>32251000</v>
      </c>
      <c r="B186" s="66"/>
      <c r="C186" s="93" t="s">
        <v>7456</v>
      </c>
      <c r="E186" s="479" t="s">
        <v>9038</v>
      </c>
      <c r="F186" s="206">
        <f t="shared" si="2"/>
        <v>8</v>
      </c>
      <c r="H186" s="26"/>
    </row>
    <row r="187" spans="1:8" x14ac:dyDescent="0.2">
      <c r="A187" s="77">
        <v>32252000</v>
      </c>
      <c r="B187" s="66"/>
      <c r="C187" s="93" t="s">
        <v>4788</v>
      </c>
      <c r="E187" s="479" t="s">
        <v>9038</v>
      </c>
      <c r="F187" s="206">
        <f t="shared" si="2"/>
        <v>8</v>
      </c>
      <c r="H187" s="26"/>
    </row>
    <row r="188" spans="1:8" x14ac:dyDescent="0.2">
      <c r="A188" s="77">
        <v>32253000</v>
      </c>
      <c r="B188" s="66"/>
      <c r="C188" s="93" t="s">
        <v>4789</v>
      </c>
      <c r="E188" s="479" t="s">
        <v>9038</v>
      </c>
      <c r="F188" s="206">
        <f t="shared" si="2"/>
        <v>8</v>
      </c>
      <c r="H188" s="26"/>
    </row>
    <row r="189" spans="1:8" x14ac:dyDescent="0.2">
      <c r="A189" s="77">
        <v>32254000</v>
      </c>
      <c r="B189" s="66"/>
      <c r="C189" s="93" t="s">
        <v>5626</v>
      </c>
      <c r="E189" s="479" t="s">
        <v>9038</v>
      </c>
      <c r="F189" s="206">
        <f t="shared" si="2"/>
        <v>8</v>
      </c>
      <c r="H189" s="26"/>
    </row>
    <row r="190" spans="1:8" x14ac:dyDescent="0.2">
      <c r="A190" s="77">
        <v>32259000</v>
      </c>
      <c r="B190" s="66"/>
      <c r="C190" s="93" t="s">
        <v>5627</v>
      </c>
      <c r="E190" s="479" t="s">
        <v>9038</v>
      </c>
      <c r="F190" s="206">
        <f t="shared" si="2"/>
        <v>8</v>
      </c>
      <c r="H190" s="26"/>
    </row>
    <row r="191" spans="1:8" x14ac:dyDescent="0.2">
      <c r="A191" s="68">
        <v>3226</v>
      </c>
      <c r="B191" s="66"/>
      <c r="C191" s="92" t="s">
        <v>5628</v>
      </c>
      <c r="F191" s="206">
        <f t="shared" si="2"/>
        <v>4</v>
      </c>
      <c r="H191" s="26"/>
    </row>
    <row r="192" spans="1:8" x14ac:dyDescent="0.2">
      <c r="A192" s="77">
        <v>32260000</v>
      </c>
      <c r="B192" s="66"/>
      <c r="C192" s="93" t="s">
        <v>5628</v>
      </c>
      <c r="E192" s="479" t="s">
        <v>9038</v>
      </c>
      <c r="F192" s="206">
        <f t="shared" si="2"/>
        <v>8</v>
      </c>
      <c r="H192" s="26"/>
    </row>
    <row r="193" spans="1:8" x14ac:dyDescent="0.2">
      <c r="A193" s="68">
        <v>3229</v>
      </c>
      <c r="B193" s="66"/>
      <c r="C193" s="92" t="s">
        <v>7376</v>
      </c>
      <c r="F193" s="206">
        <f t="shared" si="2"/>
        <v>4</v>
      </c>
      <c r="H193" s="26"/>
    </row>
    <row r="194" spans="1:8" x14ac:dyDescent="0.2">
      <c r="A194" s="77">
        <v>32290000</v>
      </c>
      <c r="B194" s="66"/>
      <c r="C194" s="93" t="s">
        <v>7377</v>
      </c>
      <c r="E194" s="479" t="s">
        <v>9038</v>
      </c>
      <c r="F194" s="206">
        <f t="shared" si="2"/>
        <v>8</v>
      </c>
      <c r="H194" s="26"/>
    </row>
    <row r="195" spans="1:8" x14ac:dyDescent="0.2">
      <c r="A195" s="68">
        <v>323</v>
      </c>
      <c r="B195" s="94"/>
      <c r="C195" s="92" t="s">
        <v>7378</v>
      </c>
      <c r="F195" s="206">
        <f t="shared" si="2"/>
        <v>3</v>
      </c>
      <c r="H195" s="26"/>
    </row>
    <row r="196" spans="1:8" x14ac:dyDescent="0.2">
      <c r="A196" s="68">
        <v>3230</v>
      </c>
      <c r="B196" s="66"/>
      <c r="C196" s="92" t="s">
        <v>5193</v>
      </c>
      <c r="F196" s="206">
        <f t="shared" si="2"/>
        <v>4</v>
      </c>
      <c r="H196" s="26"/>
    </row>
    <row r="197" spans="1:8" x14ac:dyDescent="0.2">
      <c r="A197" s="77">
        <v>32300000</v>
      </c>
      <c r="B197" s="66"/>
      <c r="C197" s="93" t="s">
        <v>2121</v>
      </c>
      <c r="E197" s="479" t="s">
        <v>9038</v>
      </c>
      <c r="F197" s="206">
        <f t="shared" si="2"/>
        <v>8</v>
      </c>
      <c r="H197" s="26"/>
    </row>
    <row r="198" spans="1:8" s="28" customFormat="1" x14ac:dyDescent="0.2">
      <c r="A198" s="68">
        <v>3232</v>
      </c>
      <c r="B198" s="66"/>
      <c r="C198" s="92" t="s">
        <v>1487</v>
      </c>
      <c r="E198" s="479"/>
      <c r="F198" s="206">
        <f t="shared" si="2"/>
        <v>4</v>
      </c>
      <c r="H198" s="26"/>
    </row>
    <row r="199" spans="1:8" x14ac:dyDescent="0.2">
      <c r="A199" s="77">
        <v>32329000</v>
      </c>
      <c r="B199" s="66"/>
      <c r="C199" s="93" t="s">
        <v>1488</v>
      </c>
      <c r="E199" s="479" t="s">
        <v>9038</v>
      </c>
      <c r="F199" s="206">
        <f t="shared" ref="F199:F262" si="3">LEN(A199)</f>
        <v>8</v>
      </c>
      <c r="H199" s="26"/>
    </row>
    <row r="200" spans="1:8" x14ac:dyDescent="0.2">
      <c r="A200" s="68">
        <v>3233</v>
      </c>
      <c r="B200" s="66"/>
      <c r="C200" s="92" t="s">
        <v>3342</v>
      </c>
      <c r="F200" s="206">
        <f t="shared" si="3"/>
        <v>4</v>
      </c>
      <c r="H200" s="26"/>
    </row>
    <row r="201" spans="1:8" x14ac:dyDescent="0.2">
      <c r="A201" s="77">
        <v>32330000</v>
      </c>
      <c r="B201" s="66"/>
      <c r="C201" s="93" t="s">
        <v>3343</v>
      </c>
      <c r="E201" s="479" t="s">
        <v>9038</v>
      </c>
      <c r="F201" s="206">
        <f t="shared" si="3"/>
        <v>8</v>
      </c>
      <c r="H201" s="26"/>
    </row>
    <row r="202" spans="1:8" x14ac:dyDescent="0.2">
      <c r="A202" s="77">
        <v>32331000</v>
      </c>
      <c r="B202" s="66"/>
      <c r="C202" s="93" t="s">
        <v>3344</v>
      </c>
      <c r="E202" s="479" t="s">
        <v>9038</v>
      </c>
      <c r="F202" s="206">
        <f t="shared" si="3"/>
        <v>8</v>
      </c>
      <c r="H202" s="26"/>
    </row>
    <row r="203" spans="1:8" x14ac:dyDescent="0.2">
      <c r="A203" s="77">
        <v>32332000</v>
      </c>
      <c r="B203" s="66"/>
      <c r="C203" s="93" t="s">
        <v>3345</v>
      </c>
      <c r="E203" s="479" t="s">
        <v>9038</v>
      </c>
      <c r="F203" s="206">
        <f t="shared" si="3"/>
        <v>8</v>
      </c>
      <c r="H203" s="26"/>
    </row>
    <row r="204" spans="1:8" x14ac:dyDescent="0.2">
      <c r="A204" s="77">
        <v>32333000</v>
      </c>
      <c r="B204" s="66"/>
      <c r="C204" s="93" t="s">
        <v>1091</v>
      </c>
      <c r="E204" s="479" t="s">
        <v>9038</v>
      </c>
      <c r="F204" s="206">
        <f t="shared" si="3"/>
        <v>8</v>
      </c>
      <c r="H204" s="26"/>
    </row>
    <row r="205" spans="1:8" x14ac:dyDescent="0.2">
      <c r="A205" s="77">
        <v>32334000</v>
      </c>
      <c r="B205" s="66"/>
      <c r="C205" s="93" t="s">
        <v>4788</v>
      </c>
      <c r="E205" s="479" t="s">
        <v>9038</v>
      </c>
      <c r="F205" s="206">
        <f t="shared" si="3"/>
        <v>8</v>
      </c>
      <c r="H205" s="26"/>
    </row>
    <row r="206" spans="1:8" x14ac:dyDescent="0.2">
      <c r="A206" s="77">
        <v>32335000</v>
      </c>
      <c r="B206" s="66"/>
      <c r="C206" s="93" t="s">
        <v>4789</v>
      </c>
      <c r="E206" s="479" t="s">
        <v>9038</v>
      </c>
      <c r="F206" s="206">
        <f t="shared" si="3"/>
        <v>8</v>
      </c>
      <c r="H206" s="26"/>
    </row>
    <row r="207" spans="1:8" x14ac:dyDescent="0.2">
      <c r="A207" s="77">
        <v>32336000</v>
      </c>
      <c r="B207" s="66"/>
      <c r="C207" s="93" t="s">
        <v>5626</v>
      </c>
      <c r="E207" s="479" t="s">
        <v>9038</v>
      </c>
      <c r="F207" s="206">
        <f t="shared" si="3"/>
        <v>8</v>
      </c>
      <c r="H207" s="26"/>
    </row>
    <row r="208" spans="1:8" x14ac:dyDescent="0.2">
      <c r="A208" s="77">
        <v>32339000</v>
      </c>
      <c r="B208" s="66"/>
      <c r="C208" s="93" t="s">
        <v>7369</v>
      </c>
      <c r="E208" s="479" t="s">
        <v>9038</v>
      </c>
      <c r="F208" s="206">
        <f t="shared" si="3"/>
        <v>8</v>
      </c>
      <c r="H208" s="26"/>
    </row>
    <row r="209" spans="1:8" x14ac:dyDescent="0.2">
      <c r="A209" s="68">
        <v>3237</v>
      </c>
      <c r="B209" s="66"/>
      <c r="C209" s="92" t="s">
        <v>7370</v>
      </c>
      <c r="F209" s="206">
        <f t="shared" si="3"/>
        <v>4</v>
      </c>
      <c r="H209" s="26"/>
    </row>
    <row r="210" spans="1:8" x14ac:dyDescent="0.2">
      <c r="A210" s="77">
        <v>32370000</v>
      </c>
      <c r="B210" s="66"/>
      <c r="C210" s="93" t="s">
        <v>1106</v>
      </c>
      <c r="E210" s="479" t="s">
        <v>9038</v>
      </c>
      <c r="F210" s="206">
        <f t="shared" si="3"/>
        <v>8</v>
      </c>
      <c r="H210" s="26"/>
    </row>
    <row r="211" spans="1:8" x14ac:dyDescent="0.2">
      <c r="A211" s="77">
        <v>32371000</v>
      </c>
      <c r="B211" s="66"/>
      <c r="C211" s="93" t="s">
        <v>2627</v>
      </c>
      <c r="E211" s="479" t="s">
        <v>9038</v>
      </c>
      <c r="F211" s="206">
        <f t="shared" si="3"/>
        <v>8</v>
      </c>
      <c r="H211" s="26"/>
    </row>
    <row r="212" spans="1:8" x14ac:dyDescent="0.2">
      <c r="A212" s="77">
        <v>32372000</v>
      </c>
      <c r="B212" s="66"/>
      <c r="C212" s="93" t="s">
        <v>5720</v>
      </c>
      <c r="E212" s="479" t="s">
        <v>9038</v>
      </c>
      <c r="F212" s="206">
        <f t="shared" si="3"/>
        <v>8</v>
      </c>
      <c r="H212" s="26"/>
    </row>
    <row r="213" spans="1:8" x14ac:dyDescent="0.2">
      <c r="A213" s="68">
        <v>3238</v>
      </c>
      <c r="B213" s="66"/>
      <c r="C213" s="92" t="s">
        <v>6879</v>
      </c>
      <c r="F213" s="206">
        <f t="shared" si="3"/>
        <v>4</v>
      </c>
      <c r="H213" s="26"/>
    </row>
    <row r="214" spans="1:8" x14ac:dyDescent="0.2">
      <c r="A214" s="77">
        <v>32383000</v>
      </c>
      <c r="B214" s="66"/>
      <c r="C214" s="93" t="s">
        <v>6880</v>
      </c>
      <c r="E214" s="479" t="s">
        <v>9038</v>
      </c>
      <c r="F214" s="206">
        <f t="shared" si="3"/>
        <v>8</v>
      </c>
      <c r="H214" s="26"/>
    </row>
    <row r="215" spans="1:8" x14ac:dyDescent="0.2">
      <c r="A215" s="278">
        <v>32386000</v>
      </c>
      <c r="B215" s="514" t="s">
        <v>9388</v>
      </c>
      <c r="C215" s="277" t="s">
        <v>6830</v>
      </c>
      <c r="D215" s="513" t="s">
        <v>9626</v>
      </c>
      <c r="E215" s="479" t="s">
        <v>9038</v>
      </c>
      <c r="F215" s="206">
        <f t="shared" si="3"/>
        <v>8</v>
      </c>
      <c r="H215" s="26"/>
    </row>
    <row r="216" spans="1:8" x14ac:dyDescent="0.2">
      <c r="A216" s="77">
        <v>32389000</v>
      </c>
      <c r="B216" s="66"/>
      <c r="C216" s="93" t="s">
        <v>6879</v>
      </c>
      <c r="E216" s="479" t="s">
        <v>9038</v>
      </c>
      <c r="F216" s="206">
        <f t="shared" si="3"/>
        <v>8</v>
      </c>
      <c r="H216" s="26"/>
    </row>
    <row r="217" spans="1:8" x14ac:dyDescent="0.2">
      <c r="A217" s="77">
        <v>32389001</v>
      </c>
      <c r="B217" s="66"/>
      <c r="C217" s="93" t="s">
        <v>6585</v>
      </c>
      <c r="E217" s="479" t="s">
        <v>9038</v>
      </c>
      <c r="F217" s="206">
        <f t="shared" si="3"/>
        <v>8</v>
      </c>
      <c r="H217" s="26"/>
    </row>
    <row r="218" spans="1:8" x14ac:dyDescent="0.2">
      <c r="A218" s="68">
        <v>35</v>
      </c>
      <c r="B218" s="94"/>
      <c r="C218" s="92" t="s">
        <v>5898</v>
      </c>
      <c r="F218" s="206">
        <f t="shared" si="3"/>
        <v>2</v>
      </c>
      <c r="H218" s="26"/>
    </row>
    <row r="219" spans="1:8" x14ac:dyDescent="0.2">
      <c r="A219" s="68">
        <v>350</v>
      </c>
      <c r="B219" s="94"/>
      <c r="C219" s="92" t="s">
        <v>50</v>
      </c>
      <c r="F219" s="206">
        <f t="shared" si="3"/>
        <v>3</v>
      </c>
      <c r="H219" s="26"/>
    </row>
    <row r="220" spans="1:8" x14ac:dyDescent="0.2">
      <c r="A220" s="68">
        <v>3500</v>
      </c>
      <c r="B220" s="66"/>
      <c r="C220" s="92" t="s">
        <v>60</v>
      </c>
      <c r="F220" s="206">
        <f t="shared" si="3"/>
        <v>4</v>
      </c>
      <c r="H220" s="26"/>
    </row>
    <row r="221" spans="1:8" s="28" customFormat="1" x14ac:dyDescent="0.2">
      <c r="A221" s="77">
        <v>35000000</v>
      </c>
      <c r="B221" s="66"/>
      <c r="C221" s="93" t="s">
        <v>61</v>
      </c>
      <c r="E221" s="479" t="s">
        <v>9039</v>
      </c>
      <c r="F221" s="206">
        <f t="shared" si="3"/>
        <v>8</v>
      </c>
      <c r="H221" s="26"/>
    </row>
    <row r="222" spans="1:8" s="28" customFormat="1" x14ac:dyDescent="0.2">
      <c r="A222" s="77">
        <v>35001000</v>
      </c>
      <c r="B222" s="66"/>
      <c r="C222" s="93" t="s">
        <v>2576</v>
      </c>
      <c r="E222" s="479" t="s">
        <v>9039</v>
      </c>
      <c r="F222" s="206">
        <f t="shared" si="3"/>
        <v>8</v>
      </c>
      <c r="H222" s="26"/>
    </row>
    <row r="223" spans="1:8" x14ac:dyDescent="0.2">
      <c r="A223" s="77">
        <v>35002000</v>
      </c>
      <c r="B223" s="66"/>
      <c r="C223" s="93" t="s">
        <v>2506</v>
      </c>
      <c r="E223" s="479" t="s">
        <v>9039</v>
      </c>
      <c r="F223" s="206">
        <f t="shared" si="3"/>
        <v>8</v>
      </c>
      <c r="H223" s="26"/>
    </row>
    <row r="224" spans="1:8" x14ac:dyDescent="0.2">
      <c r="A224" s="77">
        <v>35003000</v>
      </c>
      <c r="B224" s="66"/>
      <c r="C224" s="93" t="s">
        <v>4710</v>
      </c>
      <c r="E224" s="479" t="s">
        <v>9039</v>
      </c>
      <c r="F224" s="206">
        <f t="shared" si="3"/>
        <v>8</v>
      </c>
      <c r="H224" s="26"/>
    </row>
    <row r="225" spans="1:8" x14ac:dyDescent="0.2">
      <c r="A225" s="77">
        <v>35004000</v>
      </c>
      <c r="B225" s="66"/>
      <c r="C225" s="93" t="s">
        <v>4711</v>
      </c>
      <c r="E225" s="479" t="s">
        <v>9039</v>
      </c>
      <c r="F225" s="206">
        <f t="shared" si="3"/>
        <v>8</v>
      </c>
      <c r="H225" s="26"/>
    </row>
    <row r="226" spans="1:8" x14ac:dyDescent="0.2">
      <c r="A226" s="77">
        <v>35005000</v>
      </c>
      <c r="B226" s="66"/>
      <c r="C226" s="93" t="s">
        <v>4760</v>
      </c>
      <c r="E226" s="479" t="s">
        <v>9039</v>
      </c>
      <c r="F226" s="206">
        <f t="shared" si="3"/>
        <v>8</v>
      </c>
      <c r="H226" s="26"/>
    </row>
    <row r="227" spans="1:8" x14ac:dyDescent="0.2">
      <c r="A227" s="77">
        <v>35006000</v>
      </c>
      <c r="B227" s="66"/>
      <c r="C227" s="93" t="s">
        <v>4761</v>
      </c>
      <c r="E227" s="479" t="s">
        <v>9039</v>
      </c>
      <c r="F227" s="206">
        <f t="shared" si="3"/>
        <v>8</v>
      </c>
      <c r="H227" s="26"/>
    </row>
    <row r="228" spans="1:8" x14ac:dyDescent="0.2">
      <c r="A228" s="77">
        <v>35007000</v>
      </c>
      <c r="B228" s="66"/>
      <c r="C228" s="93" t="s">
        <v>3952</v>
      </c>
      <c r="E228" s="479" t="s">
        <v>9039</v>
      </c>
      <c r="F228" s="206">
        <f t="shared" si="3"/>
        <v>8</v>
      </c>
      <c r="H228" s="26"/>
    </row>
    <row r="229" spans="1:8" x14ac:dyDescent="0.2">
      <c r="A229" s="68">
        <v>3502</v>
      </c>
      <c r="B229" s="66"/>
      <c r="C229" s="92" t="s">
        <v>5822</v>
      </c>
      <c r="F229" s="206">
        <f t="shared" si="3"/>
        <v>4</v>
      </c>
      <c r="H229" s="26"/>
    </row>
    <row r="230" spans="1:8" x14ac:dyDescent="0.2">
      <c r="A230" s="77">
        <v>35020000</v>
      </c>
      <c r="B230" s="66"/>
      <c r="C230" s="93" t="s">
        <v>5248</v>
      </c>
      <c r="E230" s="479" t="s">
        <v>9040</v>
      </c>
      <c r="F230" s="206">
        <f t="shared" si="3"/>
        <v>8</v>
      </c>
      <c r="H230" s="26"/>
    </row>
    <row r="231" spans="1:8" x14ac:dyDescent="0.2">
      <c r="A231" s="77">
        <v>35021000</v>
      </c>
      <c r="B231" s="66"/>
      <c r="C231" s="93" t="s">
        <v>2014</v>
      </c>
      <c r="E231" s="479" t="s">
        <v>9040</v>
      </c>
      <c r="F231" s="206">
        <f t="shared" si="3"/>
        <v>8</v>
      </c>
      <c r="H231" s="26"/>
    </row>
    <row r="232" spans="1:8" x14ac:dyDescent="0.2">
      <c r="A232" s="77">
        <v>35022000</v>
      </c>
      <c r="B232" s="66"/>
      <c r="C232" s="93" t="s">
        <v>3953</v>
      </c>
      <c r="E232" s="479" t="s">
        <v>9040</v>
      </c>
      <c r="F232" s="206">
        <f t="shared" si="3"/>
        <v>8</v>
      </c>
      <c r="H232" s="26"/>
    </row>
    <row r="233" spans="1:8" x14ac:dyDescent="0.2">
      <c r="A233" s="77">
        <v>35023000</v>
      </c>
      <c r="B233" s="66"/>
      <c r="C233" s="93" t="s">
        <v>4762</v>
      </c>
      <c r="E233" s="479" t="s">
        <v>9040</v>
      </c>
      <c r="F233" s="206">
        <f t="shared" si="3"/>
        <v>8</v>
      </c>
      <c r="H233" s="26"/>
    </row>
    <row r="234" spans="1:8" x14ac:dyDescent="0.2">
      <c r="A234" s="77">
        <v>35024000</v>
      </c>
      <c r="B234" s="66"/>
      <c r="C234" s="93" t="s">
        <v>2015</v>
      </c>
      <c r="E234" s="479" t="s">
        <v>9040</v>
      </c>
      <c r="F234" s="206">
        <f t="shared" si="3"/>
        <v>8</v>
      </c>
      <c r="H234" s="26"/>
    </row>
    <row r="235" spans="1:8" x14ac:dyDescent="0.2">
      <c r="A235" s="77">
        <v>35025000</v>
      </c>
      <c r="B235" s="66"/>
      <c r="C235" s="93" t="s">
        <v>1200</v>
      </c>
      <c r="E235" s="479" t="s">
        <v>9040</v>
      </c>
      <c r="F235" s="206">
        <f t="shared" si="3"/>
        <v>8</v>
      </c>
      <c r="H235" s="26"/>
    </row>
    <row r="236" spans="1:8" x14ac:dyDescent="0.2">
      <c r="A236" s="77">
        <v>35026000</v>
      </c>
      <c r="B236" s="66"/>
      <c r="C236" s="93" t="s">
        <v>4761</v>
      </c>
      <c r="E236" s="479" t="s">
        <v>9040</v>
      </c>
      <c r="F236" s="206">
        <f t="shared" si="3"/>
        <v>8</v>
      </c>
      <c r="H236" s="26"/>
    </row>
    <row r="237" spans="1:8" x14ac:dyDescent="0.2">
      <c r="A237" s="77">
        <v>35027000</v>
      </c>
      <c r="B237" s="66"/>
      <c r="C237" s="93" t="s">
        <v>3952</v>
      </c>
      <c r="E237" s="479" t="s">
        <v>9040</v>
      </c>
      <c r="F237" s="206">
        <f t="shared" si="3"/>
        <v>8</v>
      </c>
      <c r="H237" s="26"/>
    </row>
    <row r="238" spans="1:8" x14ac:dyDescent="0.2">
      <c r="A238" s="68">
        <v>351</v>
      </c>
      <c r="B238" s="97"/>
      <c r="C238" s="92" t="s">
        <v>4059</v>
      </c>
      <c r="F238" s="206">
        <f t="shared" si="3"/>
        <v>3</v>
      </c>
      <c r="H238" s="26"/>
    </row>
    <row r="239" spans="1:8" x14ac:dyDescent="0.2">
      <c r="A239" s="77">
        <v>35100000</v>
      </c>
      <c r="B239" s="99"/>
      <c r="C239" s="98" t="s">
        <v>3969</v>
      </c>
      <c r="E239" s="479" t="s">
        <v>9033</v>
      </c>
      <c r="F239" s="206">
        <f t="shared" si="3"/>
        <v>8</v>
      </c>
      <c r="H239" s="26"/>
    </row>
    <row r="240" spans="1:8" x14ac:dyDescent="0.2">
      <c r="A240" s="77">
        <v>35101000</v>
      </c>
      <c r="B240" s="99"/>
      <c r="C240" s="98" t="s">
        <v>6144</v>
      </c>
      <c r="E240" s="479" t="s">
        <v>9033</v>
      </c>
      <c r="F240" s="206">
        <f t="shared" si="3"/>
        <v>8</v>
      </c>
      <c r="H240" s="26"/>
    </row>
    <row r="241" spans="1:8" s="28" customFormat="1" x14ac:dyDescent="0.2">
      <c r="A241" s="77">
        <v>35102000</v>
      </c>
      <c r="B241" s="99"/>
      <c r="C241" s="98" t="s">
        <v>6868</v>
      </c>
      <c r="E241" s="479" t="s">
        <v>9033</v>
      </c>
      <c r="F241" s="206">
        <f t="shared" si="3"/>
        <v>8</v>
      </c>
      <c r="H241" s="26"/>
    </row>
    <row r="242" spans="1:8" ht="11.25" customHeight="1" x14ac:dyDescent="0.2">
      <c r="A242" s="68">
        <v>352</v>
      </c>
      <c r="B242" s="94"/>
      <c r="C242" s="92" t="s">
        <v>1192</v>
      </c>
      <c r="F242" s="206">
        <f t="shared" si="3"/>
        <v>3</v>
      </c>
      <c r="H242" s="26"/>
    </row>
    <row r="243" spans="1:8" x14ac:dyDescent="0.2">
      <c r="A243" s="77">
        <v>35200000</v>
      </c>
      <c r="B243" s="66"/>
      <c r="C243" s="93" t="s">
        <v>8290</v>
      </c>
      <c r="E243" s="479" t="s">
        <v>9041</v>
      </c>
      <c r="F243" s="206">
        <f t="shared" si="3"/>
        <v>8</v>
      </c>
      <c r="H243" s="26"/>
    </row>
    <row r="244" spans="1:8" x14ac:dyDescent="0.2">
      <c r="A244" s="77">
        <v>35210000</v>
      </c>
      <c r="B244" s="515"/>
      <c r="C244" s="93" t="s">
        <v>9617</v>
      </c>
      <c r="E244" s="479" t="s">
        <v>9042</v>
      </c>
      <c r="F244" s="206">
        <f t="shared" si="3"/>
        <v>8</v>
      </c>
      <c r="H244" s="26"/>
    </row>
    <row r="245" spans="1:8" ht="22.5" x14ac:dyDescent="0.2">
      <c r="A245" s="278">
        <v>35211000</v>
      </c>
      <c r="B245" s="515" t="s">
        <v>9388</v>
      </c>
      <c r="C245" s="277" t="s">
        <v>3921</v>
      </c>
      <c r="D245" s="516" t="s">
        <v>9389</v>
      </c>
      <c r="E245" s="479" t="s">
        <v>9042</v>
      </c>
      <c r="F245" s="206">
        <f t="shared" si="3"/>
        <v>8</v>
      </c>
      <c r="H245" s="26"/>
    </row>
    <row r="246" spans="1:8" x14ac:dyDescent="0.2">
      <c r="A246" s="77">
        <v>35280000</v>
      </c>
      <c r="B246" s="66"/>
      <c r="C246" s="93" t="s">
        <v>4393</v>
      </c>
      <c r="E246" s="479" t="s">
        <v>9042</v>
      </c>
      <c r="F246" s="206">
        <f t="shared" si="3"/>
        <v>8</v>
      </c>
      <c r="H246" s="26"/>
    </row>
    <row r="247" spans="1:8" x14ac:dyDescent="0.2">
      <c r="A247" s="77">
        <v>35290000</v>
      </c>
      <c r="B247" s="66"/>
      <c r="C247" s="93" t="s">
        <v>5487</v>
      </c>
      <c r="E247" s="479" t="s">
        <v>9042</v>
      </c>
      <c r="F247" s="206">
        <f t="shared" si="3"/>
        <v>8</v>
      </c>
      <c r="H247" s="26"/>
    </row>
    <row r="248" spans="1:8" x14ac:dyDescent="0.2">
      <c r="A248" s="77">
        <v>35290001</v>
      </c>
      <c r="B248" s="66"/>
      <c r="C248" s="93" t="s">
        <v>8277</v>
      </c>
      <c r="E248" s="479" t="s">
        <v>9042</v>
      </c>
      <c r="F248" s="206">
        <f t="shared" si="3"/>
        <v>8</v>
      </c>
      <c r="H248" s="26"/>
    </row>
    <row r="249" spans="1:8" x14ac:dyDescent="0.2">
      <c r="A249" s="77">
        <v>35290002</v>
      </c>
      <c r="B249" s="66"/>
      <c r="C249" s="93" t="s">
        <v>8278</v>
      </c>
      <c r="E249" s="479" t="s">
        <v>9042</v>
      </c>
      <c r="F249" s="206">
        <f t="shared" si="3"/>
        <v>8</v>
      </c>
      <c r="H249" s="26"/>
    </row>
    <row r="250" spans="1:8" x14ac:dyDescent="0.2">
      <c r="A250" s="68">
        <v>38</v>
      </c>
      <c r="B250" s="94"/>
      <c r="C250" s="92" t="s">
        <v>7361</v>
      </c>
      <c r="F250" s="206">
        <f t="shared" si="3"/>
        <v>2</v>
      </c>
      <c r="H250" s="26"/>
    </row>
    <row r="251" spans="1:8" x14ac:dyDescent="0.2">
      <c r="A251" s="68">
        <v>381</v>
      </c>
      <c r="B251" s="94"/>
      <c r="C251" s="92" t="s">
        <v>1666</v>
      </c>
      <c r="F251" s="206">
        <f t="shared" si="3"/>
        <v>3</v>
      </c>
      <c r="H251" s="26"/>
    </row>
    <row r="252" spans="1:8" x14ac:dyDescent="0.2">
      <c r="A252" s="68">
        <v>3810</v>
      </c>
      <c r="B252" s="66"/>
      <c r="C252" s="92" t="s">
        <v>3719</v>
      </c>
      <c r="F252" s="206">
        <f t="shared" si="3"/>
        <v>4</v>
      </c>
      <c r="H252" s="26"/>
    </row>
    <row r="253" spans="1:8" s="28" customFormat="1" x14ac:dyDescent="0.2">
      <c r="A253" s="77">
        <v>38100000</v>
      </c>
      <c r="B253" s="66"/>
      <c r="C253" s="93" t="s">
        <v>2186</v>
      </c>
      <c r="E253" s="479" t="s">
        <v>2967</v>
      </c>
      <c r="F253" s="206">
        <f t="shared" si="3"/>
        <v>8</v>
      </c>
      <c r="H253" s="26"/>
    </row>
    <row r="254" spans="1:8" s="28" customFormat="1" x14ac:dyDescent="0.2">
      <c r="A254" s="77">
        <v>38100100</v>
      </c>
      <c r="B254" s="66"/>
      <c r="C254" s="93" t="s">
        <v>6653</v>
      </c>
      <c r="E254" s="479" t="s">
        <v>2967</v>
      </c>
      <c r="F254" s="206">
        <f t="shared" si="3"/>
        <v>8</v>
      </c>
      <c r="H254" s="26"/>
    </row>
    <row r="255" spans="1:8" x14ac:dyDescent="0.2">
      <c r="A255" s="77">
        <v>38101000</v>
      </c>
      <c r="B255" s="66"/>
      <c r="C255" s="93" t="s">
        <v>7479</v>
      </c>
      <c r="E255" s="479" t="s">
        <v>9033</v>
      </c>
      <c r="F255" s="206">
        <f t="shared" si="3"/>
        <v>8</v>
      </c>
      <c r="H255" s="26"/>
    </row>
    <row r="256" spans="1:8" x14ac:dyDescent="0.2">
      <c r="A256" s="68">
        <v>3811</v>
      </c>
      <c r="B256" s="66"/>
      <c r="C256" s="92" t="s">
        <v>2068</v>
      </c>
      <c r="F256" s="206">
        <f t="shared" si="3"/>
        <v>4</v>
      </c>
      <c r="H256" s="26"/>
    </row>
    <row r="257" spans="1:8" x14ac:dyDescent="0.2">
      <c r="A257" s="68">
        <v>38110</v>
      </c>
      <c r="B257" s="66"/>
      <c r="C257" s="100" t="s">
        <v>1309</v>
      </c>
      <c r="F257" s="206">
        <f t="shared" si="3"/>
        <v>5</v>
      </c>
      <c r="H257" s="26"/>
    </row>
    <row r="258" spans="1:8" x14ac:dyDescent="0.2">
      <c r="A258" s="77">
        <v>38110000</v>
      </c>
      <c r="B258" s="66"/>
      <c r="C258" s="93" t="s">
        <v>2877</v>
      </c>
      <c r="E258" s="479" t="s">
        <v>2967</v>
      </c>
      <c r="F258" s="206">
        <f t="shared" si="3"/>
        <v>8</v>
      </c>
      <c r="H258" s="26"/>
    </row>
    <row r="259" spans="1:8" x14ac:dyDescent="0.2">
      <c r="A259" s="77">
        <v>38110100</v>
      </c>
      <c r="B259" s="66"/>
      <c r="C259" s="93" t="s">
        <v>1310</v>
      </c>
      <c r="E259" s="479" t="s">
        <v>2967</v>
      </c>
      <c r="F259" s="206">
        <f t="shared" si="3"/>
        <v>8</v>
      </c>
      <c r="H259" s="26"/>
    </row>
    <row r="260" spans="1:8" x14ac:dyDescent="0.2">
      <c r="A260" s="77">
        <v>38110200</v>
      </c>
      <c r="B260" s="66"/>
      <c r="C260" s="93" t="s">
        <v>1667</v>
      </c>
      <c r="E260" s="479" t="s">
        <v>9033</v>
      </c>
      <c r="F260" s="206">
        <f t="shared" si="3"/>
        <v>8</v>
      </c>
      <c r="H260" s="26"/>
    </row>
    <row r="261" spans="1:8" x14ac:dyDescent="0.2">
      <c r="A261" s="68">
        <v>38111</v>
      </c>
      <c r="B261" s="66"/>
      <c r="C261" s="92" t="s">
        <v>2514</v>
      </c>
      <c r="F261" s="206">
        <f t="shared" si="3"/>
        <v>5</v>
      </c>
      <c r="H261" s="26"/>
    </row>
    <row r="262" spans="1:8" x14ac:dyDescent="0.2">
      <c r="A262" s="77">
        <v>38111000</v>
      </c>
      <c r="B262" s="66"/>
      <c r="C262" s="93" t="s">
        <v>1668</v>
      </c>
      <c r="E262" s="479" t="s">
        <v>2967</v>
      </c>
      <c r="F262" s="206">
        <f t="shared" si="3"/>
        <v>8</v>
      </c>
      <c r="H262" s="26"/>
    </row>
    <row r="263" spans="1:8" x14ac:dyDescent="0.2">
      <c r="A263" s="77">
        <v>38111100</v>
      </c>
      <c r="B263" s="66"/>
      <c r="C263" s="93" t="s">
        <v>5824</v>
      </c>
      <c r="E263" s="479" t="s">
        <v>2967</v>
      </c>
      <c r="F263" s="206">
        <f t="shared" ref="F263:F326" si="4">LEN(A263)</f>
        <v>8</v>
      </c>
      <c r="H263" s="26"/>
    </row>
    <row r="264" spans="1:8" x14ac:dyDescent="0.2">
      <c r="A264" s="77">
        <v>38111200</v>
      </c>
      <c r="B264" s="66"/>
      <c r="C264" s="93" t="s">
        <v>635</v>
      </c>
      <c r="E264" s="479" t="s">
        <v>9033</v>
      </c>
      <c r="F264" s="206">
        <f t="shared" si="4"/>
        <v>8</v>
      </c>
      <c r="H264" s="26"/>
    </row>
    <row r="265" spans="1:8" x14ac:dyDescent="0.2">
      <c r="A265" s="77">
        <v>38111500</v>
      </c>
      <c r="B265" s="66"/>
      <c r="C265" s="93" t="s">
        <v>636</v>
      </c>
      <c r="E265" s="479" t="s">
        <v>2967</v>
      </c>
      <c r="F265" s="206">
        <f t="shared" si="4"/>
        <v>8</v>
      </c>
      <c r="H265" s="26"/>
    </row>
    <row r="266" spans="1:8" x14ac:dyDescent="0.2">
      <c r="A266" s="77">
        <v>38111600</v>
      </c>
      <c r="B266" s="66"/>
      <c r="C266" s="93" t="s">
        <v>1312</v>
      </c>
      <c r="E266" s="479" t="s">
        <v>2967</v>
      </c>
      <c r="F266" s="206">
        <f t="shared" si="4"/>
        <v>8</v>
      </c>
      <c r="H266" s="26"/>
    </row>
    <row r="267" spans="1:8" x14ac:dyDescent="0.2">
      <c r="A267" s="77">
        <v>38111700</v>
      </c>
      <c r="B267" s="66"/>
      <c r="C267" s="93" t="s">
        <v>5962</v>
      </c>
      <c r="E267" s="479" t="s">
        <v>9033</v>
      </c>
      <c r="F267" s="206">
        <f t="shared" si="4"/>
        <v>8</v>
      </c>
      <c r="H267" s="26"/>
    </row>
    <row r="268" spans="1:8" x14ac:dyDescent="0.2">
      <c r="A268" s="68">
        <v>38112</v>
      </c>
      <c r="B268" s="66"/>
      <c r="C268" s="92" t="s">
        <v>223</v>
      </c>
      <c r="F268" s="206">
        <f t="shared" si="4"/>
        <v>5</v>
      </c>
      <c r="H268" s="26"/>
    </row>
    <row r="269" spans="1:8" x14ac:dyDescent="0.2">
      <c r="A269" s="77">
        <v>38112000</v>
      </c>
      <c r="B269" s="66"/>
      <c r="C269" s="93" t="s">
        <v>920</v>
      </c>
      <c r="E269" s="479" t="s">
        <v>2967</v>
      </c>
      <c r="F269" s="206">
        <f t="shared" si="4"/>
        <v>8</v>
      </c>
      <c r="H269" s="26"/>
    </row>
    <row r="270" spans="1:8" x14ac:dyDescent="0.2">
      <c r="A270" s="77">
        <v>38112100</v>
      </c>
      <c r="B270" s="66"/>
      <c r="C270" s="93" t="s">
        <v>1061</v>
      </c>
      <c r="E270" s="479" t="s">
        <v>2967</v>
      </c>
      <c r="F270" s="206">
        <f t="shared" si="4"/>
        <v>8</v>
      </c>
      <c r="H270" s="26"/>
    </row>
    <row r="271" spans="1:8" x14ac:dyDescent="0.2">
      <c r="A271" s="77">
        <v>38112200</v>
      </c>
      <c r="B271" s="66"/>
      <c r="C271" s="93" t="s">
        <v>2735</v>
      </c>
      <c r="E271" s="479" t="s">
        <v>9033</v>
      </c>
      <c r="F271" s="206">
        <f t="shared" si="4"/>
        <v>8</v>
      </c>
      <c r="H271" s="26"/>
    </row>
    <row r="272" spans="1:8" x14ac:dyDescent="0.2">
      <c r="A272" s="77">
        <v>38112500</v>
      </c>
      <c r="B272" s="66"/>
      <c r="C272" s="93" t="s">
        <v>2736</v>
      </c>
      <c r="E272" s="479" t="s">
        <v>2967</v>
      </c>
      <c r="F272" s="206">
        <f t="shared" si="4"/>
        <v>8</v>
      </c>
      <c r="H272" s="26"/>
    </row>
    <row r="273" spans="1:8" x14ac:dyDescent="0.2">
      <c r="A273" s="77">
        <v>38112600</v>
      </c>
      <c r="B273" s="66"/>
      <c r="C273" s="93" t="s">
        <v>1062</v>
      </c>
      <c r="E273" s="479" t="s">
        <v>2967</v>
      </c>
      <c r="F273" s="206">
        <f t="shared" si="4"/>
        <v>8</v>
      </c>
      <c r="H273" s="26"/>
    </row>
    <row r="274" spans="1:8" x14ac:dyDescent="0.2">
      <c r="A274" s="77">
        <v>38112700</v>
      </c>
      <c r="B274" s="66"/>
      <c r="C274" s="93" t="s">
        <v>7380</v>
      </c>
      <c r="E274" s="479" t="s">
        <v>2967</v>
      </c>
      <c r="F274" s="206">
        <f t="shared" si="4"/>
        <v>8</v>
      </c>
      <c r="H274" s="26"/>
    </row>
    <row r="275" spans="1:8" x14ac:dyDescent="0.2">
      <c r="A275" s="68">
        <v>38114</v>
      </c>
      <c r="B275" s="66"/>
      <c r="C275" s="92" t="s">
        <v>2922</v>
      </c>
      <c r="F275" s="206">
        <f t="shared" si="4"/>
        <v>5</v>
      </c>
      <c r="H275" s="26"/>
    </row>
    <row r="276" spans="1:8" x14ac:dyDescent="0.2">
      <c r="A276" s="77">
        <v>38114000</v>
      </c>
      <c r="B276" s="66"/>
      <c r="C276" s="93" t="s">
        <v>7381</v>
      </c>
      <c r="E276" s="479" t="s">
        <v>2967</v>
      </c>
      <c r="F276" s="206">
        <f t="shared" si="4"/>
        <v>8</v>
      </c>
      <c r="H276" s="26"/>
    </row>
    <row r="277" spans="1:8" x14ac:dyDescent="0.2">
      <c r="A277" s="77">
        <v>38114100</v>
      </c>
      <c r="B277" s="66"/>
      <c r="C277" s="93" t="s">
        <v>3653</v>
      </c>
      <c r="E277" s="479" t="s">
        <v>2967</v>
      </c>
      <c r="F277" s="206">
        <f t="shared" si="4"/>
        <v>8</v>
      </c>
      <c r="H277" s="26"/>
    </row>
    <row r="278" spans="1:8" x14ac:dyDescent="0.2">
      <c r="A278" s="77">
        <v>38114200</v>
      </c>
      <c r="B278" s="66"/>
      <c r="C278" s="93" t="s">
        <v>1054</v>
      </c>
      <c r="E278" s="479" t="s">
        <v>2967</v>
      </c>
      <c r="F278" s="206">
        <f t="shared" si="4"/>
        <v>8</v>
      </c>
      <c r="H278" s="26"/>
    </row>
    <row r="279" spans="1:8" x14ac:dyDescent="0.2">
      <c r="A279" s="77">
        <v>38114500</v>
      </c>
      <c r="B279" s="66"/>
      <c r="C279" s="93" t="s">
        <v>1055</v>
      </c>
      <c r="E279" s="479" t="s">
        <v>2967</v>
      </c>
      <c r="F279" s="206">
        <f t="shared" si="4"/>
        <v>8</v>
      </c>
      <c r="H279" s="26"/>
    </row>
    <row r="280" spans="1:8" x14ac:dyDescent="0.2">
      <c r="A280" s="77">
        <v>38114600</v>
      </c>
      <c r="B280" s="66"/>
      <c r="C280" s="93" t="s">
        <v>5450</v>
      </c>
      <c r="E280" s="479" t="s">
        <v>2967</v>
      </c>
      <c r="F280" s="206">
        <f t="shared" si="4"/>
        <v>8</v>
      </c>
      <c r="H280" s="26"/>
    </row>
    <row r="281" spans="1:8" x14ac:dyDescent="0.2">
      <c r="A281" s="77">
        <v>38114700</v>
      </c>
      <c r="B281" s="66"/>
      <c r="C281" s="93" t="s">
        <v>7279</v>
      </c>
      <c r="E281" s="479" t="s">
        <v>2967</v>
      </c>
      <c r="F281" s="206">
        <f t="shared" si="4"/>
        <v>8</v>
      </c>
      <c r="H281" s="26"/>
    </row>
    <row r="282" spans="1:8" x14ac:dyDescent="0.2">
      <c r="A282" s="68">
        <v>38115</v>
      </c>
      <c r="B282" s="66"/>
      <c r="C282" s="92" t="s">
        <v>5451</v>
      </c>
      <c r="F282" s="206">
        <f t="shared" si="4"/>
        <v>5</v>
      </c>
      <c r="H282" s="26"/>
    </row>
    <row r="283" spans="1:8" x14ac:dyDescent="0.2">
      <c r="A283" s="77">
        <v>38115000</v>
      </c>
      <c r="B283" s="66"/>
      <c r="C283" s="93" t="s">
        <v>4308</v>
      </c>
      <c r="E283" s="479" t="s">
        <v>2967</v>
      </c>
      <c r="F283" s="206">
        <f t="shared" si="4"/>
        <v>8</v>
      </c>
      <c r="H283" s="26"/>
    </row>
    <row r="284" spans="1:8" x14ac:dyDescent="0.2">
      <c r="A284" s="77">
        <v>38115100</v>
      </c>
      <c r="B284" s="66"/>
      <c r="C284" s="93" t="s">
        <v>4157</v>
      </c>
      <c r="E284" s="479" t="s">
        <v>2967</v>
      </c>
      <c r="F284" s="206">
        <f t="shared" si="4"/>
        <v>8</v>
      </c>
      <c r="H284" s="26"/>
    </row>
    <row r="285" spans="1:8" x14ac:dyDescent="0.2">
      <c r="A285" s="77">
        <v>38115200</v>
      </c>
      <c r="B285" s="66"/>
      <c r="C285" s="98" t="s">
        <v>4309</v>
      </c>
      <c r="E285" s="479" t="s">
        <v>9033</v>
      </c>
      <c r="F285" s="206">
        <f t="shared" si="4"/>
        <v>8</v>
      </c>
      <c r="H285" s="26"/>
    </row>
    <row r="286" spans="1:8" x14ac:dyDescent="0.2">
      <c r="A286" s="68">
        <v>38116</v>
      </c>
      <c r="B286" s="66"/>
      <c r="C286" s="101" t="s">
        <v>3791</v>
      </c>
      <c r="F286" s="206">
        <f t="shared" si="4"/>
        <v>5</v>
      </c>
      <c r="H286" s="26"/>
    </row>
    <row r="287" spans="1:8" x14ac:dyDescent="0.2">
      <c r="A287" s="77">
        <v>38116000</v>
      </c>
      <c r="B287" s="66"/>
      <c r="C287" s="93" t="s">
        <v>504</v>
      </c>
      <c r="E287" s="479" t="s">
        <v>2967</v>
      </c>
      <c r="F287" s="206">
        <f t="shared" si="4"/>
        <v>8</v>
      </c>
      <c r="H287" s="26"/>
    </row>
    <row r="288" spans="1:8" x14ac:dyDescent="0.2">
      <c r="A288" s="77">
        <v>38116100</v>
      </c>
      <c r="B288" s="66"/>
      <c r="C288" s="93" t="s">
        <v>6823</v>
      </c>
      <c r="E288" s="479" t="s">
        <v>2967</v>
      </c>
      <c r="F288" s="206">
        <f t="shared" si="4"/>
        <v>8</v>
      </c>
      <c r="H288" s="26"/>
    </row>
    <row r="289" spans="1:8" ht="11.25" customHeight="1" x14ac:dyDescent="0.2">
      <c r="A289" s="77">
        <v>38116200</v>
      </c>
      <c r="B289" s="66"/>
      <c r="C289" s="93" t="s">
        <v>505</v>
      </c>
      <c r="E289" s="479" t="s">
        <v>9033</v>
      </c>
      <c r="F289" s="206">
        <f t="shared" si="4"/>
        <v>8</v>
      </c>
      <c r="H289" s="26"/>
    </row>
    <row r="290" spans="1:8" x14ac:dyDescent="0.2">
      <c r="A290" s="68">
        <v>38117</v>
      </c>
      <c r="B290" s="66"/>
      <c r="C290" s="92" t="s">
        <v>4655</v>
      </c>
      <c r="F290" s="206">
        <f t="shared" si="4"/>
        <v>5</v>
      </c>
      <c r="H290" s="26"/>
    </row>
    <row r="291" spans="1:8" x14ac:dyDescent="0.2">
      <c r="A291" s="77">
        <v>38117000</v>
      </c>
      <c r="B291" s="66"/>
      <c r="C291" s="93" t="s">
        <v>2342</v>
      </c>
      <c r="E291" s="479" t="s">
        <v>2967</v>
      </c>
      <c r="F291" s="206">
        <f t="shared" si="4"/>
        <v>8</v>
      </c>
      <c r="H291" s="26"/>
    </row>
    <row r="292" spans="1:8" x14ac:dyDescent="0.2">
      <c r="A292" s="77">
        <v>38117100</v>
      </c>
      <c r="B292" s="66"/>
      <c r="C292" s="93" t="s">
        <v>4656</v>
      </c>
      <c r="E292" s="479" t="s">
        <v>2967</v>
      </c>
      <c r="F292" s="206">
        <f t="shared" si="4"/>
        <v>8</v>
      </c>
      <c r="H292" s="26"/>
    </row>
    <row r="293" spans="1:8" x14ac:dyDescent="0.2">
      <c r="A293" s="77">
        <v>38117200</v>
      </c>
      <c r="B293" s="66"/>
      <c r="C293" s="93" t="s">
        <v>2819</v>
      </c>
      <c r="E293" s="479" t="s">
        <v>9033</v>
      </c>
      <c r="F293" s="206">
        <f t="shared" si="4"/>
        <v>8</v>
      </c>
      <c r="H293" s="26"/>
    </row>
    <row r="294" spans="1:8" x14ac:dyDescent="0.2">
      <c r="A294" s="68">
        <v>38118</v>
      </c>
      <c r="B294" s="66"/>
      <c r="C294" s="92" t="s">
        <v>1035</v>
      </c>
      <c r="F294" s="206">
        <f t="shared" si="4"/>
        <v>5</v>
      </c>
      <c r="H294" s="26"/>
    </row>
    <row r="295" spans="1:8" x14ac:dyDescent="0.2">
      <c r="A295" s="77">
        <v>38118000</v>
      </c>
      <c r="B295" s="66"/>
      <c r="C295" s="93" t="s">
        <v>4261</v>
      </c>
      <c r="E295" s="479" t="s">
        <v>2967</v>
      </c>
      <c r="F295" s="206">
        <f t="shared" si="4"/>
        <v>8</v>
      </c>
      <c r="H295" s="26"/>
    </row>
    <row r="296" spans="1:8" x14ac:dyDescent="0.2">
      <c r="A296" s="77">
        <v>38118100</v>
      </c>
      <c r="B296" s="66"/>
      <c r="C296" s="93" t="s">
        <v>5714</v>
      </c>
      <c r="E296" s="479" t="s">
        <v>2967</v>
      </c>
      <c r="F296" s="206">
        <f t="shared" si="4"/>
        <v>8</v>
      </c>
      <c r="H296" s="26"/>
    </row>
    <row r="297" spans="1:8" x14ac:dyDescent="0.2">
      <c r="A297" s="77">
        <v>38118200</v>
      </c>
      <c r="B297" s="66"/>
      <c r="C297" s="93" t="s">
        <v>5715</v>
      </c>
      <c r="E297" s="479" t="s">
        <v>9033</v>
      </c>
      <c r="F297" s="206">
        <f t="shared" si="4"/>
        <v>8</v>
      </c>
      <c r="H297" s="26"/>
    </row>
    <row r="298" spans="1:8" x14ac:dyDescent="0.2">
      <c r="A298" s="68">
        <v>3813</v>
      </c>
      <c r="B298" s="66"/>
      <c r="C298" s="92" t="s">
        <v>5716</v>
      </c>
      <c r="F298" s="206">
        <f t="shared" si="4"/>
        <v>4</v>
      </c>
      <c r="H298" s="26"/>
    </row>
    <row r="299" spans="1:8" x14ac:dyDescent="0.2">
      <c r="A299" s="68">
        <v>38130</v>
      </c>
      <c r="B299" s="66"/>
      <c r="C299" s="92" t="s">
        <v>5432</v>
      </c>
      <c r="F299" s="206">
        <f t="shared" si="4"/>
        <v>5</v>
      </c>
      <c r="H299" s="26"/>
    </row>
    <row r="300" spans="1:8" x14ac:dyDescent="0.2">
      <c r="A300" s="77">
        <v>38130000</v>
      </c>
      <c r="B300" s="66"/>
      <c r="C300" s="93" t="s">
        <v>5950</v>
      </c>
      <c r="E300" s="479" t="s">
        <v>2967</v>
      </c>
      <c r="F300" s="206">
        <f t="shared" si="4"/>
        <v>8</v>
      </c>
      <c r="H300" s="26"/>
    </row>
    <row r="301" spans="1:8" x14ac:dyDescent="0.2">
      <c r="A301" s="77">
        <v>38130100</v>
      </c>
      <c r="B301" s="66"/>
      <c r="C301" s="93" t="s">
        <v>5433</v>
      </c>
      <c r="E301" s="479" t="s">
        <v>2967</v>
      </c>
      <c r="F301" s="206">
        <f t="shared" si="4"/>
        <v>8</v>
      </c>
      <c r="H301" s="26"/>
    </row>
    <row r="302" spans="1:8" x14ac:dyDescent="0.2">
      <c r="A302" s="77">
        <v>38130200</v>
      </c>
      <c r="B302" s="66"/>
      <c r="C302" s="93" t="s">
        <v>5209</v>
      </c>
      <c r="E302" s="479" t="s">
        <v>9033</v>
      </c>
      <c r="F302" s="206">
        <f t="shared" si="4"/>
        <v>8</v>
      </c>
      <c r="H302" s="26"/>
    </row>
    <row r="303" spans="1:8" x14ac:dyDescent="0.2">
      <c r="A303" s="68">
        <v>38132</v>
      </c>
      <c r="B303" s="66"/>
      <c r="C303" s="92" t="s">
        <v>5650</v>
      </c>
      <c r="F303" s="206">
        <f t="shared" si="4"/>
        <v>5</v>
      </c>
      <c r="H303" s="26"/>
    </row>
    <row r="304" spans="1:8" x14ac:dyDescent="0.2">
      <c r="A304" s="77">
        <v>38132000</v>
      </c>
      <c r="B304" s="66"/>
      <c r="C304" s="93" t="s">
        <v>5210</v>
      </c>
      <c r="E304" s="479" t="s">
        <v>2967</v>
      </c>
      <c r="F304" s="206">
        <f t="shared" si="4"/>
        <v>8</v>
      </c>
      <c r="H304" s="26"/>
    </row>
    <row r="305" spans="1:8" x14ac:dyDescent="0.2">
      <c r="A305" s="77">
        <v>38132100</v>
      </c>
      <c r="B305" s="66"/>
      <c r="C305" s="93" t="s">
        <v>1086</v>
      </c>
      <c r="E305" s="479" t="s">
        <v>2967</v>
      </c>
      <c r="F305" s="206">
        <f t="shared" si="4"/>
        <v>8</v>
      </c>
      <c r="H305" s="26"/>
    </row>
    <row r="306" spans="1:8" x14ac:dyDescent="0.2">
      <c r="A306" s="77">
        <v>38132200</v>
      </c>
      <c r="B306" s="66"/>
      <c r="C306" s="93" t="s">
        <v>7014</v>
      </c>
      <c r="E306" s="479" t="s">
        <v>9033</v>
      </c>
      <c r="F306" s="206">
        <f t="shared" si="4"/>
        <v>8</v>
      </c>
      <c r="H306" s="26"/>
    </row>
    <row r="307" spans="1:8" x14ac:dyDescent="0.2">
      <c r="A307" s="68">
        <v>38136</v>
      </c>
      <c r="B307" s="66"/>
      <c r="C307" s="92" t="s">
        <v>2318</v>
      </c>
      <c r="F307" s="206">
        <f t="shared" si="4"/>
        <v>5</v>
      </c>
      <c r="H307" s="26"/>
    </row>
    <row r="308" spans="1:8" x14ac:dyDescent="0.2">
      <c r="A308" s="77">
        <v>38136000</v>
      </c>
      <c r="B308" s="66"/>
      <c r="C308" s="93" t="s">
        <v>7015</v>
      </c>
      <c r="E308" s="479" t="s">
        <v>2967</v>
      </c>
      <c r="F308" s="206">
        <f t="shared" si="4"/>
        <v>8</v>
      </c>
      <c r="H308" s="26"/>
    </row>
    <row r="309" spans="1:8" x14ac:dyDescent="0.2">
      <c r="A309" s="77">
        <v>38136100</v>
      </c>
      <c r="B309" s="66"/>
      <c r="C309" s="93" t="s">
        <v>1026</v>
      </c>
      <c r="E309" s="479" t="s">
        <v>2967</v>
      </c>
      <c r="F309" s="206">
        <f t="shared" si="4"/>
        <v>8</v>
      </c>
      <c r="H309" s="26"/>
    </row>
    <row r="310" spans="1:8" x14ac:dyDescent="0.2">
      <c r="A310" s="77">
        <v>38136200</v>
      </c>
      <c r="B310" s="66"/>
      <c r="C310" s="93" t="s">
        <v>3656</v>
      </c>
      <c r="E310" s="479" t="s">
        <v>9033</v>
      </c>
      <c r="F310" s="206">
        <f t="shared" si="4"/>
        <v>8</v>
      </c>
      <c r="H310" s="26"/>
    </row>
    <row r="311" spans="1:8" x14ac:dyDescent="0.2">
      <c r="A311" s="68">
        <v>3814</v>
      </c>
      <c r="B311" s="66"/>
      <c r="C311" s="92" t="s">
        <v>5035</v>
      </c>
      <c r="F311" s="206">
        <f t="shared" si="4"/>
        <v>4</v>
      </c>
      <c r="H311" s="26"/>
    </row>
    <row r="312" spans="1:8" x14ac:dyDescent="0.2">
      <c r="A312" s="77">
        <v>38140000</v>
      </c>
      <c r="B312" s="66"/>
      <c r="C312" s="93" t="s">
        <v>1174</v>
      </c>
      <c r="E312" s="479" t="s">
        <v>2967</v>
      </c>
      <c r="F312" s="206">
        <f t="shared" si="4"/>
        <v>8</v>
      </c>
      <c r="H312" s="26"/>
    </row>
    <row r="313" spans="1:8" x14ac:dyDescent="0.2">
      <c r="A313" s="77">
        <v>38140100</v>
      </c>
      <c r="B313" s="66"/>
      <c r="C313" s="102" t="s">
        <v>5036</v>
      </c>
      <c r="E313" s="479" t="s">
        <v>2967</v>
      </c>
      <c r="F313" s="206">
        <f t="shared" si="4"/>
        <v>8</v>
      </c>
      <c r="H313" s="26"/>
    </row>
    <row r="314" spans="1:8" x14ac:dyDescent="0.2">
      <c r="A314" s="77">
        <v>38140200</v>
      </c>
      <c r="B314" s="66"/>
      <c r="C314" s="96" t="s">
        <v>352</v>
      </c>
      <c r="E314" s="479" t="s">
        <v>9033</v>
      </c>
      <c r="F314" s="206">
        <f t="shared" si="4"/>
        <v>8</v>
      </c>
      <c r="H314" s="26"/>
    </row>
    <row r="315" spans="1:8" x14ac:dyDescent="0.2">
      <c r="A315" s="77">
        <v>38142000</v>
      </c>
      <c r="B315" s="66"/>
      <c r="C315" s="102" t="s">
        <v>353</v>
      </c>
      <c r="E315" s="479" t="s">
        <v>2967</v>
      </c>
      <c r="F315" s="206">
        <f t="shared" si="4"/>
        <v>8</v>
      </c>
      <c r="H315" s="26"/>
    </row>
    <row r="316" spans="1:8" x14ac:dyDescent="0.2">
      <c r="A316" s="77">
        <v>38142100</v>
      </c>
      <c r="B316" s="66"/>
      <c r="C316" s="102" t="s">
        <v>354</v>
      </c>
      <c r="E316" s="479" t="s">
        <v>2967</v>
      </c>
      <c r="F316" s="206">
        <f t="shared" si="4"/>
        <v>8</v>
      </c>
      <c r="H316" s="26"/>
    </row>
    <row r="317" spans="1:8" x14ac:dyDescent="0.2">
      <c r="A317" s="77">
        <v>38142200</v>
      </c>
      <c r="B317" s="66"/>
      <c r="C317" s="102" t="s">
        <v>724</v>
      </c>
      <c r="E317" s="479" t="s">
        <v>9033</v>
      </c>
      <c r="F317" s="206">
        <f t="shared" si="4"/>
        <v>8</v>
      </c>
      <c r="H317" s="26"/>
    </row>
    <row r="318" spans="1:8" x14ac:dyDescent="0.2">
      <c r="A318" s="68">
        <v>3818</v>
      </c>
      <c r="B318" s="66"/>
      <c r="C318" s="92" t="s">
        <v>3880</v>
      </c>
      <c r="F318" s="206">
        <f t="shared" si="4"/>
        <v>4</v>
      </c>
      <c r="H318" s="26"/>
    </row>
    <row r="319" spans="1:8" x14ac:dyDescent="0.2">
      <c r="A319" s="77">
        <v>38181000</v>
      </c>
      <c r="B319" s="66"/>
      <c r="C319" s="93" t="s">
        <v>3881</v>
      </c>
      <c r="E319" s="479" t="s">
        <v>9043</v>
      </c>
      <c r="F319" s="206">
        <f t="shared" si="4"/>
        <v>8</v>
      </c>
      <c r="H319" s="26"/>
    </row>
    <row r="320" spans="1:8" x14ac:dyDescent="0.2">
      <c r="A320" s="77">
        <v>38181100</v>
      </c>
      <c r="B320" s="66"/>
      <c r="C320" s="93" t="s">
        <v>3222</v>
      </c>
      <c r="E320" s="479" t="s">
        <v>9043</v>
      </c>
      <c r="F320" s="206">
        <f t="shared" si="4"/>
        <v>8</v>
      </c>
      <c r="H320" s="26"/>
    </row>
    <row r="321" spans="1:8" x14ac:dyDescent="0.2">
      <c r="A321" s="77">
        <v>38181200</v>
      </c>
      <c r="B321" s="66"/>
      <c r="C321" s="93" t="s">
        <v>112</v>
      </c>
      <c r="E321" s="479" t="s">
        <v>9033</v>
      </c>
      <c r="F321" s="206">
        <f t="shared" si="4"/>
        <v>8</v>
      </c>
      <c r="H321" s="26"/>
    </row>
    <row r="322" spans="1:8" x14ac:dyDescent="0.2">
      <c r="A322" s="77">
        <v>38182000</v>
      </c>
      <c r="B322" s="66"/>
      <c r="C322" s="93" t="s">
        <v>1046</v>
      </c>
      <c r="E322" s="479" t="s">
        <v>9043</v>
      </c>
      <c r="F322" s="206">
        <f t="shared" si="4"/>
        <v>8</v>
      </c>
      <c r="H322" s="26"/>
    </row>
    <row r="323" spans="1:8" x14ac:dyDescent="0.2">
      <c r="A323" s="77">
        <v>38182100</v>
      </c>
      <c r="B323" s="66"/>
      <c r="C323" s="93" t="s">
        <v>1047</v>
      </c>
      <c r="E323" s="479" t="s">
        <v>9043</v>
      </c>
      <c r="F323" s="206">
        <f t="shared" si="4"/>
        <v>8</v>
      </c>
      <c r="H323" s="26"/>
    </row>
    <row r="324" spans="1:8" x14ac:dyDescent="0.2">
      <c r="A324" s="77">
        <v>38182200</v>
      </c>
      <c r="B324" s="66"/>
      <c r="C324" s="93" t="s">
        <v>3817</v>
      </c>
      <c r="E324" s="479" t="s">
        <v>9033</v>
      </c>
      <c r="F324" s="206">
        <f t="shared" si="4"/>
        <v>8</v>
      </c>
      <c r="H324" s="26"/>
    </row>
    <row r="325" spans="1:8" x14ac:dyDescent="0.2">
      <c r="A325" s="77">
        <v>38183000</v>
      </c>
      <c r="B325" s="66"/>
      <c r="C325" s="93" t="s">
        <v>3818</v>
      </c>
      <c r="E325" s="479" t="s">
        <v>9043</v>
      </c>
      <c r="F325" s="206">
        <f t="shared" si="4"/>
        <v>8</v>
      </c>
      <c r="H325" s="26"/>
    </row>
    <row r="326" spans="1:8" x14ac:dyDescent="0.2">
      <c r="A326" s="77">
        <v>38183100</v>
      </c>
      <c r="B326" s="66"/>
      <c r="C326" s="93" t="s">
        <v>502</v>
      </c>
      <c r="E326" s="479" t="s">
        <v>9043</v>
      </c>
      <c r="F326" s="206">
        <f t="shared" si="4"/>
        <v>8</v>
      </c>
      <c r="H326" s="26"/>
    </row>
    <row r="327" spans="1:8" x14ac:dyDescent="0.2">
      <c r="A327" s="68">
        <v>382</v>
      </c>
      <c r="B327" s="94"/>
      <c r="C327" s="92" t="s">
        <v>2753</v>
      </c>
      <c r="F327" s="206">
        <f t="shared" ref="F327:F390" si="5">LEN(A327)</f>
        <v>3</v>
      </c>
      <c r="H327" s="26"/>
    </row>
    <row r="328" spans="1:8" x14ac:dyDescent="0.2">
      <c r="A328" s="68">
        <v>3823</v>
      </c>
      <c r="B328" s="66"/>
      <c r="C328" s="92" t="s">
        <v>2754</v>
      </c>
      <c r="F328" s="206">
        <f t="shared" si="5"/>
        <v>4</v>
      </c>
      <c r="H328" s="26"/>
    </row>
    <row r="329" spans="1:8" x14ac:dyDescent="0.2">
      <c r="A329" s="77">
        <v>38230000</v>
      </c>
      <c r="B329" s="66"/>
      <c r="C329" s="93" t="s">
        <v>2755</v>
      </c>
      <c r="E329" s="479" t="s">
        <v>9044</v>
      </c>
      <c r="F329" s="206">
        <f t="shared" si="5"/>
        <v>8</v>
      </c>
      <c r="H329" s="26"/>
    </row>
    <row r="330" spans="1:8" s="28" customFormat="1" x14ac:dyDescent="0.2">
      <c r="A330" s="77">
        <v>38236000</v>
      </c>
      <c r="B330" s="66"/>
      <c r="C330" s="93" t="s">
        <v>239</v>
      </c>
      <c r="E330" s="479" t="s">
        <v>9044</v>
      </c>
      <c r="F330" s="206">
        <f t="shared" si="5"/>
        <v>8</v>
      </c>
      <c r="H330" s="26"/>
    </row>
    <row r="331" spans="1:8" x14ac:dyDescent="0.2">
      <c r="A331" s="77">
        <v>38239000</v>
      </c>
      <c r="B331" s="66"/>
      <c r="C331" s="93" t="s">
        <v>240</v>
      </c>
      <c r="E331" s="479" t="s">
        <v>9044</v>
      </c>
      <c r="F331" s="206">
        <f t="shared" si="5"/>
        <v>8</v>
      </c>
      <c r="H331" s="26"/>
    </row>
    <row r="332" spans="1:8" x14ac:dyDescent="0.2">
      <c r="A332" s="68">
        <v>3825</v>
      </c>
      <c r="B332" s="66"/>
      <c r="C332" s="92" t="s">
        <v>241</v>
      </c>
      <c r="F332" s="206">
        <f t="shared" si="5"/>
        <v>4</v>
      </c>
      <c r="H332" s="26"/>
    </row>
    <row r="333" spans="1:8" x14ac:dyDescent="0.2">
      <c r="A333" s="77">
        <v>38250000</v>
      </c>
      <c r="B333" s="66"/>
      <c r="C333" s="93" t="s">
        <v>773</v>
      </c>
      <c r="E333" s="479" t="s">
        <v>9045</v>
      </c>
      <c r="F333" s="206">
        <f t="shared" si="5"/>
        <v>8</v>
      </c>
      <c r="H333" s="26"/>
    </row>
    <row r="334" spans="1:8" x14ac:dyDescent="0.2">
      <c r="A334" s="77">
        <v>38251000</v>
      </c>
      <c r="B334" s="66"/>
      <c r="C334" s="95" t="s">
        <v>5482</v>
      </c>
      <c r="E334" s="479" t="s">
        <v>9044</v>
      </c>
      <c r="F334" s="206">
        <f t="shared" si="5"/>
        <v>8</v>
      </c>
      <c r="H334" s="26"/>
    </row>
    <row r="335" spans="1:8" x14ac:dyDescent="0.2">
      <c r="A335" s="77">
        <v>38254000</v>
      </c>
      <c r="B335" s="66"/>
      <c r="C335" s="93" t="s">
        <v>242</v>
      </c>
      <c r="E335" s="479" t="s">
        <v>9046</v>
      </c>
      <c r="F335" s="206">
        <f t="shared" si="5"/>
        <v>8</v>
      </c>
      <c r="H335" s="26"/>
    </row>
    <row r="336" spans="1:8" x14ac:dyDescent="0.2">
      <c r="A336" s="68">
        <v>388</v>
      </c>
      <c r="B336" s="94"/>
      <c r="C336" s="92" t="s">
        <v>7361</v>
      </c>
      <c r="F336" s="206">
        <f t="shared" si="5"/>
        <v>3</v>
      </c>
      <c r="H336" s="26"/>
    </row>
    <row r="337" spans="1:8" x14ac:dyDescent="0.2">
      <c r="A337" s="68">
        <v>3880</v>
      </c>
      <c r="B337" s="66"/>
      <c r="C337" s="92" t="s">
        <v>121</v>
      </c>
      <c r="F337" s="206">
        <f t="shared" si="5"/>
        <v>4</v>
      </c>
      <c r="H337" s="26"/>
    </row>
    <row r="338" spans="1:8" x14ac:dyDescent="0.2">
      <c r="A338" s="77">
        <v>38800000</v>
      </c>
      <c r="B338" s="66"/>
      <c r="C338" s="93" t="s">
        <v>2097</v>
      </c>
      <c r="E338" s="479" t="s">
        <v>5989</v>
      </c>
      <c r="F338" s="206">
        <f t="shared" si="5"/>
        <v>8</v>
      </c>
      <c r="H338" s="26"/>
    </row>
    <row r="339" spans="1:8" x14ac:dyDescent="0.2">
      <c r="A339" s="77">
        <v>38800001</v>
      </c>
      <c r="B339" s="66"/>
      <c r="C339" s="93" t="s">
        <v>460</v>
      </c>
      <c r="E339" s="479" t="s">
        <v>5989</v>
      </c>
      <c r="F339" s="206">
        <f t="shared" si="5"/>
        <v>8</v>
      </c>
      <c r="H339" s="26"/>
    </row>
    <row r="340" spans="1:8" s="28" customFormat="1" x14ac:dyDescent="0.2">
      <c r="A340" s="77">
        <v>38802000</v>
      </c>
      <c r="B340" s="66"/>
      <c r="C340" s="93" t="s">
        <v>1647</v>
      </c>
      <c r="E340" s="479" t="s">
        <v>5989</v>
      </c>
      <c r="F340" s="206">
        <f t="shared" si="5"/>
        <v>8</v>
      </c>
      <c r="H340" s="26"/>
    </row>
    <row r="341" spans="1:8" s="28" customFormat="1" x14ac:dyDescent="0.2">
      <c r="A341" s="77">
        <v>38803000</v>
      </c>
      <c r="B341" s="66"/>
      <c r="C341" s="93" t="s">
        <v>5011</v>
      </c>
      <c r="E341" s="479" t="s">
        <v>5989</v>
      </c>
      <c r="F341" s="206">
        <f t="shared" si="5"/>
        <v>8</v>
      </c>
      <c r="H341" s="26"/>
    </row>
    <row r="342" spans="1:8" x14ac:dyDescent="0.2">
      <c r="A342" s="77">
        <v>38809000</v>
      </c>
      <c r="B342" s="66"/>
      <c r="C342" s="93" t="s">
        <v>1673</v>
      </c>
      <c r="E342" s="479" t="s">
        <v>5989</v>
      </c>
      <c r="F342" s="206">
        <f t="shared" si="5"/>
        <v>8</v>
      </c>
      <c r="H342" s="26"/>
    </row>
    <row r="343" spans="1:8" x14ac:dyDescent="0.2">
      <c r="A343" s="77">
        <v>38809001</v>
      </c>
      <c r="B343" s="66"/>
      <c r="C343" s="93" t="s">
        <v>923</v>
      </c>
      <c r="E343" s="479" t="s">
        <v>5989</v>
      </c>
      <c r="F343" s="206">
        <f t="shared" si="5"/>
        <v>8</v>
      </c>
      <c r="H343" s="26"/>
    </row>
    <row r="344" spans="1:8" x14ac:dyDescent="0.2">
      <c r="A344" s="68">
        <v>3882</v>
      </c>
      <c r="B344" s="66"/>
      <c r="C344" s="103" t="s">
        <v>2098</v>
      </c>
      <c r="F344" s="206">
        <f t="shared" si="5"/>
        <v>4</v>
      </c>
      <c r="H344" s="26"/>
    </row>
    <row r="345" spans="1:8" x14ac:dyDescent="0.2">
      <c r="A345" s="77">
        <v>38822000</v>
      </c>
      <c r="B345" s="66"/>
      <c r="C345" s="96" t="s">
        <v>2570</v>
      </c>
      <c r="E345" s="479" t="s">
        <v>9047</v>
      </c>
      <c r="F345" s="206">
        <f t="shared" si="5"/>
        <v>8</v>
      </c>
      <c r="H345" s="26"/>
    </row>
    <row r="346" spans="1:8" x14ac:dyDescent="0.2">
      <c r="A346" s="68">
        <v>3888</v>
      </c>
      <c r="B346" s="66"/>
      <c r="C346" s="92" t="s">
        <v>7231</v>
      </c>
      <c r="F346" s="206">
        <f t="shared" si="5"/>
        <v>4</v>
      </c>
      <c r="H346" s="26"/>
    </row>
    <row r="347" spans="1:8" x14ac:dyDescent="0.2">
      <c r="A347" s="77">
        <v>38880000</v>
      </c>
      <c r="B347" s="66"/>
      <c r="C347" s="93" t="s">
        <v>2106</v>
      </c>
      <c r="E347" s="479" t="s">
        <v>2496</v>
      </c>
      <c r="F347" s="206">
        <f t="shared" si="5"/>
        <v>8</v>
      </c>
      <c r="H347" s="26"/>
    </row>
    <row r="348" spans="1:8" x14ac:dyDescent="0.2">
      <c r="A348" s="77">
        <v>38885000</v>
      </c>
      <c r="B348" s="66"/>
      <c r="C348" s="93" t="s">
        <v>2107</v>
      </c>
      <c r="E348" s="479" t="s">
        <v>2496</v>
      </c>
      <c r="F348" s="206">
        <f t="shared" si="5"/>
        <v>8</v>
      </c>
      <c r="H348" s="26"/>
    </row>
    <row r="349" spans="1:8" x14ac:dyDescent="0.2">
      <c r="A349" s="77">
        <v>38889000</v>
      </c>
      <c r="B349" s="66"/>
      <c r="C349" s="93" t="s">
        <v>4940</v>
      </c>
      <c r="E349" s="479" t="s">
        <v>2496</v>
      </c>
      <c r="F349" s="206">
        <f t="shared" si="5"/>
        <v>8</v>
      </c>
      <c r="H349" s="26"/>
    </row>
    <row r="350" spans="1:8" x14ac:dyDescent="0.2">
      <c r="A350" s="68">
        <v>608</v>
      </c>
      <c r="B350" s="94"/>
      <c r="C350" s="92" t="s">
        <v>5483</v>
      </c>
      <c r="F350" s="206">
        <f t="shared" si="5"/>
        <v>3</v>
      </c>
      <c r="H350" s="26"/>
    </row>
    <row r="351" spans="1:8" x14ac:dyDescent="0.2">
      <c r="A351" s="77">
        <v>60800000</v>
      </c>
      <c r="B351" s="66" t="s">
        <v>5484</v>
      </c>
      <c r="C351" s="93" t="s">
        <v>5539</v>
      </c>
      <c r="E351" s="479" t="s">
        <v>9048</v>
      </c>
      <c r="F351" s="206">
        <f t="shared" si="5"/>
        <v>8</v>
      </c>
      <c r="H351" s="26"/>
    </row>
    <row r="352" spans="1:8" x14ac:dyDescent="0.2">
      <c r="A352" s="68">
        <v>65</v>
      </c>
      <c r="B352" s="94"/>
      <c r="C352" s="92" t="s">
        <v>3405</v>
      </c>
      <c r="F352" s="206">
        <f t="shared" si="5"/>
        <v>2</v>
      </c>
      <c r="H352" s="26"/>
    </row>
    <row r="353" spans="1:8" x14ac:dyDescent="0.2">
      <c r="A353" s="68">
        <v>652</v>
      </c>
      <c r="B353" s="94"/>
      <c r="C353" s="92" t="s">
        <v>3406</v>
      </c>
      <c r="F353" s="206">
        <f t="shared" si="5"/>
        <v>3</v>
      </c>
      <c r="H353" s="26"/>
    </row>
    <row r="354" spans="1:8" x14ac:dyDescent="0.2">
      <c r="A354" s="77">
        <v>65200000</v>
      </c>
      <c r="B354" s="94"/>
      <c r="C354" s="93" t="s">
        <v>2622</v>
      </c>
      <c r="E354" s="480"/>
      <c r="F354" s="530">
        <f t="shared" si="5"/>
        <v>8</v>
      </c>
      <c r="H354" s="26"/>
    </row>
    <row r="355" spans="1:8" x14ac:dyDescent="0.2">
      <c r="A355" s="77">
        <v>65201000</v>
      </c>
      <c r="B355" s="94"/>
      <c r="C355" s="93" t="s">
        <v>3512</v>
      </c>
      <c r="E355" s="479" t="s">
        <v>9049</v>
      </c>
      <c r="F355" s="206">
        <f t="shared" si="5"/>
        <v>8</v>
      </c>
      <c r="H355" s="26"/>
    </row>
    <row r="356" spans="1:8" x14ac:dyDescent="0.2">
      <c r="A356" s="77">
        <v>65202000</v>
      </c>
      <c r="B356" s="94"/>
      <c r="C356" s="93" t="s">
        <v>6361</v>
      </c>
      <c r="E356" s="480"/>
      <c r="F356" s="530">
        <f t="shared" si="5"/>
        <v>8</v>
      </c>
      <c r="H356" s="26"/>
    </row>
    <row r="357" spans="1:8" x14ac:dyDescent="0.2">
      <c r="A357" s="77">
        <v>65203000</v>
      </c>
      <c r="B357" s="94"/>
      <c r="C357" s="93" t="s">
        <v>4250</v>
      </c>
      <c r="E357" s="481" t="s">
        <v>9033</v>
      </c>
      <c r="F357" s="206">
        <f t="shared" si="5"/>
        <v>8</v>
      </c>
      <c r="H357" s="26"/>
    </row>
    <row r="358" spans="1:8" x14ac:dyDescent="0.2">
      <c r="A358" s="68">
        <v>655</v>
      </c>
      <c r="B358" s="94"/>
      <c r="C358" s="92" t="s">
        <v>456</v>
      </c>
      <c r="F358" s="206">
        <f t="shared" si="5"/>
        <v>3</v>
      </c>
      <c r="H358" s="26"/>
    </row>
    <row r="359" spans="1:8" x14ac:dyDescent="0.2">
      <c r="A359" s="68">
        <v>6550</v>
      </c>
      <c r="B359" s="66"/>
      <c r="C359" s="92" t="s">
        <v>457</v>
      </c>
      <c r="F359" s="206">
        <f t="shared" si="5"/>
        <v>4</v>
      </c>
      <c r="H359" s="26"/>
    </row>
    <row r="360" spans="1:8" x14ac:dyDescent="0.2">
      <c r="A360" s="77">
        <v>65500000</v>
      </c>
      <c r="B360" s="66"/>
      <c r="C360" s="93" t="s">
        <v>458</v>
      </c>
      <c r="E360" s="479" t="s">
        <v>9049</v>
      </c>
      <c r="F360" s="206">
        <f t="shared" si="5"/>
        <v>8</v>
      </c>
      <c r="H360" s="26"/>
    </row>
    <row r="361" spans="1:8" x14ac:dyDescent="0.2">
      <c r="A361" s="77">
        <v>65501000</v>
      </c>
      <c r="B361" s="66"/>
      <c r="C361" s="93" t="s">
        <v>459</v>
      </c>
      <c r="E361" s="479" t="s">
        <v>9049</v>
      </c>
      <c r="F361" s="206">
        <f t="shared" si="5"/>
        <v>8</v>
      </c>
      <c r="H361" s="26"/>
    </row>
    <row r="362" spans="1:8" x14ac:dyDescent="0.2">
      <c r="A362" s="68">
        <v>6552</v>
      </c>
      <c r="B362" s="66"/>
      <c r="C362" s="92" t="s">
        <v>6189</v>
      </c>
      <c r="F362" s="206">
        <f t="shared" si="5"/>
        <v>4</v>
      </c>
      <c r="H362" s="26"/>
    </row>
    <row r="363" spans="1:8" x14ac:dyDescent="0.2">
      <c r="A363" s="77">
        <v>65520000</v>
      </c>
      <c r="B363" s="66"/>
      <c r="C363" s="93" t="s">
        <v>6190</v>
      </c>
      <c r="E363" s="482" t="s">
        <v>9050</v>
      </c>
      <c r="F363" s="206">
        <f t="shared" si="5"/>
        <v>8</v>
      </c>
      <c r="H363" s="26"/>
    </row>
    <row r="364" spans="1:8" x14ac:dyDescent="0.2">
      <c r="A364" s="77">
        <v>65521000</v>
      </c>
      <c r="B364" s="66"/>
      <c r="C364" s="93" t="s">
        <v>887</v>
      </c>
      <c r="E364" s="480"/>
      <c r="F364" s="530">
        <f t="shared" si="5"/>
        <v>8</v>
      </c>
      <c r="H364" s="26"/>
    </row>
    <row r="365" spans="1:8" x14ac:dyDescent="0.2">
      <c r="A365" s="68">
        <v>6554</v>
      </c>
      <c r="B365" s="66"/>
      <c r="C365" s="92" t="s">
        <v>1939</v>
      </c>
      <c r="F365" s="206">
        <f t="shared" si="5"/>
        <v>4</v>
      </c>
      <c r="H365" s="26"/>
    </row>
    <row r="366" spans="1:8" x14ac:dyDescent="0.2">
      <c r="A366" s="77">
        <v>65540000</v>
      </c>
      <c r="B366" s="66"/>
      <c r="C366" s="93" t="s">
        <v>1013</v>
      </c>
      <c r="E366" s="480"/>
      <c r="F366" s="530">
        <f t="shared" si="5"/>
        <v>8</v>
      </c>
      <c r="H366" s="26"/>
    </row>
    <row r="367" spans="1:8" x14ac:dyDescent="0.2">
      <c r="A367" s="77">
        <v>65541000</v>
      </c>
      <c r="B367" s="66"/>
      <c r="C367" s="93" t="s">
        <v>2114</v>
      </c>
      <c r="E367" s="479" t="s">
        <v>9049</v>
      </c>
      <c r="F367" s="206">
        <f t="shared" si="5"/>
        <v>8</v>
      </c>
      <c r="H367" s="26"/>
    </row>
    <row r="368" spans="1:8" x14ac:dyDescent="0.2">
      <c r="A368" s="68">
        <v>6557</v>
      </c>
      <c r="B368" s="66"/>
      <c r="C368" s="92" t="s">
        <v>3513</v>
      </c>
      <c r="F368" s="206">
        <f t="shared" si="5"/>
        <v>4</v>
      </c>
      <c r="H368" s="26"/>
    </row>
    <row r="369" spans="1:8" x14ac:dyDescent="0.2">
      <c r="A369" s="77">
        <v>65570000</v>
      </c>
      <c r="B369" s="66" t="s">
        <v>5484</v>
      </c>
      <c r="C369" s="93" t="s">
        <v>3514</v>
      </c>
      <c r="E369" s="479" t="s">
        <v>9049</v>
      </c>
      <c r="F369" s="206">
        <f t="shared" si="5"/>
        <v>8</v>
      </c>
      <c r="H369" s="26"/>
    </row>
    <row r="370" spans="1:8" x14ac:dyDescent="0.2">
      <c r="A370" s="68">
        <v>658</v>
      </c>
      <c r="B370" s="94"/>
      <c r="C370" s="92" t="s">
        <v>4251</v>
      </c>
      <c r="F370" s="206">
        <f t="shared" si="5"/>
        <v>3</v>
      </c>
      <c r="H370" s="26"/>
    </row>
    <row r="371" spans="1:8" x14ac:dyDescent="0.2">
      <c r="A371" s="68">
        <v>6580</v>
      </c>
      <c r="B371" s="66"/>
      <c r="C371" s="92" t="s">
        <v>457</v>
      </c>
      <c r="F371" s="206">
        <f t="shared" si="5"/>
        <v>4</v>
      </c>
      <c r="H371" s="26"/>
    </row>
    <row r="372" spans="1:8" x14ac:dyDescent="0.2">
      <c r="A372" s="77">
        <v>65800000</v>
      </c>
      <c r="B372" s="66"/>
      <c r="C372" s="93" t="s">
        <v>3306</v>
      </c>
      <c r="E372" s="480"/>
      <c r="F372" s="530">
        <f t="shared" si="5"/>
        <v>8</v>
      </c>
      <c r="H372" s="26"/>
    </row>
    <row r="373" spans="1:8" x14ac:dyDescent="0.2">
      <c r="A373" s="77">
        <v>65800900</v>
      </c>
      <c r="B373" s="66"/>
      <c r="C373" s="93" t="s">
        <v>777</v>
      </c>
      <c r="E373" s="480"/>
      <c r="F373" s="530">
        <f t="shared" si="5"/>
        <v>8</v>
      </c>
      <c r="H373" s="26"/>
    </row>
    <row r="374" spans="1:8" x14ac:dyDescent="0.2">
      <c r="A374" s="77">
        <v>65801000</v>
      </c>
      <c r="B374" s="66"/>
      <c r="C374" s="93" t="s">
        <v>7427</v>
      </c>
      <c r="E374" s="480"/>
      <c r="F374" s="530">
        <f t="shared" si="5"/>
        <v>8</v>
      </c>
      <c r="H374" s="26"/>
    </row>
    <row r="375" spans="1:8" x14ac:dyDescent="0.2">
      <c r="A375" s="77">
        <v>65801900</v>
      </c>
      <c r="B375" s="66"/>
      <c r="C375" s="93" t="s">
        <v>7103</v>
      </c>
      <c r="E375" s="480"/>
      <c r="F375" s="530">
        <f t="shared" si="5"/>
        <v>8</v>
      </c>
      <c r="H375" s="26"/>
    </row>
    <row r="376" spans="1:8" x14ac:dyDescent="0.2">
      <c r="A376" s="77">
        <v>65802000</v>
      </c>
      <c r="B376" s="66"/>
      <c r="C376" s="93" t="s">
        <v>7560</v>
      </c>
      <c r="E376" s="480"/>
      <c r="F376" s="530">
        <f t="shared" si="5"/>
        <v>8</v>
      </c>
      <c r="H376" s="26"/>
    </row>
    <row r="377" spans="1:8" x14ac:dyDescent="0.2">
      <c r="A377" s="77">
        <v>65808000</v>
      </c>
      <c r="B377" s="66"/>
      <c r="C377" s="93" t="s">
        <v>4125</v>
      </c>
      <c r="E377" s="480"/>
      <c r="F377" s="530">
        <f t="shared" si="5"/>
        <v>8</v>
      </c>
      <c r="H377" s="26"/>
    </row>
    <row r="378" spans="1:8" x14ac:dyDescent="0.2">
      <c r="A378" s="77">
        <v>65809000</v>
      </c>
      <c r="B378" s="66"/>
      <c r="C378" s="93" t="s">
        <v>3939</v>
      </c>
      <c r="E378" s="480" t="s">
        <v>9033</v>
      </c>
      <c r="F378" s="206">
        <f t="shared" si="5"/>
        <v>8</v>
      </c>
      <c r="H378" s="26"/>
    </row>
    <row r="379" spans="1:8" x14ac:dyDescent="0.2">
      <c r="A379" s="68">
        <v>6589</v>
      </c>
      <c r="B379" s="66"/>
      <c r="C379" s="92" t="s">
        <v>4252</v>
      </c>
      <c r="F379" s="206">
        <f t="shared" si="5"/>
        <v>4</v>
      </c>
      <c r="H379" s="26"/>
    </row>
    <row r="380" spans="1:8" x14ac:dyDescent="0.2">
      <c r="A380" s="77">
        <v>65890000</v>
      </c>
      <c r="B380" s="66" t="s">
        <v>5484</v>
      </c>
      <c r="C380" s="93" t="s">
        <v>3513</v>
      </c>
      <c r="E380" s="479" t="s">
        <v>9050</v>
      </c>
      <c r="F380" s="206">
        <f t="shared" si="5"/>
        <v>8</v>
      </c>
      <c r="H380" s="26"/>
    </row>
    <row r="381" spans="1:8" ht="13.5" thickBot="1" x14ac:dyDescent="0.25">
      <c r="A381" s="81">
        <v>65891000</v>
      </c>
      <c r="B381" s="66"/>
      <c r="C381" s="104" t="s">
        <v>3940</v>
      </c>
      <c r="E381" s="480" t="s">
        <v>9033</v>
      </c>
      <c r="F381" s="206">
        <f t="shared" si="5"/>
        <v>8</v>
      </c>
      <c r="H381" s="26"/>
    </row>
    <row r="382" spans="1:8" ht="13.5" thickBot="1" x14ac:dyDescent="0.25">
      <c r="A382" s="83"/>
      <c r="B382" s="74"/>
      <c r="C382" s="105" t="s">
        <v>6061</v>
      </c>
      <c r="F382" s="206">
        <f t="shared" si="5"/>
        <v>0</v>
      </c>
      <c r="H382" s="26"/>
    </row>
    <row r="383" spans="1:8" x14ac:dyDescent="0.2">
      <c r="A383" s="76">
        <v>4</v>
      </c>
      <c r="B383" s="518"/>
      <c r="C383" s="106" t="s">
        <v>1108</v>
      </c>
      <c r="F383" s="206">
        <f t="shared" si="5"/>
        <v>1</v>
      </c>
      <c r="H383" s="26"/>
    </row>
    <row r="384" spans="1:8" x14ac:dyDescent="0.2">
      <c r="A384" s="68">
        <v>41</v>
      </c>
      <c r="B384" s="94"/>
      <c r="C384" s="107" t="s">
        <v>414</v>
      </c>
      <c r="F384" s="206">
        <f t="shared" si="5"/>
        <v>2</v>
      </c>
      <c r="H384" s="26"/>
    </row>
    <row r="385" spans="1:8" x14ac:dyDescent="0.2">
      <c r="A385" s="68">
        <v>413</v>
      </c>
      <c r="B385" s="79" t="s">
        <v>4977</v>
      </c>
      <c r="C385" s="107" t="s">
        <v>6887</v>
      </c>
      <c r="F385" s="206">
        <f t="shared" si="5"/>
        <v>3</v>
      </c>
      <c r="H385" s="26"/>
    </row>
    <row r="386" spans="1:8" x14ac:dyDescent="0.2">
      <c r="A386" s="68">
        <v>4130</v>
      </c>
      <c r="B386" s="66"/>
      <c r="C386" s="107" t="s">
        <v>4563</v>
      </c>
      <c r="F386" s="206">
        <f t="shared" si="5"/>
        <v>4</v>
      </c>
      <c r="H386" s="26"/>
    </row>
    <row r="387" spans="1:8" x14ac:dyDescent="0.2">
      <c r="A387" s="77">
        <v>41300000</v>
      </c>
      <c r="B387" s="66"/>
      <c r="C387" s="108" t="s">
        <v>4535</v>
      </c>
      <c r="E387" s="479" t="s">
        <v>9051</v>
      </c>
      <c r="F387" s="206">
        <f t="shared" si="5"/>
        <v>8</v>
      </c>
      <c r="H387" s="26"/>
    </row>
    <row r="388" spans="1:8" x14ac:dyDescent="0.2">
      <c r="A388" s="77">
        <v>41302000</v>
      </c>
      <c r="B388" s="66"/>
      <c r="C388" s="108" t="s">
        <v>4536</v>
      </c>
      <c r="E388" s="479" t="s">
        <v>9051</v>
      </c>
      <c r="F388" s="206">
        <f t="shared" si="5"/>
        <v>8</v>
      </c>
      <c r="H388" s="26"/>
    </row>
    <row r="389" spans="1:8" x14ac:dyDescent="0.2">
      <c r="A389" s="77">
        <v>41305000</v>
      </c>
      <c r="B389" s="66"/>
      <c r="C389" s="108" t="s">
        <v>1376</v>
      </c>
      <c r="E389" s="479" t="s">
        <v>9051</v>
      </c>
      <c r="F389" s="206">
        <f t="shared" si="5"/>
        <v>8</v>
      </c>
      <c r="H389" s="26"/>
    </row>
    <row r="390" spans="1:8" x14ac:dyDescent="0.2">
      <c r="A390" s="77">
        <v>41306000</v>
      </c>
      <c r="B390" s="66"/>
      <c r="C390" s="108" t="s">
        <v>3233</v>
      </c>
      <c r="E390" s="479" t="s">
        <v>9051</v>
      </c>
      <c r="F390" s="206">
        <f t="shared" si="5"/>
        <v>8</v>
      </c>
      <c r="H390" s="26"/>
    </row>
    <row r="391" spans="1:8" x14ac:dyDescent="0.2">
      <c r="A391" s="77">
        <v>41307000</v>
      </c>
      <c r="B391" s="66"/>
      <c r="C391" s="108" t="s">
        <v>3234</v>
      </c>
      <c r="E391" s="479" t="s">
        <v>9051</v>
      </c>
      <c r="F391" s="206">
        <f t="shared" ref="F391:F454" si="6">LEN(A391)</f>
        <v>8</v>
      </c>
      <c r="H391" s="26"/>
    </row>
    <row r="392" spans="1:8" x14ac:dyDescent="0.2">
      <c r="A392" s="77">
        <v>41309000</v>
      </c>
      <c r="B392" s="66"/>
      <c r="C392" s="108" t="s">
        <v>4438</v>
      </c>
      <c r="E392" s="479" t="s">
        <v>9051</v>
      </c>
      <c r="F392" s="206">
        <f t="shared" si="6"/>
        <v>8</v>
      </c>
      <c r="H392" s="26"/>
    </row>
    <row r="393" spans="1:8" x14ac:dyDescent="0.2">
      <c r="A393" s="68">
        <v>4131</v>
      </c>
      <c r="B393" s="66"/>
      <c r="C393" s="107" t="s">
        <v>4439</v>
      </c>
      <c r="F393" s="206">
        <f t="shared" si="6"/>
        <v>4</v>
      </c>
      <c r="H393" s="26"/>
    </row>
    <row r="394" spans="1:8" x14ac:dyDescent="0.2">
      <c r="A394" s="77">
        <v>41310000</v>
      </c>
      <c r="B394" s="66"/>
      <c r="C394" s="108" t="s">
        <v>4439</v>
      </c>
      <c r="E394" s="479" t="s">
        <v>9051</v>
      </c>
      <c r="F394" s="206">
        <f t="shared" si="6"/>
        <v>8</v>
      </c>
      <c r="H394" s="26"/>
    </row>
    <row r="395" spans="1:8" x14ac:dyDescent="0.2">
      <c r="A395" s="68">
        <v>4132</v>
      </c>
      <c r="B395" s="66"/>
      <c r="C395" s="107" t="s">
        <v>4440</v>
      </c>
      <c r="F395" s="206">
        <f t="shared" si="6"/>
        <v>4</v>
      </c>
      <c r="H395" s="26"/>
    </row>
    <row r="396" spans="1:8" x14ac:dyDescent="0.2">
      <c r="A396" s="77">
        <v>41329000</v>
      </c>
      <c r="B396" s="66"/>
      <c r="C396" s="108" t="s">
        <v>7348</v>
      </c>
      <c r="E396" s="479" t="s">
        <v>9051</v>
      </c>
      <c r="F396" s="206">
        <f t="shared" si="6"/>
        <v>8</v>
      </c>
      <c r="H396" s="26"/>
    </row>
    <row r="397" spans="1:8" x14ac:dyDescent="0.2">
      <c r="A397" s="68">
        <v>4133</v>
      </c>
      <c r="B397" s="66"/>
      <c r="C397" s="107" t="s">
        <v>393</v>
      </c>
      <c r="F397" s="206">
        <f t="shared" si="6"/>
        <v>4</v>
      </c>
      <c r="H397" s="26"/>
    </row>
    <row r="398" spans="1:8" x14ac:dyDescent="0.2">
      <c r="A398" s="77">
        <v>41330000</v>
      </c>
      <c r="B398" s="66"/>
      <c r="C398" s="108" t="s">
        <v>7244</v>
      </c>
      <c r="E398" s="479" t="s">
        <v>9051</v>
      </c>
      <c r="F398" s="206">
        <f t="shared" si="6"/>
        <v>8</v>
      </c>
      <c r="H398" s="26"/>
    </row>
    <row r="399" spans="1:8" x14ac:dyDescent="0.2">
      <c r="A399" s="77">
        <v>41332000</v>
      </c>
      <c r="B399" s="66"/>
      <c r="C399" s="108" t="s">
        <v>1028</v>
      </c>
      <c r="E399" s="479" t="s">
        <v>9051</v>
      </c>
      <c r="F399" s="206">
        <f t="shared" si="6"/>
        <v>8</v>
      </c>
      <c r="H399" s="26"/>
    </row>
    <row r="400" spans="1:8" x14ac:dyDescent="0.2">
      <c r="A400" s="77">
        <v>41336000</v>
      </c>
      <c r="B400" s="66"/>
      <c r="C400" s="108" t="s">
        <v>1029</v>
      </c>
      <c r="E400" s="479" t="s">
        <v>9051</v>
      </c>
      <c r="F400" s="206">
        <f t="shared" si="6"/>
        <v>8</v>
      </c>
      <c r="H400" s="26"/>
    </row>
    <row r="401" spans="1:8" x14ac:dyDescent="0.2">
      <c r="A401" s="77">
        <v>41337000</v>
      </c>
      <c r="B401" s="66"/>
      <c r="C401" s="108" t="s">
        <v>7228</v>
      </c>
      <c r="E401" s="479" t="s">
        <v>9051</v>
      </c>
      <c r="F401" s="206">
        <f t="shared" si="6"/>
        <v>8</v>
      </c>
      <c r="H401" s="26"/>
    </row>
    <row r="402" spans="1:8" x14ac:dyDescent="0.2">
      <c r="A402" s="77">
        <v>41339000</v>
      </c>
      <c r="B402" s="66"/>
      <c r="C402" s="108" t="s">
        <v>645</v>
      </c>
      <c r="E402" s="479" t="s">
        <v>9051</v>
      </c>
      <c r="F402" s="206">
        <f t="shared" si="6"/>
        <v>8</v>
      </c>
      <c r="H402" s="26"/>
    </row>
    <row r="403" spans="1:8" x14ac:dyDescent="0.2">
      <c r="A403" s="68">
        <v>4134</v>
      </c>
      <c r="B403" s="66"/>
      <c r="C403" s="107" t="s">
        <v>489</v>
      </c>
      <c r="F403" s="206">
        <f t="shared" si="6"/>
        <v>4</v>
      </c>
      <c r="H403" s="26"/>
    </row>
    <row r="404" spans="1:8" x14ac:dyDescent="0.2">
      <c r="A404" s="77">
        <v>41340000</v>
      </c>
      <c r="B404" s="66"/>
      <c r="C404" s="109" t="s">
        <v>1965</v>
      </c>
      <c r="E404" s="479" t="s">
        <v>9051</v>
      </c>
      <c r="F404" s="206">
        <f t="shared" si="6"/>
        <v>8</v>
      </c>
      <c r="H404" s="26"/>
    </row>
    <row r="405" spans="1:8" x14ac:dyDescent="0.2">
      <c r="A405" s="77">
        <v>41341000</v>
      </c>
      <c r="B405" s="66"/>
      <c r="C405" s="109" t="s">
        <v>1737</v>
      </c>
      <c r="E405" s="479" t="s">
        <v>9051</v>
      </c>
      <c r="F405" s="206">
        <f t="shared" si="6"/>
        <v>8</v>
      </c>
      <c r="H405" s="26"/>
    </row>
    <row r="406" spans="1:8" x14ac:dyDescent="0.2">
      <c r="A406" s="77">
        <v>41342000</v>
      </c>
      <c r="B406" s="66"/>
      <c r="C406" s="109" t="s">
        <v>1966</v>
      </c>
      <c r="E406" s="479" t="s">
        <v>9051</v>
      </c>
      <c r="F406" s="206">
        <f t="shared" si="6"/>
        <v>8</v>
      </c>
      <c r="H406" s="26"/>
    </row>
    <row r="407" spans="1:8" x14ac:dyDescent="0.2">
      <c r="A407" s="77">
        <v>41344000</v>
      </c>
      <c r="B407" s="66"/>
      <c r="C407" s="108" t="s">
        <v>490</v>
      </c>
      <c r="E407" s="479" t="s">
        <v>9051</v>
      </c>
      <c r="F407" s="206">
        <f t="shared" si="6"/>
        <v>8</v>
      </c>
      <c r="H407" s="26"/>
    </row>
    <row r="408" spans="1:8" x14ac:dyDescent="0.2">
      <c r="A408" s="77">
        <v>41349000</v>
      </c>
      <c r="B408" s="66"/>
      <c r="C408" s="110" t="s">
        <v>1967</v>
      </c>
      <c r="E408" s="479" t="s">
        <v>9051</v>
      </c>
      <c r="F408" s="206">
        <f t="shared" si="6"/>
        <v>8</v>
      </c>
      <c r="H408" s="26"/>
    </row>
    <row r="409" spans="1:8" x14ac:dyDescent="0.2">
      <c r="A409" s="112">
        <v>4137</v>
      </c>
      <c r="B409" s="66"/>
      <c r="C409" s="111" t="s">
        <v>5013</v>
      </c>
      <c r="F409" s="206">
        <f t="shared" si="6"/>
        <v>4</v>
      </c>
      <c r="H409" s="26"/>
    </row>
    <row r="410" spans="1:8" ht="13.7" customHeight="1" x14ac:dyDescent="0.2">
      <c r="A410" s="566">
        <v>41370000</v>
      </c>
      <c r="B410" s="66"/>
      <c r="C410" s="108" t="s">
        <v>5013</v>
      </c>
      <c r="E410" s="479" t="s">
        <v>9051</v>
      </c>
      <c r="F410" s="206">
        <f t="shared" si="6"/>
        <v>8</v>
      </c>
      <c r="H410" s="26"/>
    </row>
    <row r="411" spans="1:8" x14ac:dyDescent="0.2">
      <c r="A411" s="68">
        <v>4138</v>
      </c>
      <c r="B411" s="66"/>
      <c r="C411" s="107" t="s">
        <v>5014</v>
      </c>
      <c r="F411" s="206">
        <f t="shared" si="6"/>
        <v>4</v>
      </c>
      <c r="H411" s="26"/>
    </row>
    <row r="412" spans="1:8" x14ac:dyDescent="0.2">
      <c r="A412" s="77">
        <v>41380000</v>
      </c>
      <c r="B412" s="66"/>
      <c r="C412" s="108" t="s">
        <v>5015</v>
      </c>
      <c r="E412" s="479" t="s">
        <v>9051</v>
      </c>
      <c r="F412" s="206">
        <f t="shared" si="6"/>
        <v>8</v>
      </c>
      <c r="H412" s="26"/>
    </row>
    <row r="413" spans="1:8" x14ac:dyDescent="0.2">
      <c r="A413" s="77">
        <v>41381000</v>
      </c>
      <c r="B413" s="66"/>
      <c r="C413" s="108" t="s">
        <v>5016</v>
      </c>
      <c r="E413" s="479" t="s">
        <v>9051</v>
      </c>
      <c r="F413" s="206">
        <f t="shared" si="6"/>
        <v>8</v>
      </c>
      <c r="H413" s="26"/>
    </row>
    <row r="414" spans="1:8" x14ac:dyDescent="0.2">
      <c r="A414" s="77">
        <v>41382000</v>
      </c>
      <c r="B414" s="66"/>
      <c r="C414" s="108" t="s">
        <v>5017</v>
      </c>
      <c r="E414" s="479" t="s">
        <v>9051</v>
      </c>
      <c r="F414" s="206">
        <f t="shared" si="6"/>
        <v>8</v>
      </c>
      <c r="H414" s="26"/>
    </row>
    <row r="415" spans="1:8" x14ac:dyDescent="0.2">
      <c r="A415" s="77">
        <v>41382100</v>
      </c>
      <c r="B415" s="66"/>
      <c r="C415" s="108" t="s">
        <v>2609</v>
      </c>
      <c r="E415" s="479" t="s">
        <v>9051</v>
      </c>
      <c r="F415" s="206">
        <f t="shared" si="6"/>
        <v>8</v>
      </c>
      <c r="H415" s="26"/>
    </row>
    <row r="416" spans="1:8" x14ac:dyDescent="0.2">
      <c r="A416" s="77">
        <v>41382200</v>
      </c>
      <c r="B416" s="66"/>
      <c r="C416" s="108" t="s">
        <v>1051</v>
      </c>
      <c r="E416" s="479" t="s">
        <v>9051</v>
      </c>
      <c r="F416" s="206">
        <f t="shared" si="6"/>
        <v>8</v>
      </c>
      <c r="H416" s="26"/>
    </row>
    <row r="417" spans="1:8" x14ac:dyDescent="0.2">
      <c r="A417" s="77">
        <v>41384000</v>
      </c>
      <c r="B417" s="66"/>
      <c r="C417" s="108" t="s">
        <v>6029</v>
      </c>
      <c r="E417" s="479" t="s">
        <v>9051</v>
      </c>
      <c r="F417" s="206">
        <f t="shared" si="6"/>
        <v>8</v>
      </c>
      <c r="H417" s="26"/>
    </row>
    <row r="418" spans="1:8" x14ac:dyDescent="0.2">
      <c r="A418" s="77">
        <v>41386000</v>
      </c>
      <c r="B418" s="66"/>
      <c r="C418" s="108" t="s">
        <v>6030</v>
      </c>
      <c r="E418" s="479" t="s">
        <v>9051</v>
      </c>
      <c r="F418" s="206">
        <f t="shared" si="6"/>
        <v>8</v>
      </c>
      <c r="H418" s="26"/>
    </row>
    <row r="419" spans="1:8" x14ac:dyDescent="0.2">
      <c r="A419" s="77">
        <v>41387000</v>
      </c>
      <c r="B419" s="66"/>
      <c r="C419" s="113" t="s">
        <v>4821</v>
      </c>
      <c r="E419" s="479" t="s">
        <v>9051</v>
      </c>
      <c r="F419" s="206">
        <f t="shared" si="6"/>
        <v>8</v>
      </c>
      <c r="H419" s="26"/>
    </row>
    <row r="420" spans="1:8" x14ac:dyDescent="0.2">
      <c r="A420" s="77">
        <v>41389000</v>
      </c>
      <c r="B420" s="66"/>
      <c r="C420" s="108" t="s">
        <v>4822</v>
      </c>
      <c r="E420" s="479" t="s">
        <v>9051</v>
      </c>
      <c r="F420" s="206">
        <f t="shared" si="6"/>
        <v>8</v>
      </c>
      <c r="H420" s="26"/>
    </row>
    <row r="421" spans="1:8" x14ac:dyDescent="0.2">
      <c r="A421" s="77">
        <v>41389900</v>
      </c>
      <c r="B421" s="66"/>
      <c r="C421" s="108" t="s">
        <v>3108</v>
      </c>
      <c r="E421" s="479" t="s">
        <v>9051</v>
      </c>
      <c r="F421" s="206">
        <f t="shared" si="6"/>
        <v>8</v>
      </c>
      <c r="H421" s="26"/>
    </row>
    <row r="422" spans="1:8" x14ac:dyDescent="0.2">
      <c r="A422" s="68">
        <v>4139</v>
      </c>
      <c r="B422" s="66"/>
      <c r="C422" s="107" t="s">
        <v>768</v>
      </c>
      <c r="F422" s="206">
        <f t="shared" si="6"/>
        <v>4</v>
      </c>
      <c r="H422" s="26"/>
    </row>
    <row r="423" spans="1:8" x14ac:dyDescent="0.2">
      <c r="A423" s="77">
        <v>41390000</v>
      </c>
      <c r="B423" s="66"/>
      <c r="C423" s="108" t="s">
        <v>4728</v>
      </c>
      <c r="E423" s="479" t="s">
        <v>9051</v>
      </c>
      <c r="F423" s="206">
        <f t="shared" si="6"/>
        <v>8</v>
      </c>
      <c r="H423" s="26"/>
    </row>
    <row r="424" spans="1:8" x14ac:dyDescent="0.2">
      <c r="A424" s="77">
        <v>41399000</v>
      </c>
      <c r="B424" s="66"/>
      <c r="C424" s="108" t="s">
        <v>4509</v>
      </c>
      <c r="E424" s="479" t="s">
        <v>9051</v>
      </c>
      <c r="F424" s="206">
        <f t="shared" si="6"/>
        <v>8</v>
      </c>
      <c r="H424" s="26"/>
    </row>
    <row r="425" spans="1:8" x14ac:dyDescent="0.2">
      <c r="A425" s="68">
        <v>414</v>
      </c>
      <c r="B425" s="79" t="s">
        <v>4977</v>
      </c>
      <c r="C425" s="107" t="s">
        <v>4496</v>
      </c>
      <c r="F425" s="206">
        <f t="shared" si="6"/>
        <v>3</v>
      </c>
      <c r="H425" s="26"/>
    </row>
    <row r="426" spans="1:8" x14ac:dyDescent="0.2">
      <c r="A426" s="77">
        <v>41409900</v>
      </c>
      <c r="B426" s="66"/>
      <c r="C426" s="108" t="s">
        <v>971</v>
      </c>
      <c r="E426" s="479" t="s">
        <v>9051</v>
      </c>
      <c r="F426" s="206">
        <f t="shared" si="6"/>
        <v>8</v>
      </c>
      <c r="H426" s="26"/>
    </row>
    <row r="427" spans="1:8" x14ac:dyDescent="0.2">
      <c r="A427" s="68">
        <v>45</v>
      </c>
      <c r="B427" s="94"/>
      <c r="C427" s="107" t="s">
        <v>646</v>
      </c>
      <c r="F427" s="206">
        <f t="shared" si="6"/>
        <v>2</v>
      </c>
      <c r="H427" s="26"/>
    </row>
    <row r="428" spans="1:8" x14ac:dyDescent="0.2">
      <c r="A428" s="68">
        <v>450</v>
      </c>
      <c r="B428" s="79" t="s">
        <v>4977</v>
      </c>
      <c r="C428" s="107" t="s">
        <v>7337</v>
      </c>
      <c r="F428" s="206">
        <f t="shared" si="6"/>
        <v>3</v>
      </c>
      <c r="H428" s="26"/>
    </row>
    <row r="429" spans="1:8" x14ac:dyDescent="0.2">
      <c r="A429" s="68">
        <v>4500</v>
      </c>
      <c r="B429" s="66"/>
      <c r="C429" s="107" t="s">
        <v>2241</v>
      </c>
      <c r="F429" s="206">
        <f t="shared" si="6"/>
        <v>4</v>
      </c>
      <c r="H429" s="26"/>
    </row>
    <row r="430" spans="1:8" x14ac:dyDescent="0.2">
      <c r="A430" s="77">
        <v>45000000</v>
      </c>
      <c r="B430" s="66"/>
      <c r="C430" s="372" t="s">
        <v>8297</v>
      </c>
      <c r="E430" s="479" t="s">
        <v>9052</v>
      </c>
      <c r="F430" s="206">
        <f t="shared" si="6"/>
        <v>8</v>
      </c>
      <c r="H430" s="26"/>
    </row>
    <row r="431" spans="1:8" x14ac:dyDescent="0.2">
      <c r="A431" s="77">
        <v>45000001</v>
      </c>
      <c r="B431" s="66"/>
      <c r="C431" s="372" t="s">
        <v>8279</v>
      </c>
      <c r="E431" s="479" t="s">
        <v>9052</v>
      </c>
      <c r="F431" s="206">
        <f t="shared" si="6"/>
        <v>8</v>
      </c>
      <c r="H431" s="26"/>
    </row>
    <row r="432" spans="1:8" x14ac:dyDescent="0.2">
      <c r="A432" s="77">
        <v>45001000</v>
      </c>
      <c r="B432" s="66"/>
      <c r="C432" s="372" t="s">
        <v>2036</v>
      </c>
      <c r="E432" s="479" t="s">
        <v>9052</v>
      </c>
      <c r="F432" s="206">
        <f t="shared" si="6"/>
        <v>8</v>
      </c>
      <c r="H432" s="26"/>
    </row>
    <row r="433" spans="1:8" x14ac:dyDescent="0.2">
      <c r="A433" s="77">
        <v>45003000</v>
      </c>
      <c r="B433" s="66"/>
      <c r="C433" s="372" t="s">
        <v>8291</v>
      </c>
      <c r="E433" s="479" t="s">
        <v>9052</v>
      </c>
      <c r="F433" s="206">
        <f t="shared" si="6"/>
        <v>8</v>
      </c>
      <c r="H433" s="26"/>
    </row>
    <row r="434" spans="1:8" x14ac:dyDescent="0.2">
      <c r="A434" s="77">
        <v>45004000</v>
      </c>
      <c r="B434" s="66"/>
      <c r="C434" s="372" t="s">
        <v>8292</v>
      </c>
      <c r="E434" s="479" t="s">
        <v>9052</v>
      </c>
      <c r="F434" s="206">
        <f t="shared" si="6"/>
        <v>8</v>
      </c>
      <c r="H434" s="26"/>
    </row>
    <row r="435" spans="1:8" x14ac:dyDescent="0.2">
      <c r="A435" s="77">
        <v>45005000</v>
      </c>
      <c r="B435" s="66"/>
      <c r="C435" s="372" t="s">
        <v>8293</v>
      </c>
      <c r="E435" s="479" t="s">
        <v>9052</v>
      </c>
      <c r="F435" s="206">
        <f t="shared" si="6"/>
        <v>8</v>
      </c>
      <c r="H435" s="26"/>
    </row>
    <row r="436" spans="1:8" x14ac:dyDescent="0.2">
      <c r="A436" s="77">
        <v>45006000</v>
      </c>
      <c r="B436" s="66"/>
      <c r="C436" s="372" t="s">
        <v>2043</v>
      </c>
      <c r="E436" s="479" t="s">
        <v>9052</v>
      </c>
      <c r="F436" s="206">
        <f t="shared" si="6"/>
        <v>8</v>
      </c>
      <c r="H436" s="26"/>
    </row>
    <row r="437" spans="1:8" x14ac:dyDescent="0.2">
      <c r="A437" s="77">
        <v>45007000</v>
      </c>
      <c r="B437" s="66"/>
      <c r="C437" s="372" t="s">
        <v>2044</v>
      </c>
      <c r="E437" s="479" t="s">
        <v>9052</v>
      </c>
      <c r="F437" s="206">
        <f t="shared" si="6"/>
        <v>8</v>
      </c>
      <c r="H437" s="26"/>
    </row>
    <row r="438" spans="1:8" x14ac:dyDescent="0.2">
      <c r="A438" s="68">
        <v>4502</v>
      </c>
      <c r="B438" s="79" t="s">
        <v>9622</v>
      </c>
      <c r="C438" s="107" t="s">
        <v>2667</v>
      </c>
      <c r="F438" s="206">
        <f t="shared" si="6"/>
        <v>4</v>
      </c>
      <c r="H438" s="26"/>
    </row>
    <row r="439" spans="1:8" x14ac:dyDescent="0.2">
      <c r="A439" s="77">
        <v>45020000</v>
      </c>
      <c r="B439" s="66"/>
      <c r="C439" s="372" t="s">
        <v>2045</v>
      </c>
      <c r="E439" s="479" t="s">
        <v>9053</v>
      </c>
      <c r="F439" s="206">
        <f t="shared" si="6"/>
        <v>8</v>
      </c>
      <c r="H439" s="26"/>
    </row>
    <row r="440" spans="1:8" x14ac:dyDescent="0.2">
      <c r="A440" s="77">
        <v>45021000</v>
      </c>
      <c r="B440" s="66"/>
      <c r="C440" s="372" t="s">
        <v>2046</v>
      </c>
      <c r="E440" s="479" t="s">
        <v>9053</v>
      </c>
      <c r="F440" s="206">
        <f t="shared" si="6"/>
        <v>8</v>
      </c>
      <c r="H440" s="26"/>
    </row>
    <row r="441" spans="1:8" x14ac:dyDescent="0.2">
      <c r="A441" s="77">
        <v>45023000</v>
      </c>
      <c r="B441" s="66"/>
      <c r="C441" s="372" t="s">
        <v>8294</v>
      </c>
      <c r="E441" s="479" t="s">
        <v>9053</v>
      </c>
      <c r="F441" s="206">
        <f t="shared" si="6"/>
        <v>8</v>
      </c>
      <c r="H441" s="26"/>
    </row>
    <row r="442" spans="1:8" x14ac:dyDescent="0.2">
      <c r="A442" s="77">
        <v>45024000</v>
      </c>
      <c r="B442" s="66"/>
      <c r="C442" s="372" t="s">
        <v>8295</v>
      </c>
      <c r="E442" s="479" t="s">
        <v>9053</v>
      </c>
      <c r="F442" s="206">
        <f t="shared" si="6"/>
        <v>8</v>
      </c>
      <c r="H442" s="26"/>
    </row>
    <row r="443" spans="1:8" x14ac:dyDescent="0.2">
      <c r="A443" s="77">
        <v>45025000</v>
      </c>
      <c r="B443" s="66"/>
      <c r="C443" s="372" t="s">
        <v>8296</v>
      </c>
      <c r="E443" s="479" t="s">
        <v>9053</v>
      </c>
      <c r="F443" s="206">
        <f t="shared" si="6"/>
        <v>8</v>
      </c>
      <c r="H443" s="26"/>
    </row>
    <row r="444" spans="1:8" x14ac:dyDescent="0.2">
      <c r="A444" s="77">
        <v>45026000</v>
      </c>
      <c r="B444" s="66"/>
      <c r="C444" s="372" t="s">
        <v>2047</v>
      </c>
      <c r="E444" s="479" t="s">
        <v>9053</v>
      </c>
      <c r="F444" s="206">
        <f t="shared" si="6"/>
        <v>8</v>
      </c>
      <c r="H444" s="26"/>
    </row>
    <row r="445" spans="1:8" x14ac:dyDescent="0.2">
      <c r="A445" s="77">
        <v>45027000</v>
      </c>
      <c r="B445" s="66"/>
      <c r="C445" s="372" t="s">
        <v>2044</v>
      </c>
      <c r="E445" s="479" t="s">
        <v>9053</v>
      </c>
      <c r="F445" s="206">
        <f t="shared" si="6"/>
        <v>8</v>
      </c>
      <c r="H445" s="26"/>
    </row>
    <row r="446" spans="1:8" x14ac:dyDescent="0.2">
      <c r="A446" s="68">
        <v>452</v>
      </c>
      <c r="B446" s="79" t="s">
        <v>4977</v>
      </c>
      <c r="C446" s="107" t="s">
        <v>7124</v>
      </c>
      <c r="F446" s="206">
        <f t="shared" si="6"/>
        <v>3</v>
      </c>
      <c r="H446" s="26"/>
    </row>
    <row r="447" spans="1:8" x14ac:dyDescent="0.2">
      <c r="A447" s="77">
        <v>45280000</v>
      </c>
      <c r="B447" s="66"/>
      <c r="C447" s="372" t="s">
        <v>2049</v>
      </c>
      <c r="E447" s="479" t="s">
        <v>9054</v>
      </c>
      <c r="F447" s="206">
        <f t="shared" si="6"/>
        <v>8</v>
      </c>
      <c r="H447" s="26"/>
    </row>
    <row r="448" spans="1:8" x14ac:dyDescent="0.2">
      <c r="A448" s="77">
        <v>45290000</v>
      </c>
      <c r="B448" s="66"/>
      <c r="C448" s="372" t="s">
        <v>5719</v>
      </c>
      <c r="E448" s="479" t="s">
        <v>9054</v>
      </c>
      <c r="F448" s="206">
        <f t="shared" si="6"/>
        <v>8</v>
      </c>
      <c r="H448" s="26"/>
    </row>
    <row r="449" spans="1:8" x14ac:dyDescent="0.2">
      <c r="A449" s="77">
        <v>45290001</v>
      </c>
      <c r="B449" s="66"/>
      <c r="C449" s="372" t="s">
        <v>8277</v>
      </c>
      <c r="E449" s="479" t="s">
        <v>9054</v>
      </c>
      <c r="F449" s="206">
        <f t="shared" si="6"/>
        <v>8</v>
      </c>
      <c r="H449" s="26"/>
    </row>
    <row r="450" spans="1:8" x14ac:dyDescent="0.2">
      <c r="A450" s="68">
        <v>5</v>
      </c>
      <c r="B450" s="66"/>
      <c r="C450" s="107" t="s">
        <v>1150</v>
      </c>
      <c r="F450" s="206">
        <f t="shared" si="6"/>
        <v>1</v>
      </c>
      <c r="H450" s="26"/>
    </row>
    <row r="451" spans="1:8" x14ac:dyDescent="0.2">
      <c r="A451" s="68">
        <v>50</v>
      </c>
      <c r="B451" s="94"/>
      <c r="C451" s="107" t="s">
        <v>1151</v>
      </c>
      <c r="F451" s="206">
        <f t="shared" si="6"/>
        <v>2</v>
      </c>
      <c r="H451" s="26"/>
    </row>
    <row r="452" spans="1:8" x14ac:dyDescent="0.2">
      <c r="A452" s="68">
        <v>500</v>
      </c>
      <c r="B452" s="94"/>
      <c r="C452" s="107" t="s">
        <v>2904</v>
      </c>
      <c r="F452" s="206">
        <f t="shared" si="6"/>
        <v>3</v>
      </c>
      <c r="H452" s="26"/>
    </row>
    <row r="453" spans="1:8" x14ac:dyDescent="0.2">
      <c r="A453" s="68">
        <v>50099</v>
      </c>
      <c r="B453" s="94"/>
      <c r="C453" s="274" t="s">
        <v>8567</v>
      </c>
      <c r="F453" s="206">
        <f t="shared" si="6"/>
        <v>5</v>
      </c>
      <c r="H453" s="26"/>
    </row>
    <row r="454" spans="1:8" ht="22.5" x14ac:dyDescent="0.2">
      <c r="A454" s="77">
        <v>50099000</v>
      </c>
      <c r="B454" s="142" t="s">
        <v>4978</v>
      </c>
      <c r="C454" s="108" t="s">
        <v>8014</v>
      </c>
      <c r="D454" s="71" t="s">
        <v>9618</v>
      </c>
      <c r="E454" s="479" t="s">
        <v>9055</v>
      </c>
      <c r="F454" s="206">
        <f t="shared" si="6"/>
        <v>8</v>
      </c>
      <c r="H454" s="26"/>
    </row>
    <row r="455" spans="1:8" ht="22.5" x14ac:dyDescent="0.2">
      <c r="A455" s="77">
        <v>50099001</v>
      </c>
      <c r="B455" s="142" t="s">
        <v>4978</v>
      </c>
      <c r="C455" s="108" t="s">
        <v>9565</v>
      </c>
      <c r="D455" s="71" t="s">
        <v>9618</v>
      </c>
      <c r="E455" s="479" t="s">
        <v>9055</v>
      </c>
      <c r="F455" s="206">
        <f t="shared" ref="F455:F518" si="7">LEN(A455)</f>
        <v>8</v>
      </c>
      <c r="H455" s="26"/>
    </row>
    <row r="456" spans="1:8" x14ac:dyDescent="0.2">
      <c r="A456" s="77">
        <v>50099002</v>
      </c>
      <c r="B456" s="143" t="s">
        <v>4979</v>
      </c>
      <c r="C456" s="108" t="s">
        <v>9577</v>
      </c>
      <c r="D456" s="138" t="s">
        <v>9578</v>
      </c>
      <c r="E456" s="479" t="s">
        <v>9055</v>
      </c>
      <c r="F456" s="206">
        <f t="shared" si="7"/>
        <v>8</v>
      </c>
      <c r="H456" s="26"/>
    </row>
    <row r="457" spans="1:8" x14ac:dyDescent="0.2">
      <c r="A457" s="77">
        <v>50099300</v>
      </c>
      <c r="B457" s="143" t="s">
        <v>4979</v>
      </c>
      <c r="C457" s="108" t="s">
        <v>7960</v>
      </c>
      <c r="D457" s="138" t="s">
        <v>9578</v>
      </c>
      <c r="E457" s="479" t="s">
        <v>9055</v>
      </c>
      <c r="F457" s="206">
        <f t="shared" si="7"/>
        <v>8</v>
      </c>
      <c r="H457" s="26"/>
    </row>
    <row r="458" spans="1:8" x14ac:dyDescent="0.2">
      <c r="A458" s="77">
        <v>50099301</v>
      </c>
      <c r="B458" s="144" t="s">
        <v>4980</v>
      </c>
      <c r="C458" s="108" t="s">
        <v>4963</v>
      </c>
      <c r="D458" s="139" t="s">
        <v>6437</v>
      </c>
      <c r="E458" s="479" t="s">
        <v>9055</v>
      </c>
      <c r="F458" s="206">
        <f t="shared" si="7"/>
        <v>8</v>
      </c>
      <c r="H458" s="26"/>
    </row>
    <row r="459" spans="1:8" x14ac:dyDescent="0.2">
      <c r="A459" s="77">
        <v>50099302</v>
      </c>
      <c r="B459" s="568" t="s">
        <v>4981</v>
      </c>
      <c r="C459" s="108" t="s">
        <v>8566</v>
      </c>
      <c r="D459" s="569" t="s">
        <v>8365</v>
      </c>
      <c r="E459" s="479" t="s">
        <v>9055</v>
      </c>
      <c r="F459" s="206">
        <f t="shared" si="7"/>
        <v>8</v>
      </c>
      <c r="H459" s="26"/>
    </row>
    <row r="460" spans="1:8" x14ac:dyDescent="0.2">
      <c r="A460" s="77">
        <v>50099700</v>
      </c>
      <c r="B460" s="143" t="s">
        <v>4979</v>
      </c>
      <c r="C460" s="108" t="s">
        <v>7961</v>
      </c>
      <c r="D460" s="138" t="s">
        <v>9578</v>
      </c>
      <c r="E460" s="479" t="s">
        <v>9055</v>
      </c>
      <c r="F460" s="206">
        <f t="shared" si="7"/>
        <v>8</v>
      </c>
      <c r="H460" s="26"/>
    </row>
    <row r="461" spans="1:8" ht="22.5" x14ac:dyDescent="0.2">
      <c r="A461" s="77">
        <v>50099701</v>
      </c>
      <c r="B461" s="142" t="s">
        <v>4978</v>
      </c>
      <c r="C461" s="108" t="s">
        <v>4962</v>
      </c>
      <c r="D461" s="71" t="s">
        <v>9618</v>
      </c>
      <c r="E461" s="479" t="s">
        <v>9055</v>
      </c>
      <c r="F461" s="206">
        <f t="shared" si="7"/>
        <v>8</v>
      </c>
      <c r="H461" s="26"/>
    </row>
    <row r="462" spans="1:8" x14ac:dyDescent="0.2">
      <c r="A462" s="77">
        <v>50099999</v>
      </c>
      <c r="B462" s="142"/>
      <c r="C462" s="108" t="s">
        <v>9624</v>
      </c>
      <c r="D462" s="71"/>
      <c r="E462" s="479">
        <v>50</v>
      </c>
      <c r="F462" s="206">
        <f t="shared" si="7"/>
        <v>8</v>
      </c>
      <c r="H462" s="26"/>
    </row>
    <row r="463" spans="1:8" x14ac:dyDescent="0.2">
      <c r="A463" s="77">
        <v>50699999</v>
      </c>
      <c r="B463" s="142"/>
      <c r="C463" s="108" t="s">
        <v>9625</v>
      </c>
      <c r="D463" s="71"/>
      <c r="E463" s="479">
        <v>50</v>
      </c>
      <c r="F463" s="206">
        <f t="shared" si="7"/>
        <v>8</v>
      </c>
      <c r="H463" s="26"/>
    </row>
    <row r="464" spans="1:8" x14ac:dyDescent="0.2">
      <c r="A464" s="68">
        <v>5000</v>
      </c>
      <c r="B464" s="66"/>
      <c r="C464" s="107" t="s">
        <v>8021</v>
      </c>
      <c r="E464" s="479">
        <v>50</v>
      </c>
      <c r="F464" s="206">
        <f t="shared" si="7"/>
        <v>4</v>
      </c>
      <c r="H464" s="26"/>
    </row>
    <row r="465" spans="1:8" ht="22.5" x14ac:dyDescent="0.2">
      <c r="A465" s="77">
        <v>50000000</v>
      </c>
      <c r="B465" s="142" t="s">
        <v>4978</v>
      </c>
      <c r="C465" s="108" t="s">
        <v>7962</v>
      </c>
      <c r="D465" s="71" t="s">
        <v>9618</v>
      </c>
      <c r="E465" s="479" t="s">
        <v>9055</v>
      </c>
      <c r="F465" s="206">
        <f t="shared" si="7"/>
        <v>8</v>
      </c>
      <c r="H465" s="26"/>
    </row>
    <row r="466" spans="1:8" ht="22.5" x14ac:dyDescent="0.2">
      <c r="A466" s="77">
        <v>50000001</v>
      </c>
      <c r="B466" s="142" t="s">
        <v>4978</v>
      </c>
      <c r="C466" s="108" t="s">
        <v>9568</v>
      </c>
      <c r="D466" s="71" t="s">
        <v>9618</v>
      </c>
      <c r="E466" s="479" t="s">
        <v>9055</v>
      </c>
      <c r="F466" s="206">
        <f t="shared" si="7"/>
        <v>8</v>
      </c>
      <c r="H466" s="26"/>
    </row>
    <row r="467" spans="1:8" x14ac:dyDescent="0.2">
      <c r="A467" s="77">
        <v>50000002</v>
      </c>
      <c r="B467" s="143" t="s">
        <v>4979</v>
      </c>
      <c r="C467" s="108" t="s">
        <v>9579</v>
      </c>
      <c r="D467" s="138" t="s">
        <v>9578</v>
      </c>
      <c r="E467" s="479" t="s">
        <v>9055</v>
      </c>
      <c r="F467" s="206">
        <f t="shared" si="7"/>
        <v>8</v>
      </c>
      <c r="H467" s="26"/>
    </row>
    <row r="468" spans="1:8" x14ac:dyDescent="0.2">
      <c r="A468" s="77">
        <v>50000300</v>
      </c>
      <c r="B468" s="143" t="s">
        <v>4979</v>
      </c>
      <c r="C468" s="108" t="s">
        <v>7978</v>
      </c>
      <c r="D468" s="138" t="s">
        <v>9578</v>
      </c>
      <c r="E468" s="479" t="s">
        <v>9055</v>
      </c>
      <c r="F468" s="206">
        <f t="shared" si="7"/>
        <v>8</v>
      </c>
      <c r="H468" s="26"/>
    </row>
    <row r="469" spans="1:8" x14ac:dyDescent="0.2">
      <c r="A469" s="77">
        <v>50000301</v>
      </c>
      <c r="B469" s="144" t="s">
        <v>4980</v>
      </c>
      <c r="C469" s="108" t="s">
        <v>8002</v>
      </c>
      <c r="D469" s="139" t="s">
        <v>6437</v>
      </c>
      <c r="E469" s="479" t="s">
        <v>9055</v>
      </c>
      <c r="F469" s="206">
        <f t="shared" si="7"/>
        <v>8</v>
      </c>
      <c r="H469" s="26"/>
    </row>
    <row r="470" spans="1:8" x14ac:dyDescent="0.2">
      <c r="A470" s="77">
        <v>50000700</v>
      </c>
      <c r="B470" s="143" t="s">
        <v>4979</v>
      </c>
      <c r="C470" s="108" t="s">
        <v>8006</v>
      </c>
      <c r="D470" s="138" t="s">
        <v>9578</v>
      </c>
      <c r="E470" s="479" t="s">
        <v>9055</v>
      </c>
      <c r="F470" s="206">
        <f t="shared" si="7"/>
        <v>8</v>
      </c>
      <c r="H470" s="26"/>
    </row>
    <row r="471" spans="1:8" ht="22.5" x14ac:dyDescent="0.2">
      <c r="A471" s="77">
        <v>50000701</v>
      </c>
      <c r="B471" s="142" t="s">
        <v>4978</v>
      </c>
      <c r="C471" s="108" t="s">
        <v>7972</v>
      </c>
      <c r="D471" s="71" t="s">
        <v>9618</v>
      </c>
      <c r="E471" s="479" t="s">
        <v>9055</v>
      </c>
      <c r="F471" s="206">
        <f t="shared" si="7"/>
        <v>8</v>
      </c>
      <c r="H471" s="26"/>
    </row>
    <row r="472" spans="1:8" x14ac:dyDescent="0.2">
      <c r="A472" s="68">
        <v>5001</v>
      </c>
      <c r="B472" s="66"/>
      <c r="C472" s="107" t="s">
        <v>1199</v>
      </c>
      <c r="F472" s="206">
        <f t="shared" si="7"/>
        <v>4</v>
      </c>
      <c r="H472" s="26"/>
    </row>
    <row r="473" spans="1:8" x14ac:dyDescent="0.2">
      <c r="A473" s="68">
        <v>50010</v>
      </c>
      <c r="B473" s="66"/>
      <c r="C473" s="107" t="s">
        <v>8022</v>
      </c>
      <c r="F473" s="206">
        <f t="shared" si="7"/>
        <v>5</v>
      </c>
      <c r="H473" s="26"/>
    </row>
    <row r="474" spans="1:8" ht="22.5" x14ac:dyDescent="0.2">
      <c r="A474" s="77">
        <v>50010000</v>
      </c>
      <c r="B474" s="142" t="s">
        <v>4978</v>
      </c>
      <c r="C474" s="108" t="s">
        <v>7963</v>
      </c>
      <c r="D474" s="71" t="s">
        <v>9618</v>
      </c>
      <c r="E474" s="479" t="s">
        <v>9055</v>
      </c>
      <c r="F474" s="206">
        <f t="shared" si="7"/>
        <v>8</v>
      </c>
      <c r="H474" s="26"/>
    </row>
    <row r="475" spans="1:8" ht="22.5" x14ac:dyDescent="0.2">
      <c r="A475" s="77">
        <v>50010001</v>
      </c>
      <c r="B475" s="142" t="s">
        <v>4978</v>
      </c>
      <c r="C475" s="108" t="s">
        <v>9569</v>
      </c>
      <c r="D475" s="71" t="s">
        <v>9618</v>
      </c>
      <c r="E475" s="479" t="s">
        <v>9055</v>
      </c>
      <c r="F475" s="206">
        <f t="shared" si="7"/>
        <v>8</v>
      </c>
      <c r="H475" s="26"/>
    </row>
    <row r="476" spans="1:8" x14ac:dyDescent="0.2">
      <c r="A476" s="77">
        <v>50010002</v>
      </c>
      <c r="B476" s="143" t="s">
        <v>4979</v>
      </c>
      <c r="C476" s="108" t="s">
        <v>9580</v>
      </c>
      <c r="D476" s="138" t="s">
        <v>9578</v>
      </c>
      <c r="E476" s="479" t="s">
        <v>9055</v>
      </c>
      <c r="F476" s="206">
        <f t="shared" si="7"/>
        <v>8</v>
      </c>
      <c r="H476" s="26"/>
    </row>
    <row r="477" spans="1:8" x14ac:dyDescent="0.2">
      <c r="A477" s="77">
        <v>50010300</v>
      </c>
      <c r="B477" s="143" t="s">
        <v>4979</v>
      </c>
      <c r="C477" s="108" t="s">
        <v>7979</v>
      </c>
      <c r="D477" s="138" t="s">
        <v>9578</v>
      </c>
      <c r="E477" s="479" t="s">
        <v>9055</v>
      </c>
      <c r="F477" s="206">
        <f t="shared" si="7"/>
        <v>8</v>
      </c>
      <c r="H477" s="26"/>
    </row>
    <row r="478" spans="1:8" x14ac:dyDescent="0.2">
      <c r="A478" s="77">
        <v>50010301</v>
      </c>
      <c r="B478" s="144" t="s">
        <v>4980</v>
      </c>
      <c r="C478" s="108" t="s">
        <v>7158</v>
      </c>
      <c r="D478" s="139" t="s">
        <v>6437</v>
      </c>
      <c r="E478" s="479" t="s">
        <v>9055</v>
      </c>
      <c r="F478" s="206">
        <f t="shared" si="7"/>
        <v>8</v>
      </c>
      <c r="H478" s="26"/>
    </row>
    <row r="479" spans="1:8" x14ac:dyDescent="0.2">
      <c r="A479" s="77">
        <v>50010302</v>
      </c>
      <c r="B479" s="568" t="s">
        <v>4981</v>
      </c>
      <c r="C479" s="108" t="s">
        <v>8364</v>
      </c>
      <c r="D479" s="569" t="s">
        <v>8365</v>
      </c>
      <c r="E479" s="479" t="s">
        <v>9055</v>
      </c>
      <c r="F479" s="206">
        <f t="shared" si="7"/>
        <v>8</v>
      </c>
      <c r="H479" s="26"/>
    </row>
    <row r="480" spans="1:8" x14ac:dyDescent="0.2">
      <c r="A480" s="77">
        <v>50010700</v>
      </c>
      <c r="B480" s="143" t="s">
        <v>4979</v>
      </c>
      <c r="C480" s="108" t="s">
        <v>8007</v>
      </c>
      <c r="D480" s="138" t="s">
        <v>9578</v>
      </c>
      <c r="E480" s="479" t="s">
        <v>9055</v>
      </c>
      <c r="F480" s="206">
        <f t="shared" si="7"/>
        <v>8</v>
      </c>
      <c r="H480" s="26"/>
    </row>
    <row r="481" spans="1:8" ht="22.5" x14ac:dyDescent="0.2">
      <c r="A481" s="77">
        <v>50010701</v>
      </c>
      <c r="B481" s="142" t="s">
        <v>4978</v>
      </c>
      <c r="C481" s="108" t="s">
        <v>3599</v>
      </c>
      <c r="D481" s="71" t="s">
        <v>9618</v>
      </c>
      <c r="E481" s="479" t="s">
        <v>9055</v>
      </c>
      <c r="F481" s="206">
        <f t="shared" si="7"/>
        <v>8</v>
      </c>
      <c r="H481" s="26"/>
    </row>
    <row r="482" spans="1:8" x14ac:dyDescent="0.2">
      <c r="A482" s="68">
        <v>50012</v>
      </c>
      <c r="B482" s="66"/>
      <c r="C482" s="107" t="s">
        <v>8023</v>
      </c>
      <c r="F482" s="206">
        <f t="shared" si="7"/>
        <v>5</v>
      </c>
      <c r="H482" s="26"/>
    </row>
    <row r="483" spans="1:8" ht="22.5" x14ac:dyDescent="0.2">
      <c r="A483" s="77">
        <v>50012000</v>
      </c>
      <c r="B483" s="142" t="s">
        <v>4978</v>
      </c>
      <c r="C483" s="108" t="s">
        <v>7964</v>
      </c>
      <c r="D483" s="71" t="s">
        <v>9618</v>
      </c>
      <c r="E483" s="479" t="s">
        <v>9055</v>
      </c>
      <c r="F483" s="206">
        <f t="shared" si="7"/>
        <v>8</v>
      </c>
      <c r="H483" s="26"/>
    </row>
    <row r="484" spans="1:8" ht="22.5" x14ac:dyDescent="0.2">
      <c r="A484" s="77">
        <v>50012001</v>
      </c>
      <c r="B484" s="142" t="s">
        <v>4978</v>
      </c>
      <c r="C484" s="108" t="s">
        <v>9570</v>
      </c>
      <c r="D484" s="71" t="s">
        <v>9618</v>
      </c>
      <c r="E484" s="479" t="s">
        <v>9055</v>
      </c>
      <c r="F484" s="206">
        <f t="shared" si="7"/>
        <v>8</v>
      </c>
      <c r="H484" s="26"/>
    </row>
    <row r="485" spans="1:8" x14ac:dyDescent="0.2">
      <c r="A485" s="77">
        <v>50012002</v>
      </c>
      <c r="B485" s="143" t="s">
        <v>4979</v>
      </c>
      <c r="C485" s="108" t="s">
        <v>9581</v>
      </c>
      <c r="D485" s="138" t="s">
        <v>9578</v>
      </c>
      <c r="E485" s="479" t="s">
        <v>9055</v>
      </c>
      <c r="F485" s="206">
        <f t="shared" si="7"/>
        <v>8</v>
      </c>
      <c r="H485" s="26"/>
    </row>
    <row r="486" spans="1:8" x14ac:dyDescent="0.2">
      <c r="A486" s="77">
        <v>50012300</v>
      </c>
      <c r="B486" s="143" t="s">
        <v>4979</v>
      </c>
      <c r="C486" s="108" t="s">
        <v>7980</v>
      </c>
      <c r="D486" s="138" t="s">
        <v>9578</v>
      </c>
      <c r="E486" s="479" t="s">
        <v>9055</v>
      </c>
      <c r="F486" s="206">
        <f t="shared" si="7"/>
        <v>8</v>
      </c>
      <c r="H486" s="26"/>
    </row>
    <row r="487" spans="1:8" x14ac:dyDescent="0.2">
      <c r="A487" s="77">
        <v>50012301</v>
      </c>
      <c r="B487" s="144" t="s">
        <v>4980</v>
      </c>
      <c r="C487" s="108" t="s">
        <v>3867</v>
      </c>
      <c r="D487" s="139" t="s">
        <v>6437</v>
      </c>
      <c r="E487" s="479" t="s">
        <v>9055</v>
      </c>
      <c r="F487" s="206">
        <f t="shared" si="7"/>
        <v>8</v>
      </c>
      <c r="H487" s="26"/>
    </row>
    <row r="488" spans="1:8" x14ac:dyDescent="0.2">
      <c r="A488" s="571">
        <v>50012302</v>
      </c>
      <c r="B488" s="568" t="s">
        <v>4981</v>
      </c>
      <c r="C488" s="570" t="s">
        <v>8366</v>
      </c>
      <c r="D488" s="569" t="s">
        <v>8365</v>
      </c>
      <c r="E488" s="479" t="s">
        <v>9055</v>
      </c>
      <c r="F488" s="206">
        <f t="shared" si="7"/>
        <v>8</v>
      </c>
      <c r="H488" s="26"/>
    </row>
    <row r="489" spans="1:8" x14ac:dyDescent="0.2">
      <c r="A489" s="77">
        <v>50012700</v>
      </c>
      <c r="B489" s="143" t="s">
        <v>4979</v>
      </c>
      <c r="C489" s="108" t="s">
        <v>8008</v>
      </c>
      <c r="D489" s="138" t="s">
        <v>9578</v>
      </c>
      <c r="E489" s="479" t="s">
        <v>9055</v>
      </c>
      <c r="F489" s="206">
        <f t="shared" si="7"/>
        <v>8</v>
      </c>
      <c r="H489" s="26"/>
    </row>
    <row r="490" spans="1:8" ht="22.5" x14ac:dyDescent="0.2">
      <c r="A490" s="77">
        <v>50012701</v>
      </c>
      <c r="B490" s="142" t="s">
        <v>4978</v>
      </c>
      <c r="C490" s="108" t="s">
        <v>7973</v>
      </c>
      <c r="D490" s="71" t="s">
        <v>9618</v>
      </c>
      <c r="E490" s="479" t="s">
        <v>9055</v>
      </c>
      <c r="F490" s="206">
        <f t="shared" si="7"/>
        <v>8</v>
      </c>
      <c r="H490" s="26"/>
    </row>
    <row r="491" spans="1:8" x14ac:dyDescent="0.2">
      <c r="A491" s="68">
        <v>50014</v>
      </c>
      <c r="B491" s="66"/>
      <c r="C491" s="107" t="s">
        <v>8024</v>
      </c>
      <c r="F491" s="206">
        <f t="shared" si="7"/>
        <v>5</v>
      </c>
      <c r="H491" s="26"/>
    </row>
    <row r="492" spans="1:8" ht="22.5" x14ac:dyDescent="0.2">
      <c r="A492" s="77">
        <v>50014000</v>
      </c>
      <c r="B492" s="142" t="s">
        <v>4978</v>
      </c>
      <c r="C492" s="108" t="s">
        <v>7965</v>
      </c>
      <c r="D492" s="71" t="s">
        <v>9618</v>
      </c>
      <c r="E492" s="479" t="s">
        <v>9055</v>
      </c>
      <c r="F492" s="206">
        <f t="shared" si="7"/>
        <v>8</v>
      </c>
      <c r="H492" s="26"/>
    </row>
    <row r="493" spans="1:8" ht="22.5" x14ac:dyDescent="0.2">
      <c r="A493" s="77">
        <v>50014001</v>
      </c>
      <c r="B493" s="142" t="s">
        <v>4978</v>
      </c>
      <c r="C493" s="108" t="s">
        <v>9571</v>
      </c>
      <c r="D493" s="71" t="s">
        <v>9618</v>
      </c>
      <c r="E493" s="479" t="s">
        <v>9055</v>
      </c>
      <c r="F493" s="206">
        <f t="shared" si="7"/>
        <v>8</v>
      </c>
      <c r="H493" s="26"/>
    </row>
    <row r="494" spans="1:8" x14ac:dyDescent="0.2">
      <c r="A494" s="77">
        <v>50014002</v>
      </c>
      <c r="B494" s="143" t="s">
        <v>4979</v>
      </c>
      <c r="C494" s="108" t="s">
        <v>9582</v>
      </c>
      <c r="D494" s="138" t="s">
        <v>9578</v>
      </c>
      <c r="E494" s="479" t="s">
        <v>9055</v>
      </c>
      <c r="F494" s="206">
        <f t="shared" si="7"/>
        <v>8</v>
      </c>
      <c r="H494" s="26"/>
    </row>
    <row r="495" spans="1:8" x14ac:dyDescent="0.2">
      <c r="A495" s="77">
        <v>50014300</v>
      </c>
      <c r="B495" s="143" t="s">
        <v>4979</v>
      </c>
      <c r="C495" s="108" t="s">
        <v>7981</v>
      </c>
      <c r="D495" s="138" t="s">
        <v>9578</v>
      </c>
      <c r="E495" s="479" t="s">
        <v>9055</v>
      </c>
      <c r="F495" s="206">
        <f t="shared" si="7"/>
        <v>8</v>
      </c>
      <c r="H495" s="26"/>
    </row>
    <row r="496" spans="1:8" x14ac:dyDescent="0.2">
      <c r="A496" s="77">
        <v>50014301</v>
      </c>
      <c r="B496" s="144" t="s">
        <v>4980</v>
      </c>
      <c r="C496" s="108" t="s">
        <v>2105</v>
      </c>
      <c r="D496" s="139" t="s">
        <v>6437</v>
      </c>
      <c r="E496" s="479" t="s">
        <v>9055</v>
      </c>
      <c r="F496" s="206">
        <f t="shared" si="7"/>
        <v>8</v>
      </c>
      <c r="H496" s="26"/>
    </row>
    <row r="497" spans="1:8" x14ac:dyDescent="0.2">
      <c r="A497" s="77">
        <v>50014302</v>
      </c>
      <c r="B497" s="568" t="s">
        <v>4981</v>
      </c>
      <c r="C497" s="108" t="s">
        <v>8367</v>
      </c>
      <c r="D497" s="569" t="s">
        <v>8365</v>
      </c>
      <c r="E497" s="479" t="s">
        <v>9055</v>
      </c>
      <c r="F497" s="206">
        <f t="shared" si="7"/>
        <v>8</v>
      </c>
      <c r="H497" s="26"/>
    </row>
    <row r="498" spans="1:8" x14ac:dyDescent="0.2">
      <c r="A498" s="77">
        <v>50014700</v>
      </c>
      <c r="B498" s="143" t="s">
        <v>4979</v>
      </c>
      <c r="C498" s="108" t="s">
        <v>8009</v>
      </c>
      <c r="D498" s="138" t="s">
        <v>9578</v>
      </c>
      <c r="E498" s="479" t="s">
        <v>9055</v>
      </c>
      <c r="F498" s="206">
        <f t="shared" si="7"/>
        <v>8</v>
      </c>
      <c r="H498" s="26"/>
    </row>
    <row r="499" spans="1:8" ht="22.5" x14ac:dyDescent="0.2">
      <c r="A499" s="77">
        <v>50014701</v>
      </c>
      <c r="B499" s="142" t="s">
        <v>4978</v>
      </c>
      <c r="C499" s="108" t="s">
        <v>7974</v>
      </c>
      <c r="D499" s="71" t="s">
        <v>9618</v>
      </c>
      <c r="E499" s="479" t="s">
        <v>9055</v>
      </c>
      <c r="F499" s="206">
        <f t="shared" si="7"/>
        <v>8</v>
      </c>
      <c r="H499" s="26"/>
    </row>
    <row r="500" spans="1:8" x14ac:dyDescent="0.2">
      <c r="A500" s="68">
        <v>50015</v>
      </c>
      <c r="B500" s="66"/>
      <c r="C500" s="107" t="s">
        <v>8025</v>
      </c>
      <c r="F500" s="206">
        <f t="shared" si="7"/>
        <v>5</v>
      </c>
      <c r="H500" s="26"/>
    </row>
    <row r="501" spans="1:8" ht="22.5" x14ac:dyDescent="0.2">
      <c r="A501" s="77">
        <v>50015000</v>
      </c>
      <c r="B501" s="142" t="s">
        <v>4978</v>
      </c>
      <c r="C501" s="108" t="s">
        <v>7966</v>
      </c>
      <c r="D501" s="71" t="s">
        <v>9618</v>
      </c>
      <c r="E501" s="479" t="s">
        <v>9055</v>
      </c>
      <c r="F501" s="206">
        <f t="shared" si="7"/>
        <v>8</v>
      </c>
      <c r="H501" s="26"/>
    </row>
    <row r="502" spans="1:8" ht="22.5" x14ac:dyDescent="0.2">
      <c r="A502" s="77">
        <v>50015001</v>
      </c>
      <c r="B502" s="142" t="s">
        <v>4978</v>
      </c>
      <c r="C502" s="108" t="s">
        <v>9572</v>
      </c>
      <c r="D502" s="71" t="s">
        <v>9618</v>
      </c>
      <c r="E502" s="479" t="s">
        <v>9055</v>
      </c>
      <c r="F502" s="206">
        <f t="shared" si="7"/>
        <v>8</v>
      </c>
      <c r="H502" s="26"/>
    </row>
    <row r="503" spans="1:8" x14ac:dyDescent="0.2">
      <c r="A503" s="77">
        <v>50015002</v>
      </c>
      <c r="B503" s="143" t="s">
        <v>4979</v>
      </c>
      <c r="C503" s="108" t="s">
        <v>9583</v>
      </c>
      <c r="D503" s="138" t="s">
        <v>9578</v>
      </c>
      <c r="E503" s="479" t="s">
        <v>9055</v>
      </c>
      <c r="F503" s="206">
        <f t="shared" si="7"/>
        <v>8</v>
      </c>
      <c r="H503" s="26"/>
    </row>
    <row r="504" spans="1:8" x14ac:dyDescent="0.2">
      <c r="A504" s="77">
        <v>50015300</v>
      </c>
      <c r="B504" s="143" t="s">
        <v>4979</v>
      </c>
      <c r="C504" s="108" t="s">
        <v>7982</v>
      </c>
      <c r="D504" s="138" t="s">
        <v>9578</v>
      </c>
      <c r="E504" s="479" t="s">
        <v>9055</v>
      </c>
      <c r="F504" s="206">
        <f t="shared" si="7"/>
        <v>8</v>
      </c>
      <c r="H504" s="26"/>
    </row>
    <row r="505" spans="1:8" x14ac:dyDescent="0.2">
      <c r="A505" s="77">
        <v>50015301</v>
      </c>
      <c r="B505" s="144" t="s">
        <v>4980</v>
      </c>
      <c r="C505" s="108" t="s">
        <v>8003</v>
      </c>
      <c r="D505" s="139" t="s">
        <v>6437</v>
      </c>
      <c r="E505" s="479" t="s">
        <v>9055</v>
      </c>
      <c r="F505" s="206">
        <f t="shared" si="7"/>
        <v>8</v>
      </c>
      <c r="H505" s="26"/>
    </row>
    <row r="506" spans="1:8" x14ac:dyDescent="0.2">
      <c r="A506" s="77">
        <v>50015302</v>
      </c>
      <c r="B506" s="568" t="s">
        <v>4981</v>
      </c>
      <c r="C506" s="108" t="s">
        <v>8368</v>
      </c>
      <c r="D506" s="569" t="s">
        <v>8365</v>
      </c>
      <c r="E506" s="479" t="s">
        <v>9055</v>
      </c>
      <c r="F506" s="206">
        <f t="shared" si="7"/>
        <v>8</v>
      </c>
      <c r="H506" s="26"/>
    </row>
    <row r="507" spans="1:8" x14ac:dyDescent="0.2">
      <c r="A507" s="77">
        <v>50015700</v>
      </c>
      <c r="B507" s="143" t="s">
        <v>4979</v>
      </c>
      <c r="C507" s="108" t="s">
        <v>8010</v>
      </c>
      <c r="D507" s="138" t="s">
        <v>9578</v>
      </c>
      <c r="E507" s="479" t="s">
        <v>9055</v>
      </c>
      <c r="F507" s="206">
        <f t="shared" si="7"/>
        <v>8</v>
      </c>
      <c r="H507" s="26"/>
    </row>
    <row r="508" spans="1:8" ht="22.5" x14ac:dyDescent="0.2">
      <c r="A508" s="77">
        <v>50015701</v>
      </c>
      <c r="B508" s="142" t="s">
        <v>4978</v>
      </c>
      <c r="C508" s="108" t="s">
        <v>7975</v>
      </c>
      <c r="D508" s="71" t="s">
        <v>9618</v>
      </c>
      <c r="E508" s="479" t="s">
        <v>9055</v>
      </c>
      <c r="F508" s="206">
        <f t="shared" si="7"/>
        <v>8</v>
      </c>
      <c r="H508" s="26"/>
    </row>
    <row r="509" spans="1:8" x14ac:dyDescent="0.2">
      <c r="A509" s="68">
        <v>5002</v>
      </c>
      <c r="B509" s="66"/>
      <c r="C509" s="107" t="s">
        <v>5090</v>
      </c>
      <c r="F509" s="206">
        <f t="shared" si="7"/>
        <v>4</v>
      </c>
      <c r="H509" s="26"/>
    </row>
    <row r="510" spans="1:8" x14ac:dyDescent="0.2">
      <c r="A510" s="68">
        <v>50020</v>
      </c>
      <c r="B510" s="66"/>
      <c r="C510" s="107" t="s">
        <v>8026</v>
      </c>
      <c r="F510" s="206">
        <f t="shared" si="7"/>
        <v>5</v>
      </c>
      <c r="H510" s="26"/>
    </row>
    <row r="511" spans="1:8" ht="22.5" x14ac:dyDescent="0.2">
      <c r="A511" s="77">
        <v>50020000</v>
      </c>
      <c r="B511" s="142" t="s">
        <v>4978</v>
      </c>
      <c r="C511" s="108" t="s">
        <v>7967</v>
      </c>
      <c r="D511" s="71" t="s">
        <v>9618</v>
      </c>
      <c r="E511" s="479" t="s">
        <v>9055</v>
      </c>
      <c r="F511" s="206">
        <f t="shared" si="7"/>
        <v>8</v>
      </c>
      <c r="H511" s="26"/>
    </row>
    <row r="512" spans="1:8" ht="22.5" x14ac:dyDescent="0.2">
      <c r="A512" s="77">
        <v>50020001</v>
      </c>
      <c r="B512" s="142" t="s">
        <v>4978</v>
      </c>
      <c r="C512" s="108" t="s">
        <v>9573</v>
      </c>
      <c r="D512" s="71" t="s">
        <v>9618</v>
      </c>
      <c r="E512" s="479" t="s">
        <v>9055</v>
      </c>
      <c r="F512" s="206">
        <f t="shared" si="7"/>
        <v>8</v>
      </c>
      <c r="H512" s="26"/>
    </row>
    <row r="513" spans="1:8" x14ac:dyDescent="0.2">
      <c r="A513" s="77">
        <v>50020002</v>
      </c>
      <c r="B513" s="143" t="s">
        <v>4979</v>
      </c>
      <c r="C513" s="108" t="s">
        <v>9584</v>
      </c>
      <c r="D513" s="138" t="s">
        <v>9578</v>
      </c>
      <c r="E513" s="479" t="s">
        <v>9055</v>
      </c>
      <c r="F513" s="206">
        <f t="shared" si="7"/>
        <v>8</v>
      </c>
      <c r="H513" s="26"/>
    </row>
    <row r="514" spans="1:8" x14ac:dyDescent="0.2">
      <c r="A514" s="77">
        <v>50020300</v>
      </c>
      <c r="B514" s="143" t="s">
        <v>4979</v>
      </c>
      <c r="C514" s="108" t="s">
        <v>7983</v>
      </c>
      <c r="D514" s="138" t="s">
        <v>9578</v>
      </c>
      <c r="E514" s="479" t="s">
        <v>9055</v>
      </c>
      <c r="F514" s="206">
        <f t="shared" si="7"/>
        <v>8</v>
      </c>
      <c r="H514" s="26"/>
    </row>
    <row r="515" spans="1:8" x14ac:dyDescent="0.2">
      <c r="A515" s="77">
        <v>50020301</v>
      </c>
      <c r="B515" s="144" t="s">
        <v>4980</v>
      </c>
      <c r="C515" s="108" t="s">
        <v>8004</v>
      </c>
      <c r="D515" s="139" t="s">
        <v>6437</v>
      </c>
      <c r="E515" s="479" t="s">
        <v>9055</v>
      </c>
      <c r="F515" s="206">
        <f t="shared" si="7"/>
        <v>8</v>
      </c>
      <c r="H515" s="26"/>
    </row>
    <row r="516" spans="1:8" x14ac:dyDescent="0.2">
      <c r="A516" s="77">
        <v>50020700</v>
      </c>
      <c r="B516" s="143" t="s">
        <v>4979</v>
      </c>
      <c r="C516" s="108" t="s">
        <v>8011</v>
      </c>
      <c r="D516" s="138" t="s">
        <v>9578</v>
      </c>
      <c r="E516" s="479" t="s">
        <v>9055</v>
      </c>
      <c r="F516" s="206">
        <f t="shared" si="7"/>
        <v>8</v>
      </c>
      <c r="H516" s="26"/>
    </row>
    <row r="517" spans="1:8" ht="22.5" x14ac:dyDescent="0.2">
      <c r="A517" s="77">
        <v>50020701</v>
      </c>
      <c r="B517" s="142" t="s">
        <v>4978</v>
      </c>
      <c r="C517" s="108" t="s">
        <v>7976</v>
      </c>
      <c r="D517" s="71" t="s">
        <v>9618</v>
      </c>
      <c r="E517" s="479" t="s">
        <v>9055</v>
      </c>
      <c r="F517" s="206">
        <f t="shared" si="7"/>
        <v>8</v>
      </c>
      <c r="H517" s="26"/>
    </row>
    <row r="518" spans="1:8" x14ac:dyDescent="0.2">
      <c r="A518" s="68">
        <v>50021</v>
      </c>
      <c r="B518" s="66"/>
      <c r="C518" s="107" t="s">
        <v>8022</v>
      </c>
      <c r="F518" s="206">
        <f t="shared" si="7"/>
        <v>5</v>
      </c>
      <c r="H518" s="26"/>
    </row>
    <row r="519" spans="1:8" ht="22.5" x14ac:dyDescent="0.2">
      <c r="A519" s="77">
        <v>50021000</v>
      </c>
      <c r="B519" s="142" t="s">
        <v>4978</v>
      </c>
      <c r="C519" s="108" t="s">
        <v>7963</v>
      </c>
      <c r="D519" s="71" t="s">
        <v>9618</v>
      </c>
      <c r="E519" s="479" t="s">
        <v>9055</v>
      </c>
      <c r="F519" s="206">
        <f t="shared" ref="F519:F582" si="8">LEN(A519)</f>
        <v>8</v>
      </c>
      <c r="H519" s="26"/>
    </row>
    <row r="520" spans="1:8" ht="22.5" x14ac:dyDescent="0.2">
      <c r="A520" s="77">
        <v>50021001</v>
      </c>
      <c r="B520" s="142" t="s">
        <v>4978</v>
      </c>
      <c r="C520" s="108" t="s">
        <v>9569</v>
      </c>
      <c r="D520" s="71" t="s">
        <v>9618</v>
      </c>
      <c r="E520" s="479" t="s">
        <v>9055</v>
      </c>
      <c r="F520" s="206">
        <f t="shared" si="8"/>
        <v>8</v>
      </c>
      <c r="H520" s="26"/>
    </row>
    <row r="521" spans="1:8" x14ac:dyDescent="0.2">
      <c r="A521" s="77">
        <v>50021002</v>
      </c>
      <c r="B521" s="143" t="s">
        <v>4979</v>
      </c>
      <c r="C521" s="108" t="s">
        <v>9580</v>
      </c>
      <c r="D521" s="138" t="s">
        <v>9578</v>
      </c>
      <c r="E521" s="479" t="s">
        <v>9055</v>
      </c>
      <c r="F521" s="206">
        <f t="shared" si="8"/>
        <v>8</v>
      </c>
      <c r="H521" s="26"/>
    </row>
    <row r="522" spans="1:8" x14ac:dyDescent="0.2">
      <c r="A522" s="77">
        <v>50021300</v>
      </c>
      <c r="B522" s="143" t="s">
        <v>4979</v>
      </c>
      <c r="C522" s="108" t="s">
        <v>7979</v>
      </c>
      <c r="D522" s="138" t="s">
        <v>9578</v>
      </c>
      <c r="E522" s="479" t="s">
        <v>9055</v>
      </c>
      <c r="F522" s="206">
        <f t="shared" si="8"/>
        <v>8</v>
      </c>
      <c r="H522" s="26"/>
    </row>
    <row r="523" spans="1:8" x14ac:dyDescent="0.2">
      <c r="A523" s="77">
        <v>50021301</v>
      </c>
      <c r="B523" s="144" t="s">
        <v>4980</v>
      </c>
      <c r="C523" s="108" t="s">
        <v>7158</v>
      </c>
      <c r="D523" s="139" t="s">
        <v>6437</v>
      </c>
      <c r="E523" s="479" t="s">
        <v>9055</v>
      </c>
      <c r="F523" s="206">
        <f t="shared" si="8"/>
        <v>8</v>
      </c>
      <c r="H523" s="26"/>
    </row>
    <row r="524" spans="1:8" x14ac:dyDescent="0.2">
      <c r="A524" s="77">
        <v>50021302</v>
      </c>
      <c r="B524" s="568" t="s">
        <v>4981</v>
      </c>
      <c r="C524" s="108" t="s">
        <v>8364</v>
      </c>
      <c r="D524" s="569" t="s">
        <v>8365</v>
      </c>
      <c r="E524" s="479" t="s">
        <v>9055</v>
      </c>
      <c r="F524" s="206">
        <f t="shared" si="8"/>
        <v>8</v>
      </c>
      <c r="H524" s="26"/>
    </row>
    <row r="525" spans="1:8" x14ac:dyDescent="0.2">
      <c r="A525" s="77">
        <v>50021700</v>
      </c>
      <c r="B525" s="143" t="s">
        <v>4979</v>
      </c>
      <c r="C525" s="108" t="s">
        <v>8007</v>
      </c>
      <c r="D525" s="138" t="s">
        <v>9578</v>
      </c>
      <c r="E525" s="479" t="s">
        <v>9055</v>
      </c>
      <c r="F525" s="206">
        <f t="shared" si="8"/>
        <v>8</v>
      </c>
      <c r="H525" s="26"/>
    </row>
    <row r="526" spans="1:8" ht="22.5" x14ac:dyDescent="0.2">
      <c r="A526" s="77">
        <v>50021701</v>
      </c>
      <c r="B526" s="142" t="s">
        <v>4978</v>
      </c>
      <c r="C526" s="108" t="s">
        <v>3599</v>
      </c>
      <c r="D526" s="71" t="s">
        <v>9618</v>
      </c>
      <c r="E526" s="479" t="s">
        <v>9055</v>
      </c>
      <c r="F526" s="206">
        <f t="shared" si="8"/>
        <v>8</v>
      </c>
      <c r="H526" s="26"/>
    </row>
    <row r="527" spans="1:8" x14ac:dyDescent="0.2">
      <c r="A527" s="68">
        <v>50024</v>
      </c>
      <c r="B527" s="66"/>
      <c r="C527" s="107" t="s">
        <v>8023</v>
      </c>
      <c r="F527" s="206">
        <f t="shared" si="8"/>
        <v>5</v>
      </c>
      <c r="H527" s="26"/>
    </row>
    <row r="528" spans="1:8" ht="22.5" x14ac:dyDescent="0.2">
      <c r="A528" s="77">
        <v>50024000</v>
      </c>
      <c r="B528" s="142" t="s">
        <v>4978</v>
      </c>
      <c r="C528" s="108" t="s">
        <v>7964</v>
      </c>
      <c r="D528" s="71" t="s">
        <v>9618</v>
      </c>
      <c r="E528" s="479" t="s">
        <v>9055</v>
      </c>
      <c r="F528" s="206">
        <f t="shared" si="8"/>
        <v>8</v>
      </c>
      <c r="H528" s="26"/>
    </row>
    <row r="529" spans="1:8" ht="22.5" x14ac:dyDescent="0.2">
      <c r="A529" s="77">
        <v>50024001</v>
      </c>
      <c r="B529" s="142" t="s">
        <v>4978</v>
      </c>
      <c r="C529" s="108" t="s">
        <v>9570</v>
      </c>
      <c r="D529" s="71" t="s">
        <v>9618</v>
      </c>
      <c r="E529" s="479" t="s">
        <v>9055</v>
      </c>
      <c r="F529" s="206">
        <f t="shared" si="8"/>
        <v>8</v>
      </c>
      <c r="H529" s="26"/>
    </row>
    <row r="530" spans="1:8" x14ac:dyDescent="0.2">
      <c r="A530" s="77">
        <v>50024002</v>
      </c>
      <c r="B530" s="143" t="s">
        <v>4979</v>
      </c>
      <c r="C530" s="108" t="s">
        <v>9581</v>
      </c>
      <c r="D530" s="138" t="s">
        <v>9578</v>
      </c>
      <c r="E530" s="479" t="s">
        <v>9055</v>
      </c>
      <c r="F530" s="206">
        <f t="shared" si="8"/>
        <v>8</v>
      </c>
      <c r="H530" s="26"/>
    </row>
    <row r="531" spans="1:8" x14ac:dyDescent="0.2">
      <c r="A531" s="77">
        <v>50024300</v>
      </c>
      <c r="B531" s="143" t="s">
        <v>4979</v>
      </c>
      <c r="C531" s="108" t="s">
        <v>7980</v>
      </c>
      <c r="D531" s="138" t="s">
        <v>9578</v>
      </c>
      <c r="E531" s="479" t="s">
        <v>9055</v>
      </c>
      <c r="F531" s="206">
        <f t="shared" si="8"/>
        <v>8</v>
      </c>
      <c r="H531" s="26"/>
    </row>
    <row r="532" spans="1:8" x14ac:dyDescent="0.2">
      <c r="A532" s="77">
        <v>50024301</v>
      </c>
      <c r="B532" s="144" t="s">
        <v>4980</v>
      </c>
      <c r="C532" s="108" t="s">
        <v>3867</v>
      </c>
      <c r="D532" s="139" t="s">
        <v>6437</v>
      </c>
      <c r="E532" s="479" t="s">
        <v>9055</v>
      </c>
      <c r="F532" s="206">
        <f t="shared" si="8"/>
        <v>8</v>
      </c>
      <c r="H532" s="26"/>
    </row>
    <row r="533" spans="1:8" x14ac:dyDescent="0.2">
      <c r="A533" s="571">
        <v>50024302</v>
      </c>
      <c r="B533" s="568" t="s">
        <v>4981</v>
      </c>
      <c r="C533" s="570" t="s">
        <v>8366</v>
      </c>
      <c r="D533" s="569" t="s">
        <v>8365</v>
      </c>
      <c r="E533" s="479" t="s">
        <v>9055</v>
      </c>
      <c r="F533" s="206">
        <f t="shared" si="8"/>
        <v>8</v>
      </c>
      <c r="H533" s="26"/>
    </row>
    <row r="534" spans="1:8" x14ac:dyDescent="0.2">
      <c r="A534" s="77">
        <v>50024700</v>
      </c>
      <c r="B534" s="143" t="s">
        <v>4979</v>
      </c>
      <c r="C534" s="108" t="s">
        <v>8008</v>
      </c>
      <c r="D534" s="138" t="s">
        <v>9578</v>
      </c>
      <c r="E534" s="479" t="s">
        <v>9055</v>
      </c>
      <c r="F534" s="206">
        <f t="shared" si="8"/>
        <v>8</v>
      </c>
      <c r="H534" s="26"/>
    </row>
    <row r="535" spans="1:8" ht="22.5" x14ac:dyDescent="0.2">
      <c r="A535" s="77">
        <v>50024701</v>
      </c>
      <c r="B535" s="142" t="s">
        <v>4978</v>
      </c>
      <c r="C535" s="108" t="s">
        <v>7973</v>
      </c>
      <c r="D535" s="71" t="s">
        <v>9618</v>
      </c>
      <c r="E535" s="479" t="s">
        <v>9055</v>
      </c>
      <c r="F535" s="206">
        <f t="shared" si="8"/>
        <v>8</v>
      </c>
      <c r="H535" s="26"/>
    </row>
    <row r="536" spans="1:8" x14ac:dyDescent="0.2">
      <c r="A536" s="68">
        <v>50025</v>
      </c>
      <c r="B536" s="66"/>
      <c r="C536" s="107" t="s">
        <v>8024</v>
      </c>
      <c r="F536" s="206">
        <f t="shared" si="8"/>
        <v>5</v>
      </c>
      <c r="H536" s="26"/>
    </row>
    <row r="537" spans="1:8" ht="22.5" x14ac:dyDescent="0.2">
      <c r="A537" s="77">
        <v>50025000</v>
      </c>
      <c r="B537" s="142" t="s">
        <v>4978</v>
      </c>
      <c r="C537" s="108" t="s">
        <v>7965</v>
      </c>
      <c r="D537" s="71" t="s">
        <v>9618</v>
      </c>
      <c r="E537" s="479" t="s">
        <v>9055</v>
      </c>
      <c r="F537" s="206">
        <f t="shared" si="8"/>
        <v>8</v>
      </c>
      <c r="H537" s="26"/>
    </row>
    <row r="538" spans="1:8" ht="22.5" x14ac:dyDescent="0.2">
      <c r="A538" s="77">
        <v>50025001</v>
      </c>
      <c r="B538" s="142" t="s">
        <v>4978</v>
      </c>
      <c r="C538" s="108" t="s">
        <v>9571</v>
      </c>
      <c r="D538" s="71" t="s">
        <v>9618</v>
      </c>
      <c r="E538" s="479" t="s">
        <v>9055</v>
      </c>
      <c r="F538" s="206">
        <f t="shared" si="8"/>
        <v>8</v>
      </c>
      <c r="H538" s="26"/>
    </row>
    <row r="539" spans="1:8" x14ac:dyDescent="0.2">
      <c r="A539" s="77">
        <v>50025002</v>
      </c>
      <c r="B539" s="143" t="s">
        <v>4979</v>
      </c>
      <c r="C539" s="108" t="s">
        <v>9582</v>
      </c>
      <c r="D539" s="138" t="s">
        <v>9578</v>
      </c>
      <c r="E539" s="479" t="s">
        <v>9055</v>
      </c>
      <c r="F539" s="206">
        <f t="shared" si="8"/>
        <v>8</v>
      </c>
      <c r="H539" s="26"/>
    </row>
    <row r="540" spans="1:8" x14ac:dyDescent="0.2">
      <c r="A540" s="77">
        <v>50025300</v>
      </c>
      <c r="B540" s="143" t="s">
        <v>4979</v>
      </c>
      <c r="C540" s="108" t="s">
        <v>7981</v>
      </c>
      <c r="D540" s="138" t="s">
        <v>9578</v>
      </c>
      <c r="E540" s="479" t="s">
        <v>9055</v>
      </c>
      <c r="F540" s="206">
        <f t="shared" si="8"/>
        <v>8</v>
      </c>
      <c r="H540" s="26"/>
    </row>
    <row r="541" spans="1:8" x14ac:dyDescent="0.2">
      <c r="A541" s="77">
        <v>50025301</v>
      </c>
      <c r="B541" s="144" t="s">
        <v>4980</v>
      </c>
      <c r="C541" s="108" t="s">
        <v>2105</v>
      </c>
      <c r="D541" s="139" t="s">
        <v>6437</v>
      </c>
      <c r="E541" s="479" t="s">
        <v>9055</v>
      </c>
      <c r="F541" s="206">
        <f t="shared" si="8"/>
        <v>8</v>
      </c>
      <c r="H541" s="26"/>
    </row>
    <row r="542" spans="1:8" x14ac:dyDescent="0.2">
      <c r="A542" s="77">
        <v>50025302</v>
      </c>
      <c r="B542" s="568" t="s">
        <v>4981</v>
      </c>
      <c r="C542" s="108" t="s">
        <v>8367</v>
      </c>
      <c r="D542" s="569" t="s">
        <v>8365</v>
      </c>
      <c r="E542" s="479" t="s">
        <v>9055</v>
      </c>
      <c r="F542" s="206">
        <f t="shared" si="8"/>
        <v>8</v>
      </c>
      <c r="H542" s="26"/>
    </row>
    <row r="543" spans="1:8" x14ac:dyDescent="0.2">
      <c r="A543" s="77">
        <v>50025700</v>
      </c>
      <c r="B543" s="143" t="s">
        <v>4979</v>
      </c>
      <c r="C543" s="108" t="s">
        <v>8009</v>
      </c>
      <c r="D543" s="138" t="s">
        <v>9578</v>
      </c>
      <c r="E543" s="479" t="s">
        <v>9055</v>
      </c>
      <c r="F543" s="206">
        <f t="shared" si="8"/>
        <v>8</v>
      </c>
      <c r="H543" s="26"/>
    </row>
    <row r="544" spans="1:8" ht="22.5" x14ac:dyDescent="0.2">
      <c r="A544" s="77">
        <v>50025701</v>
      </c>
      <c r="B544" s="142" t="s">
        <v>4978</v>
      </c>
      <c r="C544" s="108" t="s">
        <v>7974</v>
      </c>
      <c r="D544" s="71" t="s">
        <v>9618</v>
      </c>
      <c r="E544" s="479" t="s">
        <v>9055</v>
      </c>
      <c r="F544" s="206">
        <f t="shared" si="8"/>
        <v>8</v>
      </c>
      <c r="H544" s="26"/>
    </row>
    <row r="545" spans="1:8" x14ac:dyDescent="0.2">
      <c r="A545" s="116">
        <v>50026</v>
      </c>
      <c r="B545" s="66"/>
      <c r="C545" s="115" t="s">
        <v>324</v>
      </c>
      <c r="F545" s="206">
        <f t="shared" si="8"/>
        <v>5</v>
      </c>
      <c r="H545" s="26"/>
    </row>
    <row r="546" spans="1:8" x14ac:dyDescent="0.2">
      <c r="A546" s="77">
        <v>50026000</v>
      </c>
      <c r="B546" s="142" t="s">
        <v>4982</v>
      </c>
      <c r="C546" s="108" t="s">
        <v>7968</v>
      </c>
      <c r="D546" s="71" t="s">
        <v>9619</v>
      </c>
      <c r="E546" s="479" t="s">
        <v>9055</v>
      </c>
      <c r="F546" s="206">
        <f t="shared" si="8"/>
        <v>8</v>
      </c>
      <c r="H546" s="26"/>
    </row>
    <row r="547" spans="1:8" x14ac:dyDescent="0.2">
      <c r="A547" s="77">
        <v>50026001</v>
      </c>
      <c r="B547" s="142" t="s">
        <v>4982</v>
      </c>
      <c r="C547" s="108" t="s">
        <v>9594</v>
      </c>
      <c r="D547" s="71" t="s">
        <v>9619</v>
      </c>
      <c r="E547" s="479" t="s">
        <v>9055</v>
      </c>
      <c r="F547" s="206">
        <f t="shared" si="8"/>
        <v>8</v>
      </c>
      <c r="H547" s="26"/>
    </row>
    <row r="548" spans="1:8" x14ac:dyDescent="0.2">
      <c r="A548" s="77">
        <v>50026002</v>
      </c>
      <c r="B548" s="142" t="s">
        <v>4982</v>
      </c>
      <c r="C548" s="108" t="s">
        <v>9595</v>
      </c>
      <c r="D548" s="71" t="s">
        <v>9619</v>
      </c>
      <c r="E548" s="479" t="s">
        <v>9055</v>
      </c>
      <c r="F548" s="206">
        <f t="shared" si="8"/>
        <v>8</v>
      </c>
      <c r="H548" s="26"/>
    </row>
    <row r="549" spans="1:8" x14ac:dyDescent="0.2">
      <c r="A549" s="77">
        <v>50026300</v>
      </c>
      <c r="B549" s="142" t="s">
        <v>4982</v>
      </c>
      <c r="C549" s="108" t="s">
        <v>7984</v>
      </c>
      <c r="D549" s="71" t="s">
        <v>9619</v>
      </c>
      <c r="E549" s="479" t="s">
        <v>9055</v>
      </c>
      <c r="F549" s="206">
        <f t="shared" si="8"/>
        <v>8</v>
      </c>
      <c r="H549" s="26"/>
    </row>
    <row r="550" spans="1:8" x14ac:dyDescent="0.2">
      <c r="A550" s="77">
        <v>50026301</v>
      </c>
      <c r="B550" s="142" t="s">
        <v>4982</v>
      </c>
      <c r="C550" s="108" t="s">
        <v>2291</v>
      </c>
      <c r="D550" s="71" t="s">
        <v>9619</v>
      </c>
      <c r="E550" s="479" t="s">
        <v>9055</v>
      </c>
      <c r="F550" s="206">
        <f t="shared" si="8"/>
        <v>8</v>
      </c>
      <c r="H550" s="26"/>
    </row>
    <row r="551" spans="1:8" x14ac:dyDescent="0.2">
      <c r="A551" s="77">
        <v>50026700</v>
      </c>
      <c r="B551" s="142" t="s">
        <v>4982</v>
      </c>
      <c r="C551" s="108" t="s">
        <v>8012</v>
      </c>
      <c r="D551" s="71" t="s">
        <v>9619</v>
      </c>
      <c r="E551" s="479" t="s">
        <v>9055</v>
      </c>
      <c r="F551" s="206">
        <f t="shared" si="8"/>
        <v>8</v>
      </c>
      <c r="H551" s="26"/>
    </row>
    <row r="552" spans="1:8" x14ac:dyDescent="0.2">
      <c r="A552" s="77">
        <v>50026701</v>
      </c>
      <c r="B552" s="142" t="s">
        <v>4982</v>
      </c>
      <c r="C552" s="108" t="s">
        <v>4137</v>
      </c>
      <c r="D552" s="71" t="s">
        <v>9619</v>
      </c>
      <c r="E552" s="479" t="s">
        <v>9055</v>
      </c>
      <c r="F552" s="206">
        <f t="shared" si="8"/>
        <v>8</v>
      </c>
      <c r="H552" s="26"/>
    </row>
    <row r="553" spans="1:8" x14ac:dyDescent="0.2">
      <c r="A553" s="77">
        <v>50026800</v>
      </c>
      <c r="B553" s="142" t="s">
        <v>4982</v>
      </c>
      <c r="C553" s="108" t="s">
        <v>7970</v>
      </c>
      <c r="D553" s="71" t="s">
        <v>9619</v>
      </c>
      <c r="E553" s="479" t="s">
        <v>9055</v>
      </c>
      <c r="F553" s="530">
        <f t="shared" si="8"/>
        <v>8</v>
      </c>
      <c r="G553" s="513" t="s">
        <v>9390</v>
      </c>
      <c r="H553" s="26"/>
    </row>
    <row r="554" spans="1:8" x14ac:dyDescent="0.2">
      <c r="A554" s="68">
        <v>50027</v>
      </c>
      <c r="B554" s="66"/>
      <c r="C554" s="107" t="s">
        <v>8025</v>
      </c>
      <c r="F554" s="206">
        <f t="shared" si="8"/>
        <v>5</v>
      </c>
      <c r="H554" s="26"/>
    </row>
    <row r="555" spans="1:8" ht="22.5" x14ac:dyDescent="0.2">
      <c r="A555" s="77">
        <v>50027000</v>
      </c>
      <c r="B555" s="142" t="s">
        <v>4978</v>
      </c>
      <c r="C555" s="108" t="s">
        <v>7966</v>
      </c>
      <c r="D555" s="71" t="s">
        <v>9618</v>
      </c>
      <c r="E555" s="479" t="s">
        <v>9055</v>
      </c>
      <c r="F555" s="206">
        <f t="shared" si="8"/>
        <v>8</v>
      </c>
      <c r="H555" s="26"/>
    </row>
    <row r="556" spans="1:8" ht="22.5" x14ac:dyDescent="0.2">
      <c r="A556" s="77">
        <v>50027001</v>
      </c>
      <c r="B556" s="142" t="s">
        <v>4978</v>
      </c>
      <c r="C556" s="108" t="s">
        <v>9572</v>
      </c>
      <c r="D556" s="71" t="s">
        <v>9618</v>
      </c>
      <c r="E556" s="479" t="s">
        <v>9055</v>
      </c>
      <c r="F556" s="206">
        <f t="shared" si="8"/>
        <v>8</v>
      </c>
      <c r="H556" s="26"/>
    </row>
    <row r="557" spans="1:8" x14ac:dyDescent="0.2">
      <c r="A557" s="77">
        <v>50027002</v>
      </c>
      <c r="B557" s="143" t="s">
        <v>4979</v>
      </c>
      <c r="C557" s="108" t="s">
        <v>9583</v>
      </c>
      <c r="D557" s="138" t="s">
        <v>9578</v>
      </c>
      <c r="E557" s="479" t="s">
        <v>9055</v>
      </c>
      <c r="F557" s="206">
        <f t="shared" si="8"/>
        <v>8</v>
      </c>
      <c r="H557" s="26"/>
    </row>
    <row r="558" spans="1:8" x14ac:dyDescent="0.2">
      <c r="A558" s="77">
        <v>50027300</v>
      </c>
      <c r="B558" s="143" t="s">
        <v>4979</v>
      </c>
      <c r="C558" s="108" t="s">
        <v>7982</v>
      </c>
      <c r="D558" s="138" t="s">
        <v>9578</v>
      </c>
      <c r="E558" s="479" t="s">
        <v>9055</v>
      </c>
      <c r="F558" s="206">
        <f t="shared" si="8"/>
        <v>8</v>
      </c>
      <c r="H558" s="26"/>
    </row>
    <row r="559" spans="1:8" x14ac:dyDescent="0.2">
      <c r="A559" s="77">
        <v>50027301</v>
      </c>
      <c r="B559" s="144" t="s">
        <v>4980</v>
      </c>
      <c r="C559" s="108" t="s">
        <v>8003</v>
      </c>
      <c r="D559" s="139" t="s">
        <v>6437</v>
      </c>
      <c r="E559" s="479" t="s">
        <v>9055</v>
      </c>
      <c r="F559" s="206">
        <f t="shared" si="8"/>
        <v>8</v>
      </c>
      <c r="H559" s="26"/>
    </row>
    <row r="560" spans="1:8" x14ac:dyDescent="0.2">
      <c r="A560" s="77">
        <v>50027302</v>
      </c>
      <c r="B560" s="568" t="s">
        <v>4981</v>
      </c>
      <c r="C560" s="108" t="s">
        <v>8368</v>
      </c>
      <c r="D560" s="569" t="s">
        <v>8365</v>
      </c>
      <c r="E560" s="479" t="s">
        <v>9055</v>
      </c>
      <c r="F560" s="206">
        <f t="shared" si="8"/>
        <v>8</v>
      </c>
      <c r="H560" s="26"/>
    </row>
    <row r="561" spans="1:8" x14ac:dyDescent="0.2">
      <c r="A561" s="77">
        <v>50027700</v>
      </c>
      <c r="B561" s="143" t="s">
        <v>4979</v>
      </c>
      <c r="C561" s="108" t="s">
        <v>8010</v>
      </c>
      <c r="D561" s="138" t="s">
        <v>9578</v>
      </c>
      <c r="E561" s="479" t="s">
        <v>9055</v>
      </c>
      <c r="F561" s="206">
        <f t="shared" si="8"/>
        <v>8</v>
      </c>
      <c r="H561" s="26"/>
    </row>
    <row r="562" spans="1:8" ht="22.5" x14ac:dyDescent="0.2">
      <c r="A562" s="77">
        <v>50027701</v>
      </c>
      <c r="B562" s="142" t="s">
        <v>4978</v>
      </c>
      <c r="C562" s="108" t="s">
        <v>7975</v>
      </c>
      <c r="D562" s="71" t="s">
        <v>9618</v>
      </c>
      <c r="E562" s="479" t="s">
        <v>9055</v>
      </c>
      <c r="F562" s="206">
        <f t="shared" si="8"/>
        <v>8</v>
      </c>
      <c r="H562" s="26"/>
    </row>
    <row r="563" spans="1:8" x14ac:dyDescent="0.2">
      <c r="A563" s="68">
        <v>50028</v>
      </c>
      <c r="B563" s="66"/>
      <c r="C563" s="107" t="s">
        <v>8027</v>
      </c>
      <c r="F563" s="206">
        <f t="shared" si="8"/>
        <v>5</v>
      </c>
      <c r="H563" s="26"/>
    </row>
    <row r="564" spans="1:8" ht="22.5" x14ac:dyDescent="0.2">
      <c r="A564" s="77">
        <v>50028000</v>
      </c>
      <c r="B564" s="142" t="s">
        <v>4978</v>
      </c>
      <c r="C564" s="108" t="s">
        <v>7969</v>
      </c>
      <c r="D564" s="71" t="s">
        <v>9618</v>
      </c>
      <c r="E564" s="479" t="s">
        <v>9055</v>
      </c>
      <c r="F564" s="206">
        <f t="shared" si="8"/>
        <v>8</v>
      </c>
      <c r="H564" s="26"/>
    </row>
    <row r="565" spans="1:8" ht="22.5" x14ac:dyDescent="0.2">
      <c r="A565" s="77">
        <v>50028001</v>
      </c>
      <c r="B565" s="142" t="s">
        <v>4978</v>
      </c>
      <c r="C565" s="108" t="s">
        <v>9574</v>
      </c>
      <c r="D565" s="71" t="s">
        <v>9618</v>
      </c>
      <c r="E565" s="479" t="s">
        <v>9055</v>
      </c>
      <c r="F565" s="206">
        <f t="shared" si="8"/>
        <v>8</v>
      </c>
      <c r="H565" s="26"/>
    </row>
    <row r="566" spans="1:8" x14ac:dyDescent="0.2">
      <c r="A566" s="77">
        <v>50028002</v>
      </c>
      <c r="B566" s="143" t="s">
        <v>4979</v>
      </c>
      <c r="C566" s="108" t="s">
        <v>9585</v>
      </c>
      <c r="D566" s="138" t="s">
        <v>9578</v>
      </c>
      <c r="E566" s="479" t="s">
        <v>9055</v>
      </c>
      <c r="F566" s="206">
        <f t="shared" si="8"/>
        <v>8</v>
      </c>
      <c r="H566" s="26"/>
    </row>
    <row r="567" spans="1:8" x14ac:dyDescent="0.2">
      <c r="A567" s="77">
        <v>50028300</v>
      </c>
      <c r="B567" s="143" t="s">
        <v>4979</v>
      </c>
      <c r="C567" s="108" t="s">
        <v>7985</v>
      </c>
      <c r="D567" s="138" t="s">
        <v>9578</v>
      </c>
      <c r="E567" s="479" t="s">
        <v>9055</v>
      </c>
      <c r="F567" s="206">
        <f t="shared" si="8"/>
        <v>8</v>
      </c>
      <c r="H567" s="26"/>
    </row>
    <row r="568" spans="1:8" x14ac:dyDescent="0.2">
      <c r="A568" s="77">
        <v>50028301</v>
      </c>
      <c r="B568" s="144" t="s">
        <v>4980</v>
      </c>
      <c r="C568" s="108" t="s">
        <v>8005</v>
      </c>
      <c r="D568" s="139" t="s">
        <v>6437</v>
      </c>
      <c r="E568" s="479" t="s">
        <v>9055</v>
      </c>
      <c r="F568" s="206">
        <f t="shared" si="8"/>
        <v>8</v>
      </c>
      <c r="H568" s="26"/>
    </row>
    <row r="569" spans="1:8" x14ac:dyDescent="0.2">
      <c r="A569" s="77">
        <v>50028302</v>
      </c>
      <c r="B569" s="568" t="s">
        <v>4981</v>
      </c>
      <c r="C569" s="108" t="s">
        <v>8369</v>
      </c>
      <c r="D569" s="569" t="s">
        <v>8365</v>
      </c>
      <c r="E569" s="479" t="s">
        <v>9055</v>
      </c>
      <c r="F569" s="206">
        <f t="shared" si="8"/>
        <v>8</v>
      </c>
      <c r="H569" s="26"/>
    </row>
    <row r="570" spans="1:8" x14ac:dyDescent="0.2">
      <c r="A570" s="77">
        <v>50028700</v>
      </c>
      <c r="B570" s="143" t="s">
        <v>4979</v>
      </c>
      <c r="C570" s="108" t="s">
        <v>8013</v>
      </c>
      <c r="D570" s="138" t="s">
        <v>9578</v>
      </c>
      <c r="E570" s="479" t="s">
        <v>9055</v>
      </c>
      <c r="F570" s="206">
        <f t="shared" si="8"/>
        <v>8</v>
      </c>
      <c r="H570" s="26"/>
    </row>
    <row r="571" spans="1:8" ht="22.5" x14ac:dyDescent="0.2">
      <c r="A571" s="77">
        <v>50028701</v>
      </c>
      <c r="B571" s="142" t="s">
        <v>4978</v>
      </c>
      <c r="C571" s="108" t="s">
        <v>7977</v>
      </c>
      <c r="D571" s="71" t="s">
        <v>9618</v>
      </c>
      <c r="E571" s="479" t="s">
        <v>9055</v>
      </c>
      <c r="F571" s="206">
        <f t="shared" si="8"/>
        <v>8</v>
      </c>
      <c r="H571" s="26"/>
    </row>
    <row r="572" spans="1:8" x14ac:dyDescent="0.2">
      <c r="A572" s="68">
        <v>50029</v>
      </c>
      <c r="B572" s="142"/>
      <c r="C572" s="107" t="s">
        <v>9391</v>
      </c>
      <c r="D572" s="71"/>
      <c r="F572" s="206">
        <f t="shared" si="8"/>
        <v>5</v>
      </c>
      <c r="H572" s="26"/>
    </row>
    <row r="573" spans="1:8" ht="22.5" x14ac:dyDescent="0.2">
      <c r="A573" s="77">
        <v>50029000</v>
      </c>
      <c r="B573" s="142" t="s">
        <v>4978</v>
      </c>
      <c r="C573" s="108" t="s">
        <v>9439</v>
      </c>
      <c r="D573" s="71" t="s">
        <v>9618</v>
      </c>
      <c r="E573" s="479" t="s">
        <v>9055</v>
      </c>
      <c r="F573" s="530">
        <f t="shared" si="8"/>
        <v>8</v>
      </c>
      <c r="G573" s="513" t="s">
        <v>9390</v>
      </c>
      <c r="H573" s="26"/>
    </row>
    <row r="574" spans="1:8" ht="22.5" x14ac:dyDescent="0.2">
      <c r="A574" s="77">
        <v>50029001</v>
      </c>
      <c r="B574" s="142" t="s">
        <v>4978</v>
      </c>
      <c r="C574" s="108" t="s">
        <v>9575</v>
      </c>
      <c r="D574" s="71" t="s">
        <v>9618</v>
      </c>
      <c r="E574" s="479" t="s">
        <v>9055</v>
      </c>
      <c r="F574" s="530">
        <f t="shared" si="8"/>
        <v>8</v>
      </c>
      <c r="G574" s="513" t="s">
        <v>9390</v>
      </c>
      <c r="H574" s="26"/>
    </row>
    <row r="575" spans="1:8" x14ac:dyDescent="0.2">
      <c r="A575" s="77">
        <v>50029002</v>
      </c>
      <c r="B575" s="143" t="s">
        <v>4979</v>
      </c>
      <c r="C575" s="108" t="s">
        <v>9586</v>
      </c>
      <c r="D575" s="138" t="s">
        <v>9578</v>
      </c>
      <c r="E575" s="479" t="s">
        <v>9055</v>
      </c>
      <c r="F575" s="530">
        <f t="shared" si="8"/>
        <v>8</v>
      </c>
      <c r="G575" s="513" t="s">
        <v>9390</v>
      </c>
      <c r="H575" s="26"/>
    </row>
    <row r="576" spans="1:8" x14ac:dyDescent="0.2">
      <c r="A576" s="77">
        <v>50029300</v>
      </c>
      <c r="B576" s="143" t="s">
        <v>4979</v>
      </c>
      <c r="C576" s="108" t="s">
        <v>9440</v>
      </c>
      <c r="D576" s="138" t="s">
        <v>9578</v>
      </c>
      <c r="E576" s="479" t="s">
        <v>9055</v>
      </c>
      <c r="F576" s="530">
        <f t="shared" si="8"/>
        <v>8</v>
      </c>
      <c r="G576" s="513" t="s">
        <v>9390</v>
      </c>
      <c r="H576" s="26"/>
    </row>
    <row r="577" spans="1:8" x14ac:dyDescent="0.2">
      <c r="A577" s="77">
        <v>50029301</v>
      </c>
      <c r="B577" s="144" t="s">
        <v>4980</v>
      </c>
      <c r="C577" s="108" t="s">
        <v>9436</v>
      </c>
      <c r="D577" s="139" t="s">
        <v>6437</v>
      </c>
      <c r="E577" s="479" t="s">
        <v>9055</v>
      </c>
      <c r="F577" s="530">
        <f t="shared" si="8"/>
        <v>8</v>
      </c>
      <c r="G577" s="513" t="s">
        <v>9390</v>
      </c>
      <c r="H577" s="26"/>
    </row>
    <row r="578" spans="1:8" x14ac:dyDescent="0.2">
      <c r="A578" s="77">
        <v>50029700</v>
      </c>
      <c r="B578" s="143" t="s">
        <v>4979</v>
      </c>
      <c r="C578" s="108" t="s">
        <v>9441</v>
      </c>
      <c r="D578" s="138" t="s">
        <v>9578</v>
      </c>
      <c r="E578" s="479" t="s">
        <v>9055</v>
      </c>
      <c r="F578" s="530">
        <f t="shared" si="8"/>
        <v>8</v>
      </c>
      <c r="G578" s="513" t="s">
        <v>9390</v>
      </c>
      <c r="H578" s="26"/>
    </row>
    <row r="579" spans="1:8" ht="22.5" x14ac:dyDescent="0.2">
      <c r="A579" s="77">
        <v>50029701</v>
      </c>
      <c r="B579" s="142" t="s">
        <v>4978</v>
      </c>
      <c r="C579" s="108" t="s">
        <v>9437</v>
      </c>
      <c r="D579" s="71" t="s">
        <v>9618</v>
      </c>
      <c r="E579" s="479" t="s">
        <v>9055</v>
      </c>
      <c r="F579" s="530">
        <f t="shared" si="8"/>
        <v>8</v>
      </c>
      <c r="G579" s="513" t="s">
        <v>9390</v>
      </c>
      <c r="H579" s="26"/>
    </row>
    <row r="580" spans="1:8" ht="22.5" x14ac:dyDescent="0.2">
      <c r="A580" s="77">
        <v>50029800</v>
      </c>
      <c r="B580" s="142" t="s">
        <v>4978</v>
      </c>
      <c r="C580" s="108" t="s">
        <v>9442</v>
      </c>
      <c r="D580" s="71" t="s">
        <v>9618</v>
      </c>
      <c r="E580" s="479" t="s">
        <v>9055</v>
      </c>
      <c r="F580" s="530">
        <f t="shared" si="8"/>
        <v>8</v>
      </c>
      <c r="G580" s="513" t="s">
        <v>9390</v>
      </c>
      <c r="H580" s="26"/>
    </row>
    <row r="581" spans="1:8" x14ac:dyDescent="0.2">
      <c r="A581" s="68">
        <v>5005</v>
      </c>
      <c r="B581" s="66"/>
      <c r="C581" s="107" t="s">
        <v>7970</v>
      </c>
      <c r="F581" s="206">
        <f t="shared" si="8"/>
        <v>4</v>
      </c>
      <c r="H581" s="26"/>
    </row>
    <row r="582" spans="1:8" x14ac:dyDescent="0.2">
      <c r="A582" s="77">
        <v>50050000</v>
      </c>
      <c r="B582" s="572" t="s">
        <v>4983</v>
      </c>
      <c r="C582" s="108" t="s">
        <v>7970</v>
      </c>
      <c r="D582" s="573" t="s">
        <v>7970</v>
      </c>
      <c r="E582" s="479" t="s">
        <v>9055</v>
      </c>
      <c r="F582" s="206">
        <f t="shared" si="8"/>
        <v>8</v>
      </c>
      <c r="H582" s="26"/>
    </row>
    <row r="583" spans="1:8" x14ac:dyDescent="0.2">
      <c r="A583" s="68">
        <v>5008</v>
      </c>
      <c r="B583" s="66"/>
      <c r="C583" s="107" t="s">
        <v>7971</v>
      </c>
      <c r="F583" s="206">
        <f t="shared" ref="F583:F646" si="9">LEN(A583)</f>
        <v>4</v>
      </c>
      <c r="H583" s="26"/>
    </row>
    <row r="584" spans="1:8" ht="22.5" x14ac:dyDescent="0.2">
      <c r="A584" s="77">
        <v>50089000</v>
      </c>
      <c r="B584" s="142" t="s">
        <v>4978</v>
      </c>
      <c r="C584" s="108" t="s">
        <v>7971</v>
      </c>
      <c r="D584" s="71" t="s">
        <v>9618</v>
      </c>
      <c r="E584" s="479" t="s">
        <v>9055</v>
      </c>
      <c r="F584" s="206">
        <f t="shared" si="9"/>
        <v>8</v>
      </c>
      <c r="H584" s="26"/>
    </row>
    <row r="585" spans="1:8" x14ac:dyDescent="0.2">
      <c r="A585" s="68">
        <v>5009</v>
      </c>
      <c r="B585" s="142"/>
      <c r="C585" s="107" t="s">
        <v>8444</v>
      </c>
      <c r="D585" s="71"/>
      <c r="F585" s="206">
        <f t="shared" si="9"/>
        <v>4</v>
      </c>
      <c r="H585" s="26"/>
    </row>
    <row r="586" spans="1:8" ht="22.5" x14ac:dyDescent="0.2">
      <c r="A586" s="77">
        <v>50091000</v>
      </c>
      <c r="B586" s="142" t="s">
        <v>4978</v>
      </c>
      <c r="C586" s="108" t="s">
        <v>8443</v>
      </c>
      <c r="D586" s="71" t="s">
        <v>9618</v>
      </c>
      <c r="E586" s="479" t="s">
        <v>9055</v>
      </c>
      <c r="F586" s="206">
        <f t="shared" si="9"/>
        <v>8</v>
      </c>
      <c r="H586" s="26"/>
    </row>
    <row r="587" spans="1:8" x14ac:dyDescent="0.2">
      <c r="A587" s="68">
        <v>505</v>
      </c>
      <c r="B587" s="94"/>
      <c r="C587" s="107" t="s">
        <v>6670</v>
      </c>
      <c r="F587" s="206">
        <f t="shared" si="9"/>
        <v>3</v>
      </c>
      <c r="H587" s="26"/>
    </row>
    <row r="588" spans="1:8" x14ac:dyDescent="0.2">
      <c r="A588" s="77">
        <v>50500000</v>
      </c>
      <c r="B588" s="79" t="s">
        <v>4991</v>
      </c>
      <c r="C588" s="108" t="s">
        <v>6656</v>
      </c>
      <c r="D588" s="146"/>
      <c r="E588" s="479" t="s">
        <v>9055</v>
      </c>
      <c r="F588" s="206">
        <f t="shared" si="9"/>
        <v>8</v>
      </c>
      <c r="H588" s="26"/>
    </row>
    <row r="589" spans="1:8" x14ac:dyDescent="0.2">
      <c r="A589" s="77">
        <v>50501000</v>
      </c>
      <c r="B589" s="79" t="s">
        <v>4991</v>
      </c>
      <c r="C589" s="108" t="s">
        <v>6657</v>
      </c>
      <c r="D589" s="146"/>
      <c r="E589" s="479" t="s">
        <v>9055</v>
      </c>
      <c r="F589" s="206">
        <f t="shared" si="9"/>
        <v>8</v>
      </c>
      <c r="H589" s="26"/>
    </row>
    <row r="590" spans="1:8" x14ac:dyDescent="0.2">
      <c r="A590" s="77">
        <v>50502000</v>
      </c>
      <c r="B590" s="79" t="s">
        <v>4991</v>
      </c>
      <c r="C590" s="108" t="s">
        <v>6658</v>
      </c>
      <c r="D590" s="146"/>
      <c r="E590" s="479" t="s">
        <v>9055</v>
      </c>
      <c r="F590" s="206">
        <f t="shared" si="9"/>
        <v>8</v>
      </c>
      <c r="H590" s="26"/>
    </row>
    <row r="591" spans="1:8" x14ac:dyDescent="0.2">
      <c r="A591" s="77">
        <v>50503000</v>
      </c>
      <c r="B591" s="142" t="s">
        <v>4990</v>
      </c>
      <c r="C591" s="108" t="s">
        <v>3871</v>
      </c>
      <c r="D591" s="574" t="s">
        <v>9620</v>
      </c>
      <c r="E591" s="479" t="s">
        <v>9055</v>
      </c>
      <c r="F591" s="206">
        <f t="shared" si="9"/>
        <v>8</v>
      </c>
      <c r="H591" s="26"/>
    </row>
    <row r="592" spans="1:8" x14ac:dyDescent="0.2">
      <c r="A592" s="77">
        <v>50504000</v>
      </c>
      <c r="B592" s="79" t="s">
        <v>4991</v>
      </c>
      <c r="C592" s="108" t="s">
        <v>3872</v>
      </c>
      <c r="D592" s="146"/>
      <c r="E592" s="479" t="s">
        <v>9055</v>
      </c>
      <c r="F592" s="206">
        <f t="shared" si="9"/>
        <v>8</v>
      </c>
      <c r="H592" s="26"/>
    </row>
    <row r="593" spans="1:8" x14ac:dyDescent="0.2">
      <c r="A593" s="77">
        <v>50505000</v>
      </c>
      <c r="B593" s="79" t="s">
        <v>4991</v>
      </c>
      <c r="C593" s="108" t="s">
        <v>7156</v>
      </c>
      <c r="D593" s="575"/>
      <c r="E593" s="479" t="s">
        <v>9055</v>
      </c>
      <c r="F593" s="206">
        <f t="shared" si="9"/>
        <v>8</v>
      </c>
      <c r="H593" s="26"/>
    </row>
    <row r="594" spans="1:8" x14ac:dyDescent="0.2">
      <c r="A594" s="77">
        <v>50506000</v>
      </c>
      <c r="B594" s="79" t="s">
        <v>4991</v>
      </c>
      <c r="C594" s="108" t="s">
        <v>3206</v>
      </c>
      <c r="D594" s="575"/>
      <c r="E594" s="479" t="s">
        <v>9055</v>
      </c>
      <c r="F594" s="206">
        <f t="shared" si="9"/>
        <v>8</v>
      </c>
      <c r="H594" s="26"/>
    </row>
    <row r="595" spans="1:8" x14ac:dyDescent="0.2">
      <c r="A595" s="77">
        <v>50507000</v>
      </c>
      <c r="B595" s="79" t="s">
        <v>4991</v>
      </c>
      <c r="C595" s="108" t="s">
        <v>5742</v>
      </c>
      <c r="D595" s="575"/>
      <c r="E595" s="479" t="s">
        <v>9055</v>
      </c>
      <c r="F595" s="206">
        <f t="shared" si="9"/>
        <v>8</v>
      </c>
      <c r="H595" s="26"/>
    </row>
    <row r="596" spans="1:8" x14ac:dyDescent="0.2">
      <c r="A596" s="77">
        <v>50508000</v>
      </c>
      <c r="B596" s="79" t="s">
        <v>4991</v>
      </c>
      <c r="C596" s="108" t="s">
        <v>5853</v>
      </c>
      <c r="D596" s="575"/>
      <c r="E596" s="479" t="s">
        <v>9055</v>
      </c>
      <c r="F596" s="206">
        <f t="shared" si="9"/>
        <v>8</v>
      </c>
      <c r="H596" s="26"/>
    </row>
    <row r="597" spans="1:8" x14ac:dyDescent="0.2">
      <c r="A597" s="77">
        <v>50509000</v>
      </c>
      <c r="B597" s="79" t="s">
        <v>4991</v>
      </c>
      <c r="C597" s="108" t="s">
        <v>2138</v>
      </c>
      <c r="D597" s="575"/>
      <c r="E597" s="479" t="s">
        <v>9055</v>
      </c>
      <c r="F597" s="206">
        <f t="shared" si="9"/>
        <v>8</v>
      </c>
      <c r="H597" s="26"/>
    </row>
    <row r="598" spans="1:8" x14ac:dyDescent="0.2">
      <c r="A598" s="77">
        <v>50509100</v>
      </c>
      <c r="B598" s="79" t="s">
        <v>4991</v>
      </c>
      <c r="C598" s="108" t="s">
        <v>2139</v>
      </c>
      <c r="D598" s="575"/>
      <c r="E598" s="479" t="s">
        <v>9055</v>
      </c>
      <c r="F598" s="206">
        <f t="shared" si="9"/>
        <v>8</v>
      </c>
      <c r="H598" s="26"/>
    </row>
    <row r="599" spans="1:8" x14ac:dyDescent="0.2">
      <c r="A599" s="77">
        <v>50509200</v>
      </c>
      <c r="B599" s="79" t="s">
        <v>4991</v>
      </c>
      <c r="C599" s="108" t="s">
        <v>2537</v>
      </c>
      <c r="D599" s="146"/>
      <c r="E599" s="479" t="s">
        <v>9055</v>
      </c>
      <c r="F599" s="206">
        <f t="shared" si="9"/>
        <v>8</v>
      </c>
      <c r="H599" s="26"/>
    </row>
    <row r="600" spans="1:8" x14ac:dyDescent="0.2">
      <c r="A600" s="77">
        <v>50509801</v>
      </c>
      <c r="B600" s="79" t="s">
        <v>4991</v>
      </c>
      <c r="C600" s="108" t="s">
        <v>9234</v>
      </c>
      <c r="D600" s="146"/>
      <c r="E600" s="479" t="s">
        <v>9055</v>
      </c>
      <c r="F600" s="530">
        <f t="shared" si="9"/>
        <v>8</v>
      </c>
      <c r="H600" s="26"/>
    </row>
    <row r="601" spans="1:8" x14ac:dyDescent="0.2">
      <c r="A601" s="77">
        <v>50509900</v>
      </c>
      <c r="B601" s="79" t="s">
        <v>4991</v>
      </c>
      <c r="C601" s="108" t="s">
        <v>3037</v>
      </c>
      <c r="D601" s="146"/>
      <c r="E601" s="479" t="s">
        <v>9055</v>
      </c>
      <c r="F601" s="206">
        <f t="shared" si="9"/>
        <v>8</v>
      </c>
      <c r="H601" s="26"/>
    </row>
    <row r="602" spans="1:8" x14ac:dyDescent="0.2">
      <c r="A602" s="77">
        <v>50509901</v>
      </c>
      <c r="B602" s="79" t="s">
        <v>4991</v>
      </c>
      <c r="C602" s="108" t="s">
        <v>5343</v>
      </c>
      <c r="D602" s="153"/>
      <c r="E602" s="479" t="s">
        <v>9055</v>
      </c>
      <c r="F602" s="206">
        <f t="shared" si="9"/>
        <v>8</v>
      </c>
      <c r="H602" s="26"/>
    </row>
    <row r="603" spans="1:8" x14ac:dyDescent="0.2">
      <c r="A603" s="77">
        <v>50509902</v>
      </c>
      <c r="B603" s="79" t="s">
        <v>4991</v>
      </c>
      <c r="C603" s="108" t="s">
        <v>5344</v>
      </c>
      <c r="D603" s="153"/>
      <c r="E603" s="479" t="s">
        <v>9055</v>
      </c>
      <c r="F603" s="206">
        <f t="shared" si="9"/>
        <v>8</v>
      </c>
      <c r="H603" s="26"/>
    </row>
    <row r="604" spans="1:8" x14ac:dyDescent="0.2">
      <c r="A604" s="68">
        <v>506</v>
      </c>
      <c r="B604" s="94"/>
      <c r="C604" s="107" t="s">
        <v>3100</v>
      </c>
      <c r="F604" s="206">
        <f t="shared" si="9"/>
        <v>3</v>
      </c>
      <c r="H604" s="26"/>
    </row>
    <row r="605" spans="1:8" x14ac:dyDescent="0.2">
      <c r="A605" s="77">
        <v>50600000</v>
      </c>
      <c r="B605" s="142" t="s">
        <v>4984</v>
      </c>
      <c r="C605" s="108" t="s">
        <v>4090</v>
      </c>
      <c r="D605" s="195" t="s">
        <v>6676</v>
      </c>
      <c r="E605" s="479" t="s">
        <v>9055</v>
      </c>
      <c r="F605" s="206">
        <f t="shared" si="9"/>
        <v>8</v>
      </c>
      <c r="H605" s="26"/>
    </row>
    <row r="606" spans="1:8" x14ac:dyDescent="0.2">
      <c r="A606" s="77">
        <v>50601000</v>
      </c>
      <c r="B606" s="79" t="s">
        <v>4991</v>
      </c>
      <c r="C606" s="108" t="s">
        <v>7088</v>
      </c>
      <c r="D606" s="147"/>
      <c r="E606" s="479" t="s">
        <v>9055</v>
      </c>
      <c r="F606" s="206">
        <f t="shared" si="9"/>
        <v>8</v>
      </c>
      <c r="H606" s="26"/>
    </row>
    <row r="607" spans="1:8" x14ac:dyDescent="0.2">
      <c r="A607" s="77">
        <v>50603000</v>
      </c>
      <c r="B607" s="79" t="s">
        <v>4991</v>
      </c>
      <c r="C607" s="114" t="s">
        <v>7269</v>
      </c>
      <c r="D607" s="147"/>
      <c r="E607" s="479" t="s">
        <v>9055</v>
      </c>
      <c r="F607" s="206">
        <f t="shared" si="9"/>
        <v>8</v>
      </c>
      <c r="H607" s="26"/>
    </row>
    <row r="608" spans="1:8" x14ac:dyDescent="0.2">
      <c r="A608" s="77">
        <v>50604000</v>
      </c>
      <c r="B608" s="142" t="s">
        <v>4984</v>
      </c>
      <c r="C608" s="114" t="s">
        <v>7270</v>
      </c>
      <c r="D608" s="195" t="s">
        <v>6676</v>
      </c>
      <c r="E608" s="479" t="s">
        <v>9055</v>
      </c>
      <c r="F608" s="206">
        <f t="shared" si="9"/>
        <v>8</v>
      </c>
      <c r="H608" s="26"/>
    </row>
    <row r="609" spans="1:8" x14ac:dyDescent="0.2">
      <c r="A609" s="77">
        <v>50699999</v>
      </c>
      <c r="B609" s="142" t="s">
        <v>4984</v>
      </c>
      <c r="C609" s="114" t="s">
        <v>8694</v>
      </c>
      <c r="D609" s="195" t="s">
        <v>6676</v>
      </c>
      <c r="E609" s="479" t="s">
        <v>9055</v>
      </c>
      <c r="F609" s="206">
        <f t="shared" si="9"/>
        <v>8</v>
      </c>
      <c r="H609" s="26"/>
    </row>
    <row r="610" spans="1:8" x14ac:dyDescent="0.2">
      <c r="A610" s="68">
        <v>507</v>
      </c>
      <c r="B610" s="79" t="s">
        <v>4991</v>
      </c>
      <c r="C610" s="107" t="s">
        <v>7222</v>
      </c>
      <c r="F610" s="206">
        <f t="shared" si="9"/>
        <v>3</v>
      </c>
      <c r="H610" s="26"/>
    </row>
    <row r="611" spans="1:8" x14ac:dyDescent="0.2">
      <c r="A611" s="77">
        <v>50700000</v>
      </c>
      <c r="B611" s="66"/>
      <c r="C611" s="114" t="s">
        <v>6990</v>
      </c>
      <c r="E611" s="479" t="s">
        <v>9055</v>
      </c>
      <c r="F611" s="206">
        <f t="shared" si="9"/>
        <v>8</v>
      </c>
      <c r="H611" s="26"/>
    </row>
    <row r="612" spans="1:8" x14ac:dyDescent="0.2">
      <c r="A612" s="77">
        <v>50702000</v>
      </c>
      <c r="B612" s="66"/>
      <c r="C612" s="114" t="s">
        <v>6991</v>
      </c>
      <c r="E612" s="479" t="s">
        <v>9055</v>
      </c>
      <c r="F612" s="206">
        <f t="shared" si="9"/>
        <v>8</v>
      </c>
      <c r="H612" s="26"/>
    </row>
    <row r="613" spans="1:8" x14ac:dyDescent="0.2">
      <c r="A613" s="77">
        <v>50704000</v>
      </c>
      <c r="B613" s="66"/>
      <c r="C613" s="114" t="s">
        <v>6128</v>
      </c>
      <c r="E613" s="479" t="s">
        <v>9055</v>
      </c>
      <c r="F613" s="206">
        <f t="shared" si="9"/>
        <v>8</v>
      </c>
      <c r="H613" s="26"/>
    </row>
    <row r="614" spans="1:8" x14ac:dyDescent="0.2">
      <c r="A614" s="68">
        <v>55</v>
      </c>
      <c r="B614" s="94"/>
      <c r="C614" s="107" t="s">
        <v>3298</v>
      </c>
      <c r="F614" s="206">
        <f t="shared" si="9"/>
        <v>2</v>
      </c>
      <c r="H614" s="26"/>
    </row>
    <row r="615" spans="1:8" x14ac:dyDescent="0.2">
      <c r="A615" s="68">
        <v>5500</v>
      </c>
      <c r="B615" s="79" t="s">
        <v>4991</v>
      </c>
      <c r="C615" s="107" t="s">
        <v>3299</v>
      </c>
      <c r="F615" s="206">
        <f t="shared" si="9"/>
        <v>4</v>
      </c>
      <c r="H615" s="26"/>
    </row>
    <row r="616" spans="1:8" x14ac:dyDescent="0.2">
      <c r="A616" s="77">
        <v>55000000</v>
      </c>
      <c r="B616" s="66" t="s">
        <v>2988</v>
      </c>
      <c r="C616" s="114" t="s">
        <v>5084</v>
      </c>
      <c r="E616" s="479" t="s">
        <v>9056</v>
      </c>
      <c r="F616" s="206">
        <f t="shared" si="9"/>
        <v>8</v>
      </c>
      <c r="H616" s="26"/>
    </row>
    <row r="617" spans="1:8" x14ac:dyDescent="0.2">
      <c r="A617" s="77">
        <v>55000100</v>
      </c>
      <c r="B617" s="66" t="s">
        <v>2988</v>
      </c>
      <c r="C617" s="114" t="s">
        <v>2557</v>
      </c>
      <c r="E617" s="479" t="s">
        <v>9056</v>
      </c>
      <c r="F617" s="206">
        <f t="shared" si="9"/>
        <v>8</v>
      </c>
      <c r="H617" s="26"/>
    </row>
    <row r="618" spans="1:8" x14ac:dyDescent="0.2">
      <c r="A618" s="77">
        <v>55000200</v>
      </c>
      <c r="B618" s="66"/>
      <c r="C618" s="114" t="s">
        <v>7568</v>
      </c>
      <c r="E618" s="479" t="s">
        <v>9056</v>
      </c>
      <c r="F618" s="206">
        <f t="shared" si="9"/>
        <v>8</v>
      </c>
      <c r="H618" s="26"/>
    </row>
    <row r="619" spans="1:8" x14ac:dyDescent="0.2">
      <c r="A619" s="77">
        <v>55000300</v>
      </c>
      <c r="B619" s="66"/>
      <c r="C619" s="114" t="s">
        <v>7569</v>
      </c>
      <c r="E619" s="479" t="s">
        <v>9056</v>
      </c>
      <c r="F619" s="206">
        <f t="shared" si="9"/>
        <v>8</v>
      </c>
      <c r="H619" s="26"/>
    </row>
    <row r="620" spans="1:8" x14ac:dyDescent="0.2">
      <c r="A620" s="77">
        <v>55001000</v>
      </c>
      <c r="B620" s="66"/>
      <c r="C620" s="114" t="s">
        <v>7570</v>
      </c>
      <c r="E620" s="479" t="s">
        <v>9056</v>
      </c>
      <c r="F620" s="206">
        <f t="shared" si="9"/>
        <v>8</v>
      </c>
      <c r="H620" s="26"/>
    </row>
    <row r="621" spans="1:8" x14ac:dyDescent="0.2">
      <c r="A621" s="77">
        <v>55001100</v>
      </c>
      <c r="B621" s="66"/>
      <c r="C621" s="114" t="s">
        <v>7571</v>
      </c>
      <c r="E621" s="479" t="s">
        <v>9056</v>
      </c>
      <c r="F621" s="206">
        <f t="shared" si="9"/>
        <v>8</v>
      </c>
      <c r="H621" s="26"/>
    </row>
    <row r="622" spans="1:8" x14ac:dyDescent="0.2">
      <c r="A622" s="77">
        <v>55001200</v>
      </c>
      <c r="B622" s="66"/>
      <c r="C622" s="108" t="s">
        <v>6867</v>
      </c>
      <c r="E622" s="479" t="s">
        <v>9056</v>
      </c>
      <c r="F622" s="206">
        <f t="shared" si="9"/>
        <v>8</v>
      </c>
      <c r="H622" s="26"/>
    </row>
    <row r="623" spans="1:8" x14ac:dyDescent="0.2">
      <c r="A623" s="77">
        <v>55001300</v>
      </c>
      <c r="B623" s="66"/>
      <c r="C623" s="108" t="s">
        <v>3224</v>
      </c>
      <c r="E623" s="479" t="s">
        <v>9056</v>
      </c>
      <c r="F623" s="206">
        <f t="shared" si="9"/>
        <v>8</v>
      </c>
      <c r="H623" s="26"/>
    </row>
    <row r="624" spans="1:8" x14ac:dyDescent="0.2">
      <c r="A624" s="77">
        <v>55003000</v>
      </c>
      <c r="B624" s="66"/>
      <c r="C624" s="108" t="s">
        <v>5442</v>
      </c>
      <c r="E624" s="479" t="s">
        <v>9056</v>
      </c>
      <c r="F624" s="206">
        <f t="shared" si="9"/>
        <v>8</v>
      </c>
      <c r="H624" s="26"/>
    </row>
    <row r="625" spans="1:8" x14ac:dyDescent="0.2">
      <c r="A625" s="77">
        <v>55004000</v>
      </c>
      <c r="B625" s="66"/>
      <c r="C625" s="108" t="s">
        <v>6027</v>
      </c>
      <c r="E625" s="479" t="s">
        <v>9056</v>
      </c>
      <c r="F625" s="206">
        <f t="shared" si="9"/>
        <v>8</v>
      </c>
      <c r="H625" s="26"/>
    </row>
    <row r="626" spans="1:8" x14ac:dyDescent="0.2">
      <c r="A626" s="77">
        <v>55004100</v>
      </c>
      <c r="B626" s="66"/>
      <c r="C626" s="108" t="s">
        <v>3078</v>
      </c>
      <c r="E626" s="479" t="s">
        <v>9056</v>
      </c>
      <c r="F626" s="206">
        <f t="shared" si="9"/>
        <v>8</v>
      </c>
      <c r="H626" s="26"/>
    </row>
    <row r="627" spans="1:8" x14ac:dyDescent="0.2">
      <c r="A627" s="77">
        <v>55005000</v>
      </c>
      <c r="B627" s="66"/>
      <c r="C627" s="108" t="s">
        <v>4816</v>
      </c>
      <c r="E627" s="479" t="s">
        <v>9056</v>
      </c>
      <c r="F627" s="206">
        <f t="shared" si="9"/>
        <v>8</v>
      </c>
      <c r="H627" s="26"/>
    </row>
    <row r="628" spans="1:8" x14ac:dyDescent="0.2">
      <c r="A628" s="77">
        <v>55005100</v>
      </c>
      <c r="B628" s="66"/>
      <c r="C628" s="108" t="s">
        <v>5916</v>
      </c>
      <c r="E628" s="479" t="s">
        <v>9056</v>
      </c>
      <c r="F628" s="206">
        <f t="shared" si="9"/>
        <v>8</v>
      </c>
      <c r="H628" s="26"/>
    </row>
    <row r="629" spans="1:8" x14ac:dyDescent="0.2">
      <c r="A629" s="77">
        <v>55005200</v>
      </c>
      <c r="B629" s="66"/>
      <c r="C629" s="108" t="s">
        <v>6858</v>
      </c>
      <c r="E629" s="479" t="s">
        <v>9056</v>
      </c>
      <c r="F629" s="206">
        <f t="shared" si="9"/>
        <v>8</v>
      </c>
      <c r="H629" s="26"/>
    </row>
    <row r="630" spans="1:8" x14ac:dyDescent="0.2">
      <c r="A630" s="77">
        <v>55006000</v>
      </c>
      <c r="B630" s="66"/>
      <c r="C630" s="108" t="s">
        <v>4448</v>
      </c>
      <c r="E630" s="479" t="s">
        <v>9056</v>
      </c>
      <c r="F630" s="206">
        <f t="shared" si="9"/>
        <v>8</v>
      </c>
      <c r="H630" s="26"/>
    </row>
    <row r="631" spans="1:8" x14ac:dyDescent="0.2">
      <c r="A631" s="77">
        <v>55009900</v>
      </c>
      <c r="B631" s="66"/>
      <c r="C631" s="108" t="s">
        <v>852</v>
      </c>
      <c r="E631" s="479" t="s">
        <v>9056</v>
      </c>
      <c r="F631" s="206">
        <f t="shared" si="9"/>
        <v>8</v>
      </c>
      <c r="H631" s="26"/>
    </row>
    <row r="632" spans="1:8" x14ac:dyDescent="0.2">
      <c r="A632" s="68">
        <v>5502</v>
      </c>
      <c r="B632" s="79" t="s">
        <v>4991</v>
      </c>
      <c r="C632" s="107" t="s">
        <v>853</v>
      </c>
      <c r="F632" s="206">
        <f t="shared" si="9"/>
        <v>4</v>
      </c>
      <c r="H632" s="26"/>
    </row>
    <row r="633" spans="1:8" x14ac:dyDescent="0.2">
      <c r="A633" s="77">
        <v>55020000</v>
      </c>
      <c r="B633" s="66"/>
      <c r="C633" s="108" t="s">
        <v>853</v>
      </c>
      <c r="E633" s="479" t="s">
        <v>9056</v>
      </c>
      <c r="F633" s="206">
        <f t="shared" si="9"/>
        <v>8</v>
      </c>
      <c r="H633" s="26"/>
    </row>
    <row r="634" spans="1:8" x14ac:dyDescent="0.2">
      <c r="A634" s="68">
        <v>5503</v>
      </c>
      <c r="B634" s="79" t="s">
        <v>4991</v>
      </c>
      <c r="C634" s="107" t="s">
        <v>854</v>
      </c>
      <c r="F634" s="206">
        <f t="shared" si="9"/>
        <v>4</v>
      </c>
      <c r="H634" s="26"/>
    </row>
    <row r="635" spans="1:8" x14ac:dyDescent="0.2">
      <c r="A635" s="68">
        <v>55030</v>
      </c>
      <c r="B635" s="66"/>
      <c r="C635" s="107" t="s">
        <v>855</v>
      </c>
      <c r="F635" s="206">
        <f t="shared" si="9"/>
        <v>5</v>
      </c>
      <c r="H635" s="26"/>
    </row>
    <row r="636" spans="1:8" x14ac:dyDescent="0.2">
      <c r="A636" s="77">
        <v>55030100</v>
      </c>
      <c r="B636" s="66"/>
      <c r="C636" s="108" t="s">
        <v>7263</v>
      </c>
      <c r="E636" s="479" t="s">
        <v>9056</v>
      </c>
      <c r="F636" s="206">
        <f t="shared" si="9"/>
        <v>8</v>
      </c>
      <c r="H636" s="26"/>
    </row>
    <row r="637" spans="1:8" x14ac:dyDescent="0.2">
      <c r="A637" s="77">
        <v>55030200</v>
      </c>
      <c r="B637" s="66"/>
      <c r="C637" s="108" t="s">
        <v>7264</v>
      </c>
      <c r="E637" s="479" t="s">
        <v>9056</v>
      </c>
      <c r="F637" s="206">
        <f t="shared" si="9"/>
        <v>8</v>
      </c>
      <c r="H637" s="26"/>
    </row>
    <row r="638" spans="1:8" x14ac:dyDescent="0.2">
      <c r="A638" s="77">
        <v>55030300</v>
      </c>
      <c r="B638" s="66"/>
      <c r="C638" s="108" t="s">
        <v>6558</v>
      </c>
      <c r="E638" s="479" t="s">
        <v>9056</v>
      </c>
      <c r="F638" s="206">
        <f t="shared" si="9"/>
        <v>8</v>
      </c>
      <c r="H638" s="26"/>
    </row>
    <row r="639" spans="1:8" x14ac:dyDescent="0.2">
      <c r="A639" s="77">
        <v>55030400</v>
      </c>
      <c r="B639" s="66"/>
      <c r="C639" s="108" t="s">
        <v>5932</v>
      </c>
      <c r="E639" s="479" t="s">
        <v>9056</v>
      </c>
      <c r="F639" s="206">
        <f t="shared" si="9"/>
        <v>8</v>
      </c>
      <c r="H639" s="26"/>
    </row>
    <row r="640" spans="1:8" x14ac:dyDescent="0.2">
      <c r="A640" s="77">
        <v>55030900</v>
      </c>
      <c r="B640" s="66"/>
      <c r="C640" s="108" t="s">
        <v>5792</v>
      </c>
      <c r="E640" s="479" t="s">
        <v>9056</v>
      </c>
      <c r="F640" s="206">
        <f t="shared" si="9"/>
        <v>8</v>
      </c>
      <c r="H640" s="26"/>
    </row>
    <row r="641" spans="1:8" x14ac:dyDescent="0.2">
      <c r="A641" s="68">
        <v>55031</v>
      </c>
      <c r="B641" s="66"/>
      <c r="C641" s="107" t="s">
        <v>5793</v>
      </c>
      <c r="F641" s="206">
        <f t="shared" si="9"/>
        <v>5</v>
      </c>
      <c r="H641" s="26"/>
    </row>
    <row r="642" spans="1:8" x14ac:dyDescent="0.2">
      <c r="A642" s="77">
        <v>55031100</v>
      </c>
      <c r="B642" s="66"/>
      <c r="C642" s="108" t="s">
        <v>5794</v>
      </c>
      <c r="E642" s="479" t="s">
        <v>9056</v>
      </c>
      <c r="F642" s="206">
        <f t="shared" si="9"/>
        <v>8</v>
      </c>
      <c r="H642" s="26"/>
    </row>
    <row r="643" spans="1:8" x14ac:dyDescent="0.2">
      <c r="A643" s="77">
        <v>55031200</v>
      </c>
      <c r="B643" s="66"/>
      <c r="C643" s="108" t="s">
        <v>5795</v>
      </c>
      <c r="E643" s="479" t="s">
        <v>9056</v>
      </c>
      <c r="F643" s="206">
        <f t="shared" si="9"/>
        <v>8</v>
      </c>
      <c r="H643" s="26"/>
    </row>
    <row r="644" spans="1:8" x14ac:dyDescent="0.2">
      <c r="A644" s="77">
        <v>55031300</v>
      </c>
      <c r="B644" s="66"/>
      <c r="C644" s="108" t="s">
        <v>1088</v>
      </c>
      <c r="E644" s="479" t="s">
        <v>9056</v>
      </c>
      <c r="F644" s="206">
        <f t="shared" si="9"/>
        <v>8</v>
      </c>
      <c r="H644" s="26"/>
    </row>
    <row r="645" spans="1:8" x14ac:dyDescent="0.2">
      <c r="A645" s="77">
        <v>55031400</v>
      </c>
      <c r="B645" s="66"/>
      <c r="C645" s="108" t="s">
        <v>2145</v>
      </c>
      <c r="E645" s="479" t="s">
        <v>9056</v>
      </c>
      <c r="F645" s="206">
        <f t="shared" si="9"/>
        <v>8</v>
      </c>
      <c r="H645" s="26"/>
    </row>
    <row r="646" spans="1:8" x14ac:dyDescent="0.2">
      <c r="A646" s="77">
        <v>55031900</v>
      </c>
      <c r="B646" s="66"/>
      <c r="C646" s="108" t="s">
        <v>2146</v>
      </c>
      <c r="E646" s="479" t="s">
        <v>9056</v>
      </c>
      <c r="F646" s="206">
        <f t="shared" si="9"/>
        <v>8</v>
      </c>
      <c r="H646" s="26"/>
    </row>
    <row r="647" spans="1:8" x14ac:dyDescent="0.2">
      <c r="A647" s="68">
        <v>5504</v>
      </c>
      <c r="B647" s="79" t="s">
        <v>4985</v>
      </c>
      <c r="C647" s="107" t="s">
        <v>10278</v>
      </c>
      <c r="F647" s="206">
        <f t="shared" ref="F647:F710" si="10">LEN(A647)</f>
        <v>4</v>
      </c>
      <c r="H647" s="26"/>
    </row>
    <row r="648" spans="1:8" x14ac:dyDescent="0.2">
      <c r="A648" s="77">
        <v>55040000</v>
      </c>
      <c r="B648" s="66"/>
      <c r="C648" s="108" t="s">
        <v>2109</v>
      </c>
      <c r="E648" s="479" t="s">
        <v>9056</v>
      </c>
      <c r="F648" s="206">
        <f t="shared" si="10"/>
        <v>8</v>
      </c>
      <c r="H648" s="26"/>
    </row>
    <row r="649" spans="1:8" x14ac:dyDescent="0.2">
      <c r="A649" s="77">
        <v>55040100</v>
      </c>
      <c r="B649" s="66"/>
      <c r="C649" s="108" t="s">
        <v>9392</v>
      </c>
      <c r="E649" s="479" t="s">
        <v>9056</v>
      </c>
      <c r="F649" s="206">
        <f t="shared" si="10"/>
        <v>8</v>
      </c>
      <c r="H649" s="26"/>
    </row>
    <row r="650" spans="1:8" x14ac:dyDescent="0.2">
      <c r="A650" s="77">
        <v>55040200</v>
      </c>
      <c r="B650" s="66"/>
      <c r="C650" s="108" t="s">
        <v>10279</v>
      </c>
      <c r="E650" s="479" t="s">
        <v>9056</v>
      </c>
      <c r="F650" s="206">
        <f t="shared" si="10"/>
        <v>8</v>
      </c>
      <c r="H650" s="26"/>
    </row>
    <row r="651" spans="1:8" x14ac:dyDescent="0.2">
      <c r="A651" s="77">
        <v>55041000</v>
      </c>
      <c r="B651" s="66"/>
      <c r="C651" s="108" t="s">
        <v>6803</v>
      </c>
      <c r="E651" s="479" t="s">
        <v>9056</v>
      </c>
      <c r="F651" s="206">
        <f t="shared" si="10"/>
        <v>8</v>
      </c>
      <c r="H651" s="26"/>
    </row>
    <row r="652" spans="1:8" x14ac:dyDescent="0.2">
      <c r="A652" s="77">
        <v>55042000</v>
      </c>
      <c r="B652" s="66"/>
      <c r="C652" s="108" t="s">
        <v>6804</v>
      </c>
      <c r="E652" s="479" t="s">
        <v>9056</v>
      </c>
      <c r="F652" s="206">
        <f t="shared" si="10"/>
        <v>8</v>
      </c>
      <c r="H652" s="26"/>
    </row>
    <row r="653" spans="1:8" x14ac:dyDescent="0.2">
      <c r="A653" s="77">
        <v>55043000</v>
      </c>
      <c r="B653" s="66"/>
      <c r="C653" s="108" t="s">
        <v>6448</v>
      </c>
      <c r="E653" s="479" t="s">
        <v>9056</v>
      </c>
      <c r="F653" s="206">
        <f t="shared" si="10"/>
        <v>8</v>
      </c>
      <c r="H653" s="26"/>
    </row>
    <row r="654" spans="1:8" x14ac:dyDescent="0.2">
      <c r="A654" s="77">
        <v>55044000</v>
      </c>
      <c r="B654" s="66"/>
      <c r="C654" s="108" t="s">
        <v>6425</v>
      </c>
      <c r="E654" s="479" t="s">
        <v>9056</v>
      </c>
      <c r="F654" s="206">
        <f t="shared" si="10"/>
        <v>8</v>
      </c>
      <c r="H654" s="26"/>
    </row>
    <row r="655" spans="1:8" x14ac:dyDescent="0.2">
      <c r="A655" s="77">
        <v>55048000</v>
      </c>
      <c r="B655" s="66"/>
      <c r="C655" s="108" t="s">
        <v>419</v>
      </c>
      <c r="E655" s="479" t="s">
        <v>9056</v>
      </c>
      <c r="F655" s="206">
        <f t="shared" si="10"/>
        <v>8</v>
      </c>
      <c r="H655" s="26"/>
    </row>
    <row r="656" spans="1:8" x14ac:dyDescent="0.2">
      <c r="A656" s="77">
        <v>55049001</v>
      </c>
      <c r="B656" s="66"/>
      <c r="C656" s="108" t="s">
        <v>8063</v>
      </c>
      <c r="E656" s="479" t="s">
        <v>9056</v>
      </c>
      <c r="F656" s="206">
        <f t="shared" si="10"/>
        <v>8</v>
      </c>
      <c r="H656" s="26"/>
    </row>
    <row r="657" spans="1:8" x14ac:dyDescent="0.2">
      <c r="A657" s="77">
        <v>55049000</v>
      </c>
      <c r="B657" s="66"/>
      <c r="C657" s="108" t="s">
        <v>4628</v>
      </c>
      <c r="E657" s="479" t="s">
        <v>9056</v>
      </c>
      <c r="F657" s="206">
        <f t="shared" si="10"/>
        <v>8</v>
      </c>
      <c r="H657" s="26"/>
    </row>
    <row r="658" spans="1:8" x14ac:dyDescent="0.2">
      <c r="A658" s="68">
        <v>5505</v>
      </c>
      <c r="B658" s="517" t="s">
        <v>4986</v>
      </c>
      <c r="C658" s="107" t="s">
        <v>9398</v>
      </c>
      <c r="F658" s="206">
        <f t="shared" si="10"/>
        <v>4</v>
      </c>
      <c r="H658" s="26"/>
    </row>
    <row r="659" spans="1:8" x14ac:dyDescent="0.2">
      <c r="A659" s="77">
        <v>55050000</v>
      </c>
      <c r="B659" s="66"/>
      <c r="C659" s="108" t="s">
        <v>2109</v>
      </c>
      <c r="D659" s="513" t="s">
        <v>9390</v>
      </c>
      <c r="E659" s="479" t="s">
        <v>9056</v>
      </c>
      <c r="F659" s="530">
        <f t="shared" si="10"/>
        <v>8</v>
      </c>
      <c r="H659" s="26"/>
    </row>
    <row r="660" spans="1:8" x14ac:dyDescent="0.2">
      <c r="A660" s="77">
        <v>55050100</v>
      </c>
      <c r="B660" s="66"/>
      <c r="C660" s="108" t="s">
        <v>9392</v>
      </c>
      <c r="D660" s="513" t="s">
        <v>9390</v>
      </c>
      <c r="E660" s="479" t="s">
        <v>9056</v>
      </c>
      <c r="F660" s="530">
        <f t="shared" si="10"/>
        <v>8</v>
      </c>
      <c r="H660" s="26"/>
    </row>
    <row r="661" spans="1:8" x14ac:dyDescent="0.2">
      <c r="A661" s="77">
        <v>55050200</v>
      </c>
      <c r="B661" s="66"/>
      <c r="C661" s="108" t="s">
        <v>9393</v>
      </c>
      <c r="D661" s="513" t="s">
        <v>9390</v>
      </c>
      <c r="E661" s="479" t="s">
        <v>9056</v>
      </c>
      <c r="F661" s="530">
        <f t="shared" si="10"/>
        <v>8</v>
      </c>
      <c r="H661" s="26"/>
    </row>
    <row r="662" spans="1:8" x14ac:dyDescent="0.2">
      <c r="A662" s="77">
        <v>55051000</v>
      </c>
      <c r="B662" s="66"/>
      <c r="C662" s="108" t="s">
        <v>9234</v>
      </c>
      <c r="D662" s="513" t="s">
        <v>9390</v>
      </c>
      <c r="E662" s="479" t="s">
        <v>9056</v>
      </c>
      <c r="F662" s="530">
        <f t="shared" si="10"/>
        <v>8</v>
      </c>
      <c r="H662" s="26"/>
    </row>
    <row r="663" spans="1:8" x14ac:dyDescent="0.2">
      <c r="A663" s="77">
        <v>55052000</v>
      </c>
      <c r="B663" s="66"/>
      <c r="C663" s="108" t="s">
        <v>9394</v>
      </c>
      <c r="D663" s="513" t="s">
        <v>9390</v>
      </c>
      <c r="E663" s="479" t="s">
        <v>9056</v>
      </c>
      <c r="F663" s="530">
        <f t="shared" si="10"/>
        <v>8</v>
      </c>
      <c r="H663" s="26"/>
    </row>
    <row r="664" spans="1:8" x14ac:dyDescent="0.2">
      <c r="A664" s="77">
        <v>55053000</v>
      </c>
      <c r="B664" s="66"/>
      <c r="C664" s="108" t="s">
        <v>9395</v>
      </c>
      <c r="D664" s="513" t="s">
        <v>9390</v>
      </c>
      <c r="E664" s="479" t="s">
        <v>9056</v>
      </c>
      <c r="F664" s="530">
        <f t="shared" si="10"/>
        <v>8</v>
      </c>
      <c r="H664" s="26"/>
    </row>
    <row r="665" spans="1:8" x14ac:dyDescent="0.2">
      <c r="A665" s="77">
        <v>55054000</v>
      </c>
      <c r="B665" s="66"/>
      <c r="C665" s="108" t="s">
        <v>9396</v>
      </c>
      <c r="D665" s="513" t="s">
        <v>9390</v>
      </c>
      <c r="E665" s="479" t="s">
        <v>9056</v>
      </c>
      <c r="F665" s="530">
        <f t="shared" si="10"/>
        <v>8</v>
      </c>
      <c r="H665" s="26"/>
    </row>
    <row r="666" spans="1:8" x14ac:dyDescent="0.2">
      <c r="A666" s="77">
        <v>55058000</v>
      </c>
      <c r="B666" s="66"/>
      <c r="C666" s="108" t="s">
        <v>9397</v>
      </c>
      <c r="D666" s="513" t="s">
        <v>9390</v>
      </c>
      <c r="E666" s="479" t="s">
        <v>9056</v>
      </c>
      <c r="F666" s="530">
        <f t="shared" si="10"/>
        <v>8</v>
      </c>
      <c r="H666" s="26"/>
    </row>
    <row r="667" spans="1:8" x14ac:dyDescent="0.2">
      <c r="A667" s="77">
        <v>55059001</v>
      </c>
      <c r="B667" s="66"/>
      <c r="C667" s="108" t="s">
        <v>8063</v>
      </c>
      <c r="D667" s="513" t="s">
        <v>9390</v>
      </c>
      <c r="E667" s="479" t="s">
        <v>9056</v>
      </c>
      <c r="F667" s="530">
        <f t="shared" si="10"/>
        <v>8</v>
      </c>
      <c r="H667" s="26"/>
    </row>
    <row r="668" spans="1:8" x14ac:dyDescent="0.2">
      <c r="A668" s="77">
        <v>55059000</v>
      </c>
      <c r="B668" s="66"/>
      <c r="C668" s="108" t="s">
        <v>4628</v>
      </c>
      <c r="D668" s="513" t="s">
        <v>9390</v>
      </c>
      <c r="E668" s="479" t="s">
        <v>9056</v>
      </c>
      <c r="F668" s="530">
        <f t="shared" si="10"/>
        <v>8</v>
      </c>
      <c r="H668" s="26"/>
    </row>
    <row r="669" spans="1:8" x14ac:dyDescent="0.2">
      <c r="A669" s="68">
        <v>5511</v>
      </c>
      <c r="B669" s="79" t="s">
        <v>4987</v>
      </c>
      <c r="C669" s="107" t="s">
        <v>7179</v>
      </c>
      <c r="D669" s="140" t="s">
        <v>6022</v>
      </c>
      <c r="F669" s="206">
        <f t="shared" si="10"/>
        <v>4</v>
      </c>
      <c r="H669" s="26"/>
    </row>
    <row r="670" spans="1:8" x14ac:dyDescent="0.2">
      <c r="A670" s="68">
        <v>55110</v>
      </c>
      <c r="B670" s="576"/>
      <c r="C670" s="107" t="s">
        <v>2810</v>
      </c>
      <c r="D670" s="140"/>
      <c r="F670" s="206">
        <f t="shared" si="10"/>
        <v>5</v>
      </c>
      <c r="H670" s="26"/>
    </row>
    <row r="671" spans="1:8" x14ac:dyDescent="0.2">
      <c r="A671" s="77">
        <v>55110000</v>
      </c>
      <c r="B671" s="576"/>
      <c r="C671" s="108" t="s">
        <v>5105</v>
      </c>
      <c r="D671" s="140"/>
      <c r="E671" s="479" t="s">
        <v>9056</v>
      </c>
      <c r="F671" s="206">
        <f t="shared" si="10"/>
        <v>8</v>
      </c>
      <c r="H671" s="26"/>
    </row>
    <row r="672" spans="1:8" x14ac:dyDescent="0.2">
      <c r="A672" s="77">
        <v>55110100</v>
      </c>
      <c r="B672" s="576"/>
      <c r="C672" s="108" t="s">
        <v>1342</v>
      </c>
      <c r="D672" s="140"/>
      <c r="E672" s="479" t="s">
        <v>9056</v>
      </c>
      <c r="F672" s="206">
        <f t="shared" si="10"/>
        <v>8</v>
      </c>
      <c r="H672" s="26"/>
    </row>
    <row r="673" spans="1:8" ht="11.25" customHeight="1" x14ac:dyDescent="0.2">
      <c r="A673" s="77">
        <v>55110200</v>
      </c>
      <c r="B673" s="576"/>
      <c r="C673" s="108" t="s">
        <v>22</v>
      </c>
      <c r="D673" s="140"/>
      <c r="E673" s="479" t="s">
        <v>9056</v>
      </c>
      <c r="F673" s="206">
        <f t="shared" si="10"/>
        <v>8</v>
      </c>
      <c r="H673" s="26"/>
    </row>
    <row r="674" spans="1:8" x14ac:dyDescent="0.2">
      <c r="A674" s="77">
        <v>55110300</v>
      </c>
      <c r="B674" s="576" t="s">
        <v>2988</v>
      </c>
      <c r="C674" s="114" t="s">
        <v>2140</v>
      </c>
      <c r="D674" s="140"/>
      <c r="E674" s="479" t="s">
        <v>9056</v>
      </c>
      <c r="F674" s="206">
        <f t="shared" si="10"/>
        <v>8</v>
      </c>
      <c r="H674" s="26"/>
    </row>
    <row r="675" spans="1:8" x14ac:dyDescent="0.2">
      <c r="A675" s="77">
        <v>55110400</v>
      </c>
      <c r="B675" s="576"/>
      <c r="C675" s="114" t="s">
        <v>2437</v>
      </c>
      <c r="D675" s="140"/>
      <c r="E675" s="479" t="s">
        <v>9056</v>
      </c>
      <c r="F675" s="206">
        <f t="shared" si="10"/>
        <v>8</v>
      </c>
      <c r="H675" s="26"/>
    </row>
    <row r="676" spans="1:8" x14ac:dyDescent="0.2">
      <c r="A676" s="77">
        <v>55110500</v>
      </c>
      <c r="B676" s="576"/>
      <c r="C676" s="114" t="s">
        <v>1425</v>
      </c>
      <c r="D676" s="140"/>
      <c r="E676" s="479" t="s">
        <v>9056</v>
      </c>
      <c r="F676" s="206">
        <f t="shared" si="10"/>
        <v>8</v>
      </c>
      <c r="H676" s="26"/>
    </row>
    <row r="677" spans="1:8" x14ac:dyDescent="0.2">
      <c r="A677" s="77">
        <v>55110600</v>
      </c>
      <c r="B677" s="576"/>
      <c r="C677" s="114" t="s">
        <v>3508</v>
      </c>
      <c r="D677" s="140"/>
      <c r="E677" s="479" t="s">
        <v>9056</v>
      </c>
      <c r="F677" s="206">
        <f t="shared" si="10"/>
        <v>8</v>
      </c>
      <c r="H677" s="26"/>
    </row>
    <row r="678" spans="1:8" x14ac:dyDescent="0.2">
      <c r="A678" s="77">
        <v>55110700</v>
      </c>
      <c r="B678" s="576"/>
      <c r="C678" s="114" t="s">
        <v>5277</v>
      </c>
      <c r="D678" s="140"/>
      <c r="E678" s="479" t="s">
        <v>9056</v>
      </c>
      <c r="F678" s="206">
        <f t="shared" si="10"/>
        <v>8</v>
      </c>
      <c r="H678" s="26"/>
    </row>
    <row r="679" spans="1:8" x14ac:dyDescent="0.2">
      <c r="A679" s="77">
        <v>55110800</v>
      </c>
      <c r="B679" s="576"/>
      <c r="C679" s="114" t="s">
        <v>6317</v>
      </c>
      <c r="D679" s="140"/>
      <c r="E679" s="479" t="s">
        <v>9056</v>
      </c>
      <c r="F679" s="206">
        <f t="shared" si="10"/>
        <v>8</v>
      </c>
      <c r="H679" s="26"/>
    </row>
    <row r="680" spans="1:8" x14ac:dyDescent="0.2">
      <c r="A680" s="77">
        <v>55110900</v>
      </c>
      <c r="B680" s="576"/>
      <c r="C680" s="114" t="s">
        <v>6456</v>
      </c>
      <c r="D680" s="140"/>
      <c r="E680" s="479" t="s">
        <v>9056</v>
      </c>
      <c r="F680" s="206">
        <f t="shared" si="10"/>
        <v>8</v>
      </c>
      <c r="H680" s="26"/>
    </row>
    <row r="681" spans="1:8" x14ac:dyDescent="0.2">
      <c r="A681" s="68">
        <v>55112</v>
      </c>
      <c r="B681" s="576"/>
      <c r="C681" s="107" t="s">
        <v>4192</v>
      </c>
      <c r="D681" s="140"/>
      <c r="F681" s="206">
        <f t="shared" si="10"/>
        <v>5</v>
      </c>
      <c r="H681" s="26"/>
    </row>
    <row r="682" spans="1:8" x14ac:dyDescent="0.2">
      <c r="A682" s="77">
        <v>55112000</v>
      </c>
      <c r="B682" s="576"/>
      <c r="C682" s="114" t="s">
        <v>2820</v>
      </c>
      <c r="D682" s="140"/>
      <c r="E682" s="479" t="s">
        <v>9056</v>
      </c>
      <c r="F682" s="206">
        <f t="shared" si="10"/>
        <v>8</v>
      </c>
      <c r="H682" s="26"/>
    </row>
    <row r="683" spans="1:8" x14ac:dyDescent="0.2">
      <c r="A683" s="77">
        <v>55112100</v>
      </c>
      <c r="B683" s="576"/>
      <c r="C683" s="114" t="s">
        <v>2825</v>
      </c>
      <c r="D683" s="140"/>
      <c r="E683" s="479" t="s">
        <v>9056</v>
      </c>
      <c r="F683" s="206">
        <f t="shared" si="10"/>
        <v>8</v>
      </c>
      <c r="H683" s="26"/>
    </row>
    <row r="684" spans="1:8" x14ac:dyDescent="0.2">
      <c r="A684" s="77">
        <v>55112200</v>
      </c>
      <c r="B684" s="576"/>
      <c r="C684" s="114" t="s">
        <v>2478</v>
      </c>
      <c r="D684" s="140"/>
      <c r="E684" s="479" t="s">
        <v>9056</v>
      </c>
      <c r="F684" s="206">
        <f t="shared" si="10"/>
        <v>8</v>
      </c>
      <c r="H684" s="26"/>
    </row>
    <row r="685" spans="1:8" x14ac:dyDescent="0.2">
      <c r="A685" s="77">
        <v>55112300</v>
      </c>
      <c r="B685" s="576" t="s">
        <v>2988</v>
      </c>
      <c r="C685" s="114" t="s">
        <v>1455</v>
      </c>
      <c r="D685" s="140"/>
      <c r="E685" s="479" t="s">
        <v>9056</v>
      </c>
      <c r="F685" s="206">
        <f t="shared" si="10"/>
        <v>8</v>
      </c>
      <c r="H685" s="26"/>
    </row>
    <row r="686" spans="1:8" x14ac:dyDescent="0.2">
      <c r="A686" s="77">
        <v>55112400</v>
      </c>
      <c r="B686" s="576"/>
      <c r="C686" s="114" t="s">
        <v>5767</v>
      </c>
      <c r="D686" s="140"/>
      <c r="E686" s="479" t="s">
        <v>9056</v>
      </c>
      <c r="F686" s="206">
        <f t="shared" si="10"/>
        <v>8</v>
      </c>
      <c r="H686" s="26"/>
    </row>
    <row r="687" spans="1:8" x14ac:dyDescent="0.2">
      <c r="A687" s="77">
        <v>55112500</v>
      </c>
      <c r="B687" s="576"/>
      <c r="C687" s="114" t="s">
        <v>5768</v>
      </c>
      <c r="D687" s="140"/>
      <c r="E687" s="479" t="s">
        <v>9056</v>
      </c>
      <c r="F687" s="206">
        <f t="shared" si="10"/>
        <v>8</v>
      </c>
      <c r="H687" s="26"/>
    </row>
    <row r="688" spans="1:8" x14ac:dyDescent="0.2">
      <c r="A688" s="77">
        <v>55112600</v>
      </c>
      <c r="B688" s="576"/>
      <c r="C688" s="114" t="s">
        <v>5769</v>
      </c>
      <c r="D688" s="140"/>
      <c r="E688" s="479" t="s">
        <v>9056</v>
      </c>
      <c r="F688" s="206">
        <f t="shared" si="10"/>
        <v>8</v>
      </c>
      <c r="H688" s="26"/>
    </row>
    <row r="689" spans="1:8" ht="11.25" customHeight="1" x14ac:dyDescent="0.2">
      <c r="A689" s="77">
        <v>55112700</v>
      </c>
      <c r="B689" s="576"/>
      <c r="C689" s="114" t="s">
        <v>1175</v>
      </c>
      <c r="D689" s="140"/>
      <c r="E689" s="479" t="s">
        <v>9056</v>
      </c>
      <c r="F689" s="206">
        <f t="shared" si="10"/>
        <v>8</v>
      </c>
      <c r="H689" s="26"/>
    </row>
    <row r="690" spans="1:8" x14ac:dyDescent="0.2">
      <c r="A690" s="77">
        <v>55112900</v>
      </c>
      <c r="B690" s="576"/>
      <c r="C690" s="114" t="s">
        <v>1176</v>
      </c>
      <c r="D690" s="140"/>
      <c r="E690" s="479" t="s">
        <v>9056</v>
      </c>
      <c r="F690" s="206">
        <f t="shared" si="10"/>
        <v>8</v>
      </c>
      <c r="H690" s="26"/>
    </row>
    <row r="691" spans="1:8" ht="22.5" x14ac:dyDescent="0.2">
      <c r="A691" s="68">
        <v>55113</v>
      </c>
      <c r="B691" s="576"/>
      <c r="C691" s="107" t="s">
        <v>4752</v>
      </c>
      <c r="D691" s="140" t="s">
        <v>6022</v>
      </c>
      <c r="F691" s="206">
        <f t="shared" si="10"/>
        <v>5</v>
      </c>
      <c r="H691" s="26"/>
    </row>
    <row r="692" spans="1:8" x14ac:dyDescent="0.2">
      <c r="A692" s="77">
        <v>55113000</v>
      </c>
      <c r="B692" s="576"/>
      <c r="C692" s="114" t="s">
        <v>4188</v>
      </c>
      <c r="D692" s="140"/>
      <c r="E692" s="479" t="s">
        <v>9056</v>
      </c>
      <c r="F692" s="206">
        <f t="shared" si="10"/>
        <v>8</v>
      </c>
      <c r="H692" s="26"/>
    </row>
    <row r="693" spans="1:8" x14ac:dyDescent="0.2">
      <c r="A693" s="77">
        <v>55113100</v>
      </c>
      <c r="B693" s="576"/>
      <c r="C693" s="114" t="s">
        <v>5061</v>
      </c>
      <c r="D693" s="140"/>
      <c r="E693" s="479" t="s">
        <v>9056</v>
      </c>
      <c r="F693" s="206">
        <f t="shared" si="10"/>
        <v>8</v>
      </c>
      <c r="H693" s="26"/>
    </row>
    <row r="694" spans="1:8" x14ac:dyDescent="0.2">
      <c r="A694" s="77">
        <v>55113200</v>
      </c>
      <c r="B694" s="576"/>
      <c r="C694" s="114" t="s">
        <v>2391</v>
      </c>
      <c r="D694" s="140"/>
      <c r="E694" s="479" t="s">
        <v>9056</v>
      </c>
      <c r="F694" s="206">
        <f t="shared" si="10"/>
        <v>8</v>
      </c>
      <c r="H694" s="26"/>
    </row>
    <row r="695" spans="1:8" ht="22.5" x14ac:dyDescent="0.2">
      <c r="A695" s="77">
        <v>55113300</v>
      </c>
      <c r="B695" s="576" t="s">
        <v>2988</v>
      </c>
      <c r="C695" s="114" t="s">
        <v>7460</v>
      </c>
      <c r="D695" s="140"/>
      <c r="E695" s="479" t="s">
        <v>9056</v>
      </c>
      <c r="F695" s="206">
        <f t="shared" si="10"/>
        <v>8</v>
      </c>
      <c r="H695" s="26"/>
    </row>
    <row r="696" spans="1:8" x14ac:dyDescent="0.2">
      <c r="A696" s="77">
        <v>55113400</v>
      </c>
      <c r="B696" s="576"/>
      <c r="C696" s="108" t="s">
        <v>827</v>
      </c>
      <c r="D696" s="140"/>
      <c r="E696" s="479" t="s">
        <v>9056</v>
      </c>
      <c r="F696" s="206">
        <f t="shared" si="10"/>
        <v>8</v>
      </c>
      <c r="H696" s="26"/>
    </row>
    <row r="697" spans="1:8" x14ac:dyDescent="0.2">
      <c r="A697" s="77">
        <v>55113500</v>
      </c>
      <c r="B697" s="576"/>
      <c r="C697" s="108" t="s">
        <v>4906</v>
      </c>
      <c r="D697" s="140"/>
      <c r="E697" s="479" t="s">
        <v>9056</v>
      </c>
      <c r="F697" s="206">
        <f t="shared" si="10"/>
        <v>8</v>
      </c>
      <c r="H697" s="26"/>
    </row>
    <row r="698" spans="1:8" x14ac:dyDescent="0.2">
      <c r="A698" s="77">
        <v>55113600</v>
      </c>
      <c r="B698" s="576"/>
      <c r="C698" s="108" t="s">
        <v>5641</v>
      </c>
      <c r="D698" s="140"/>
      <c r="E698" s="479" t="s">
        <v>9056</v>
      </c>
      <c r="F698" s="206">
        <f t="shared" si="10"/>
        <v>8</v>
      </c>
      <c r="H698" s="26"/>
    </row>
    <row r="699" spans="1:8" x14ac:dyDescent="0.2">
      <c r="A699" s="77">
        <v>55113700</v>
      </c>
      <c r="B699" s="576"/>
      <c r="C699" s="108" t="s">
        <v>911</v>
      </c>
      <c r="D699" s="140"/>
      <c r="E699" s="479" t="s">
        <v>9056</v>
      </c>
      <c r="F699" s="206">
        <f t="shared" si="10"/>
        <v>8</v>
      </c>
      <c r="H699" s="26"/>
    </row>
    <row r="700" spans="1:8" x14ac:dyDescent="0.2">
      <c r="A700" s="77">
        <v>55113800</v>
      </c>
      <c r="B700" s="576"/>
      <c r="C700" s="108" t="s">
        <v>6230</v>
      </c>
      <c r="D700" s="140"/>
      <c r="E700" s="479" t="s">
        <v>9056</v>
      </c>
      <c r="F700" s="206">
        <f t="shared" si="10"/>
        <v>8</v>
      </c>
      <c r="H700" s="26"/>
    </row>
    <row r="701" spans="1:8" x14ac:dyDescent="0.2">
      <c r="A701" s="77">
        <v>55113900</v>
      </c>
      <c r="B701" s="576"/>
      <c r="C701" s="108" t="s">
        <v>2511</v>
      </c>
      <c r="D701" s="140"/>
      <c r="E701" s="479" t="s">
        <v>9056</v>
      </c>
      <c r="F701" s="206">
        <f t="shared" si="10"/>
        <v>8</v>
      </c>
      <c r="H701" s="26"/>
    </row>
    <row r="702" spans="1:8" x14ac:dyDescent="0.2">
      <c r="A702" s="68">
        <v>5512</v>
      </c>
      <c r="B702" s="79" t="s">
        <v>4987</v>
      </c>
      <c r="C702" s="107" t="s">
        <v>2438</v>
      </c>
      <c r="D702" s="140" t="s">
        <v>6022</v>
      </c>
      <c r="F702" s="206">
        <f t="shared" si="10"/>
        <v>4</v>
      </c>
      <c r="H702" s="26"/>
    </row>
    <row r="703" spans="1:8" x14ac:dyDescent="0.2">
      <c r="A703" s="77">
        <v>55120000</v>
      </c>
      <c r="B703" s="576"/>
      <c r="C703" s="108" t="s">
        <v>7388</v>
      </c>
      <c r="D703" s="577"/>
      <c r="E703" s="479" t="s">
        <v>9056</v>
      </c>
      <c r="F703" s="206">
        <f t="shared" si="10"/>
        <v>8</v>
      </c>
      <c r="H703" s="26"/>
    </row>
    <row r="704" spans="1:8" x14ac:dyDescent="0.2">
      <c r="A704" s="77">
        <v>55121000</v>
      </c>
      <c r="B704" s="576"/>
      <c r="C704" s="114" t="s">
        <v>7389</v>
      </c>
      <c r="D704" s="577"/>
      <c r="E704" s="479" t="s">
        <v>9056</v>
      </c>
      <c r="F704" s="206">
        <f t="shared" si="10"/>
        <v>8</v>
      </c>
      <c r="H704" s="26"/>
    </row>
    <row r="705" spans="1:8" x14ac:dyDescent="0.2">
      <c r="A705" s="77">
        <v>55122000</v>
      </c>
      <c r="B705" s="576"/>
      <c r="C705" s="114" t="s">
        <v>2261</v>
      </c>
      <c r="D705" s="577"/>
      <c r="E705" s="479" t="s">
        <v>9056</v>
      </c>
      <c r="F705" s="206">
        <f t="shared" si="10"/>
        <v>8</v>
      </c>
      <c r="H705" s="26"/>
    </row>
    <row r="706" spans="1:8" x14ac:dyDescent="0.2">
      <c r="A706" s="77">
        <v>55123000</v>
      </c>
      <c r="B706" s="576" t="s">
        <v>2988</v>
      </c>
      <c r="C706" s="114" t="s">
        <v>2262</v>
      </c>
      <c r="D706" s="577"/>
      <c r="E706" s="479" t="s">
        <v>9056</v>
      </c>
      <c r="F706" s="206">
        <f t="shared" si="10"/>
        <v>8</v>
      </c>
      <c r="H706" s="26"/>
    </row>
    <row r="707" spans="1:8" x14ac:dyDescent="0.2">
      <c r="A707" s="77">
        <v>55124000</v>
      </c>
      <c r="B707" s="576"/>
      <c r="C707" s="114" t="s">
        <v>2263</v>
      </c>
      <c r="D707" s="577"/>
      <c r="E707" s="479" t="s">
        <v>9056</v>
      </c>
      <c r="F707" s="206">
        <f t="shared" si="10"/>
        <v>8</v>
      </c>
      <c r="H707" s="26"/>
    </row>
    <row r="708" spans="1:8" x14ac:dyDescent="0.2">
      <c r="A708" s="77">
        <v>55125000</v>
      </c>
      <c r="B708" s="576"/>
      <c r="C708" s="114" t="s">
        <v>2264</v>
      </c>
      <c r="D708" s="577"/>
      <c r="E708" s="479" t="s">
        <v>9056</v>
      </c>
      <c r="F708" s="206">
        <f t="shared" si="10"/>
        <v>8</v>
      </c>
      <c r="H708" s="26"/>
    </row>
    <row r="709" spans="1:8" x14ac:dyDescent="0.2">
      <c r="A709" s="77">
        <v>55126000</v>
      </c>
      <c r="B709" s="576"/>
      <c r="C709" s="114" t="s">
        <v>468</v>
      </c>
      <c r="D709" s="577"/>
      <c r="E709" s="479" t="s">
        <v>9056</v>
      </c>
      <c r="F709" s="206">
        <f t="shared" si="10"/>
        <v>8</v>
      </c>
      <c r="H709" s="26"/>
    </row>
    <row r="710" spans="1:8" x14ac:dyDescent="0.2">
      <c r="A710" s="77">
        <v>55127000</v>
      </c>
      <c r="B710" s="576"/>
      <c r="C710" s="114" t="s">
        <v>3007</v>
      </c>
      <c r="D710" s="577"/>
      <c r="E710" s="479" t="s">
        <v>9056</v>
      </c>
      <c r="F710" s="206">
        <f t="shared" si="10"/>
        <v>8</v>
      </c>
      <c r="H710" s="26"/>
    </row>
    <row r="711" spans="1:8" x14ac:dyDescent="0.2">
      <c r="A711" s="77">
        <v>55128000</v>
      </c>
      <c r="B711" s="576"/>
      <c r="C711" s="114" t="s">
        <v>5284</v>
      </c>
      <c r="D711" s="577"/>
      <c r="E711" s="479" t="s">
        <v>9056</v>
      </c>
      <c r="F711" s="206">
        <f t="shared" ref="F711:F753" si="11">LEN(A711)</f>
        <v>8</v>
      </c>
      <c r="H711" s="26"/>
    </row>
    <row r="712" spans="1:8" x14ac:dyDescent="0.2">
      <c r="A712" s="77">
        <v>55129000</v>
      </c>
      <c r="B712" s="576"/>
      <c r="C712" s="114" t="s">
        <v>3324</v>
      </c>
      <c r="D712" s="577"/>
      <c r="E712" s="479" t="s">
        <v>9056</v>
      </c>
      <c r="F712" s="206">
        <f t="shared" si="11"/>
        <v>8</v>
      </c>
      <c r="H712" s="26"/>
    </row>
    <row r="713" spans="1:8" x14ac:dyDescent="0.2">
      <c r="A713" s="68">
        <v>5513</v>
      </c>
      <c r="B713" s="518"/>
      <c r="C713" s="107" t="s">
        <v>5280</v>
      </c>
      <c r="F713" s="206">
        <f t="shared" si="11"/>
        <v>4</v>
      </c>
      <c r="H713" s="26"/>
    </row>
    <row r="714" spans="1:8" x14ac:dyDescent="0.2">
      <c r="A714" s="68">
        <v>55130</v>
      </c>
      <c r="B714" s="66"/>
      <c r="C714" s="107" t="s">
        <v>5281</v>
      </c>
      <c r="F714" s="206">
        <f t="shared" si="11"/>
        <v>5</v>
      </c>
      <c r="H714" s="26"/>
    </row>
    <row r="715" spans="1:8" x14ac:dyDescent="0.2">
      <c r="A715" s="77">
        <v>55130000</v>
      </c>
      <c r="B715" s="79" t="s">
        <v>4991</v>
      </c>
      <c r="C715" s="114" t="s">
        <v>642</v>
      </c>
      <c r="E715" s="479" t="s">
        <v>9056</v>
      </c>
      <c r="F715" s="206">
        <f t="shared" si="11"/>
        <v>8</v>
      </c>
      <c r="H715" s="26"/>
    </row>
    <row r="716" spans="1:8" x14ac:dyDescent="0.2">
      <c r="A716" s="77">
        <v>55130300</v>
      </c>
      <c r="B716" s="79" t="s">
        <v>4991</v>
      </c>
      <c r="C716" s="114" t="s">
        <v>4346</v>
      </c>
      <c r="D716" s="27" t="s">
        <v>2988</v>
      </c>
      <c r="E716" s="479" t="s">
        <v>9056</v>
      </c>
      <c r="F716" s="206">
        <f t="shared" si="11"/>
        <v>8</v>
      </c>
      <c r="H716" s="26"/>
    </row>
    <row r="717" spans="1:8" x14ac:dyDescent="0.2">
      <c r="A717" s="77">
        <v>55130600</v>
      </c>
      <c r="B717" s="79" t="s">
        <v>4991</v>
      </c>
      <c r="C717" s="114" t="s">
        <v>2805</v>
      </c>
      <c r="E717" s="479" t="s">
        <v>9056</v>
      </c>
      <c r="F717" s="206">
        <f t="shared" si="11"/>
        <v>8</v>
      </c>
      <c r="H717" s="26"/>
    </row>
    <row r="718" spans="1:8" x14ac:dyDescent="0.2">
      <c r="A718" s="77">
        <v>55130700</v>
      </c>
      <c r="B718" s="79" t="s">
        <v>4991</v>
      </c>
      <c r="C718" s="114" t="s">
        <v>4105</v>
      </c>
      <c r="E718" s="479" t="s">
        <v>9056</v>
      </c>
      <c r="F718" s="206">
        <f t="shared" si="11"/>
        <v>8</v>
      </c>
      <c r="H718" s="26"/>
    </row>
    <row r="719" spans="1:8" x14ac:dyDescent="0.2">
      <c r="A719" s="77">
        <v>55130800</v>
      </c>
      <c r="B719" s="79" t="s">
        <v>4991</v>
      </c>
      <c r="C719" s="114" t="s">
        <v>4106</v>
      </c>
      <c r="E719" s="479" t="s">
        <v>9056</v>
      </c>
      <c r="F719" s="206">
        <f t="shared" si="11"/>
        <v>8</v>
      </c>
      <c r="H719" s="26"/>
    </row>
    <row r="720" spans="1:8" x14ac:dyDescent="0.2">
      <c r="A720" s="195">
        <v>55130801</v>
      </c>
      <c r="B720" s="142" t="s">
        <v>4990</v>
      </c>
      <c r="C720" s="114" t="s">
        <v>420</v>
      </c>
      <c r="D720" s="574" t="s">
        <v>9620</v>
      </c>
      <c r="E720" s="479" t="s">
        <v>9056</v>
      </c>
      <c r="F720" s="206">
        <f t="shared" si="11"/>
        <v>8</v>
      </c>
      <c r="H720" s="26"/>
    </row>
    <row r="721" spans="1:8" x14ac:dyDescent="0.2">
      <c r="A721" s="77">
        <v>55130900</v>
      </c>
      <c r="B721" s="79" t="s">
        <v>4991</v>
      </c>
      <c r="C721" s="114" t="s">
        <v>5469</v>
      </c>
      <c r="E721" s="479" t="s">
        <v>9056</v>
      </c>
      <c r="F721" s="206">
        <f t="shared" si="11"/>
        <v>8</v>
      </c>
      <c r="H721" s="26"/>
    </row>
    <row r="722" spans="1:8" x14ac:dyDescent="0.2">
      <c r="A722" s="77">
        <v>55130901</v>
      </c>
      <c r="B722" s="79" t="s">
        <v>4991</v>
      </c>
      <c r="C722" s="114" t="s">
        <v>421</v>
      </c>
      <c r="E722" s="479" t="s">
        <v>9056</v>
      </c>
      <c r="F722" s="206">
        <f t="shared" si="11"/>
        <v>8</v>
      </c>
      <c r="H722" s="26"/>
    </row>
    <row r="723" spans="1:8" x14ac:dyDescent="0.2">
      <c r="A723" s="68">
        <v>55132</v>
      </c>
      <c r="B723" s="79" t="s">
        <v>4991</v>
      </c>
      <c r="C723" s="107" t="s">
        <v>3074</v>
      </c>
      <c r="F723" s="206">
        <f t="shared" si="11"/>
        <v>5</v>
      </c>
      <c r="H723" s="26"/>
    </row>
    <row r="724" spans="1:8" x14ac:dyDescent="0.2">
      <c r="A724" s="77">
        <v>55132000</v>
      </c>
      <c r="B724" s="66"/>
      <c r="C724" s="114" t="s">
        <v>3075</v>
      </c>
      <c r="E724" s="479" t="s">
        <v>9056</v>
      </c>
      <c r="F724" s="206">
        <f t="shared" si="11"/>
        <v>8</v>
      </c>
      <c r="H724" s="26"/>
    </row>
    <row r="725" spans="1:8" x14ac:dyDescent="0.2">
      <c r="A725" s="77">
        <v>55132300</v>
      </c>
      <c r="B725" s="66" t="s">
        <v>2988</v>
      </c>
      <c r="C725" s="114" t="s">
        <v>1760</v>
      </c>
      <c r="E725" s="479" t="s">
        <v>9056</v>
      </c>
      <c r="F725" s="206">
        <f t="shared" si="11"/>
        <v>8</v>
      </c>
      <c r="H725" s="26"/>
    </row>
    <row r="726" spans="1:8" x14ac:dyDescent="0.2">
      <c r="A726" s="77">
        <v>55132600</v>
      </c>
      <c r="B726" s="66"/>
      <c r="C726" s="114" t="s">
        <v>3971</v>
      </c>
      <c r="E726" s="479" t="s">
        <v>9056</v>
      </c>
      <c r="F726" s="206">
        <f t="shared" si="11"/>
        <v>8</v>
      </c>
      <c r="H726" s="26"/>
    </row>
    <row r="727" spans="1:8" x14ac:dyDescent="0.2">
      <c r="A727" s="77">
        <v>55132800</v>
      </c>
      <c r="B727" s="66"/>
      <c r="C727" s="114" t="s">
        <v>1473</v>
      </c>
      <c r="E727" s="479" t="s">
        <v>9056</v>
      </c>
      <c r="F727" s="206">
        <f t="shared" si="11"/>
        <v>8</v>
      </c>
      <c r="H727" s="26"/>
    </row>
    <row r="728" spans="1:8" x14ac:dyDescent="0.2">
      <c r="A728" s="77">
        <v>55132900</v>
      </c>
      <c r="B728" s="66"/>
      <c r="C728" s="114" t="s">
        <v>1474</v>
      </c>
      <c r="E728" s="479" t="s">
        <v>9056</v>
      </c>
      <c r="F728" s="206">
        <f t="shared" si="11"/>
        <v>8</v>
      </c>
      <c r="H728" s="26"/>
    </row>
    <row r="729" spans="1:8" x14ac:dyDescent="0.2">
      <c r="A729" s="68">
        <v>5514</v>
      </c>
      <c r="B729" s="79" t="s">
        <v>4991</v>
      </c>
      <c r="C729" s="107" t="s">
        <v>1253</v>
      </c>
      <c r="F729" s="206">
        <f t="shared" si="11"/>
        <v>4</v>
      </c>
      <c r="H729" s="26"/>
    </row>
    <row r="730" spans="1:8" x14ac:dyDescent="0.2">
      <c r="A730" s="77">
        <v>55140000</v>
      </c>
      <c r="B730" s="66" t="s">
        <v>2988</v>
      </c>
      <c r="C730" s="114" t="s">
        <v>619</v>
      </c>
      <c r="E730" s="479" t="s">
        <v>9056</v>
      </c>
      <c r="F730" s="206">
        <f t="shared" si="11"/>
        <v>8</v>
      </c>
      <c r="H730" s="26"/>
    </row>
    <row r="731" spans="1:8" x14ac:dyDescent="0.2">
      <c r="A731" s="77">
        <v>55140100</v>
      </c>
      <c r="B731" s="66" t="s">
        <v>2988</v>
      </c>
      <c r="C731" s="114" t="s">
        <v>4949</v>
      </c>
      <c r="E731" s="479" t="s">
        <v>9056</v>
      </c>
      <c r="F731" s="206">
        <f t="shared" si="11"/>
        <v>8</v>
      </c>
      <c r="H731" s="26"/>
    </row>
    <row r="732" spans="1:8" x14ac:dyDescent="0.2">
      <c r="A732" s="77">
        <v>55141000</v>
      </c>
      <c r="B732" s="66" t="s">
        <v>2988</v>
      </c>
      <c r="C732" s="114" t="s">
        <v>3254</v>
      </c>
      <c r="E732" s="479" t="s">
        <v>9056</v>
      </c>
      <c r="F732" s="206">
        <f t="shared" si="11"/>
        <v>8</v>
      </c>
      <c r="H732" s="26"/>
    </row>
    <row r="733" spans="1:8" x14ac:dyDescent="0.2">
      <c r="A733" s="77">
        <v>55146000</v>
      </c>
      <c r="B733" s="66"/>
      <c r="C733" s="114" t="s">
        <v>3255</v>
      </c>
      <c r="E733" s="479" t="s">
        <v>9056</v>
      </c>
      <c r="F733" s="206">
        <f t="shared" si="11"/>
        <v>8</v>
      </c>
      <c r="H733" s="26"/>
    </row>
    <row r="734" spans="1:8" x14ac:dyDescent="0.2">
      <c r="A734" s="77">
        <v>55148000</v>
      </c>
      <c r="B734" s="66"/>
      <c r="C734" s="114" t="s">
        <v>6471</v>
      </c>
      <c r="E734" s="479" t="s">
        <v>9056</v>
      </c>
      <c r="F734" s="206">
        <f t="shared" si="11"/>
        <v>8</v>
      </c>
      <c r="H734" s="26"/>
    </row>
    <row r="735" spans="1:8" x14ac:dyDescent="0.2">
      <c r="A735" s="77">
        <v>55148500</v>
      </c>
      <c r="B735" s="66"/>
      <c r="C735" s="114" t="s">
        <v>3968</v>
      </c>
      <c r="E735" s="479" t="s">
        <v>9056</v>
      </c>
      <c r="F735" s="206">
        <f t="shared" si="11"/>
        <v>8</v>
      </c>
      <c r="H735" s="26"/>
    </row>
    <row r="736" spans="1:8" x14ac:dyDescent="0.2">
      <c r="A736" s="77">
        <v>55149000</v>
      </c>
      <c r="B736" s="66"/>
      <c r="C736" s="114" t="s">
        <v>758</v>
      </c>
      <c r="E736" s="479" t="s">
        <v>9056</v>
      </c>
      <c r="F736" s="206">
        <f t="shared" si="11"/>
        <v>8</v>
      </c>
      <c r="H736" s="26"/>
    </row>
    <row r="737" spans="1:8" x14ac:dyDescent="0.2">
      <c r="A737" s="68">
        <v>5515</v>
      </c>
      <c r="B737" s="79" t="s">
        <v>4991</v>
      </c>
      <c r="C737" s="107" t="s">
        <v>1233</v>
      </c>
      <c r="D737" s="139"/>
      <c r="F737" s="206">
        <f t="shared" si="11"/>
        <v>4</v>
      </c>
      <c r="H737" s="26"/>
    </row>
    <row r="738" spans="1:8" x14ac:dyDescent="0.2">
      <c r="A738" s="77">
        <v>55150000</v>
      </c>
      <c r="B738" s="578" t="s">
        <v>2988</v>
      </c>
      <c r="C738" s="114" t="s">
        <v>4349</v>
      </c>
      <c r="D738" s="139"/>
      <c r="E738" s="479" t="s">
        <v>9056</v>
      </c>
      <c r="F738" s="206">
        <f t="shared" si="11"/>
        <v>8</v>
      </c>
      <c r="H738" s="26"/>
    </row>
    <row r="739" spans="1:8" x14ac:dyDescent="0.2">
      <c r="A739" s="117">
        <v>55150010</v>
      </c>
      <c r="B739" s="578" t="s">
        <v>2988</v>
      </c>
      <c r="C739" s="114" t="s">
        <v>2159</v>
      </c>
      <c r="D739" s="139"/>
      <c r="E739" s="479" t="s">
        <v>9056</v>
      </c>
      <c r="F739" s="206">
        <f t="shared" si="11"/>
        <v>8</v>
      </c>
      <c r="H739" s="26"/>
    </row>
    <row r="740" spans="1:8" x14ac:dyDescent="0.2">
      <c r="A740" s="77">
        <v>55156000</v>
      </c>
      <c r="B740" s="578"/>
      <c r="C740" s="114" t="s">
        <v>2160</v>
      </c>
      <c r="D740" s="139"/>
      <c r="E740" s="479" t="s">
        <v>9056</v>
      </c>
      <c r="F740" s="206">
        <f t="shared" si="11"/>
        <v>8</v>
      </c>
      <c r="H740" s="26"/>
    </row>
    <row r="741" spans="1:8" x14ac:dyDescent="0.2">
      <c r="A741" s="77">
        <v>55158000</v>
      </c>
      <c r="B741" s="578"/>
      <c r="C741" s="114" t="s">
        <v>2161</v>
      </c>
      <c r="D741" s="139"/>
      <c r="E741" s="479" t="s">
        <v>9056</v>
      </c>
      <c r="F741" s="206">
        <f t="shared" si="11"/>
        <v>8</v>
      </c>
      <c r="H741" s="26"/>
    </row>
    <row r="742" spans="1:8" x14ac:dyDescent="0.2">
      <c r="A742" s="77">
        <v>55159000</v>
      </c>
      <c r="B742" s="578"/>
      <c r="C742" s="114" t="s">
        <v>2162</v>
      </c>
      <c r="D742" s="139"/>
      <c r="E742" s="479" t="s">
        <v>9056</v>
      </c>
      <c r="F742" s="206">
        <f t="shared" si="11"/>
        <v>8</v>
      </c>
      <c r="H742" s="26"/>
    </row>
    <row r="743" spans="1:8" x14ac:dyDescent="0.2">
      <c r="A743" s="68">
        <v>5516</v>
      </c>
      <c r="B743" s="79" t="s">
        <v>4991</v>
      </c>
      <c r="C743" s="107" t="s">
        <v>3665</v>
      </c>
      <c r="D743" s="139"/>
      <c r="F743" s="206">
        <f t="shared" si="11"/>
        <v>4</v>
      </c>
      <c r="H743" s="26"/>
    </row>
    <row r="744" spans="1:8" x14ac:dyDescent="0.2">
      <c r="A744" s="77">
        <v>55160000</v>
      </c>
      <c r="B744" s="578" t="s">
        <v>2988</v>
      </c>
      <c r="C744" s="114" t="s">
        <v>309</v>
      </c>
      <c r="D744" s="139"/>
      <c r="E744" s="479" t="s">
        <v>9056</v>
      </c>
      <c r="F744" s="206">
        <f t="shared" si="11"/>
        <v>8</v>
      </c>
      <c r="H744" s="26"/>
    </row>
    <row r="745" spans="1:8" x14ac:dyDescent="0.2">
      <c r="A745" s="77">
        <v>55166000</v>
      </c>
      <c r="B745" s="578"/>
      <c r="C745" s="114" t="s">
        <v>122</v>
      </c>
      <c r="D745" s="139"/>
      <c r="E745" s="479" t="s">
        <v>9056</v>
      </c>
      <c r="F745" s="206">
        <f t="shared" si="11"/>
        <v>8</v>
      </c>
      <c r="H745" s="26"/>
    </row>
    <row r="746" spans="1:8" x14ac:dyDescent="0.2">
      <c r="A746" s="77">
        <v>55167000</v>
      </c>
      <c r="B746" s="578"/>
      <c r="C746" s="114" t="s">
        <v>123</v>
      </c>
      <c r="D746" s="139"/>
      <c r="E746" s="479" t="s">
        <v>9056</v>
      </c>
      <c r="F746" s="206">
        <f t="shared" si="11"/>
        <v>8</v>
      </c>
      <c r="H746" s="26"/>
    </row>
    <row r="747" spans="1:8" x14ac:dyDescent="0.2">
      <c r="A747" s="77">
        <v>55168000</v>
      </c>
      <c r="B747" s="578"/>
      <c r="C747" s="114" t="s">
        <v>2006</v>
      </c>
      <c r="D747" s="139"/>
      <c r="E747" s="479" t="s">
        <v>9056</v>
      </c>
      <c r="F747" s="206">
        <f t="shared" si="11"/>
        <v>8</v>
      </c>
      <c r="H747" s="26"/>
    </row>
    <row r="748" spans="1:8" x14ac:dyDescent="0.2">
      <c r="A748" s="77">
        <v>55169000</v>
      </c>
      <c r="B748" s="578"/>
      <c r="C748" s="114" t="s">
        <v>5465</v>
      </c>
      <c r="D748" s="139"/>
      <c r="E748" s="479" t="s">
        <v>9056</v>
      </c>
      <c r="F748" s="206">
        <f t="shared" si="11"/>
        <v>8</v>
      </c>
      <c r="H748" s="26"/>
    </row>
    <row r="749" spans="1:8" x14ac:dyDescent="0.2">
      <c r="A749" s="68">
        <v>5521</v>
      </c>
      <c r="B749" s="79" t="s">
        <v>4988</v>
      </c>
      <c r="C749" s="107" t="s">
        <v>1959</v>
      </c>
      <c r="F749" s="206">
        <f t="shared" si="11"/>
        <v>4</v>
      </c>
      <c r="H749" s="26"/>
    </row>
    <row r="750" spans="1:8" x14ac:dyDescent="0.2">
      <c r="A750" s="77">
        <v>55210000</v>
      </c>
      <c r="B750" s="66"/>
      <c r="C750" s="114" t="s">
        <v>1960</v>
      </c>
      <c r="E750" s="479" t="s">
        <v>9056</v>
      </c>
      <c r="F750" s="206">
        <f t="shared" si="11"/>
        <v>8</v>
      </c>
      <c r="H750" s="26"/>
    </row>
    <row r="751" spans="1:8" x14ac:dyDescent="0.2">
      <c r="A751" s="77">
        <v>55211000</v>
      </c>
      <c r="B751" s="66"/>
      <c r="C751" s="114" t="s">
        <v>1961</v>
      </c>
      <c r="E751" s="479" t="s">
        <v>9056</v>
      </c>
      <c r="F751" s="206">
        <f t="shared" si="11"/>
        <v>8</v>
      </c>
      <c r="H751" s="26"/>
    </row>
    <row r="752" spans="1:8" x14ac:dyDescent="0.2">
      <c r="A752" s="68">
        <v>5522</v>
      </c>
      <c r="B752" s="79" t="s">
        <v>4991</v>
      </c>
      <c r="C752" s="107" t="s">
        <v>6143</v>
      </c>
      <c r="F752" s="206">
        <f t="shared" si="11"/>
        <v>4</v>
      </c>
      <c r="H752" s="26"/>
    </row>
    <row r="753" spans="1:8" x14ac:dyDescent="0.2">
      <c r="A753" s="77">
        <v>55220000</v>
      </c>
      <c r="B753" s="66"/>
      <c r="C753" s="114" t="s">
        <v>4102</v>
      </c>
      <c r="E753" s="479" t="s">
        <v>9056</v>
      </c>
      <c r="F753" s="206">
        <f t="shared" si="11"/>
        <v>8</v>
      </c>
      <c r="H753" s="26"/>
    </row>
    <row r="754" spans="1:8" x14ac:dyDescent="0.2">
      <c r="A754" s="77">
        <v>55220001</v>
      </c>
      <c r="B754" s="66"/>
      <c r="C754" s="114" t="s">
        <v>9769</v>
      </c>
      <c r="F754" s="206"/>
      <c r="H754" s="26"/>
    </row>
    <row r="755" spans="1:8" x14ac:dyDescent="0.2">
      <c r="A755" s="77">
        <v>55223000</v>
      </c>
      <c r="B755" s="66"/>
      <c r="C755" s="114" t="s">
        <v>2066</v>
      </c>
      <c r="E755" s="479" t="s">
        <v>9056</v>
      </c>
      <c r="F755" s="206">
        <f>LEN(A755)</f>
        <v>8</v>
      </c>
      <c r="H755" s="26"/>
    </row>
    <row r="756" spans="1:8" x14ac:dyDescent="0.2">
      <c r="A756" s="77">
        <v>55223001</v>
      </c>
      <c r="B756" s="66"/>
      <c r="C756" s="114" t="s">
        <v>9770</v>
      </c>
      <c r="F756" s="206"/>
      <c r="H756" s="26"/>
    </row>
    <row r="757" spans="1:8" x14ac:dyDescent="0.2">
      <c r="A757" s="68">
        <v>5523</v>
      </c>
      <c r="B757" s="79" t="s">
        <v>4991</v>
      </c>
      <c r="C757" s="107" t="s">
        <v>2067</v>
      </c>
      <c r="F757" s="206">
        <f t="shared" ref="F757:F779" si="12">LEN(A757)</f>
        <v>4</v>
      </c>
      <c r="H757" s="26"/>
    </row>
    <row r="758" spans="1:8" ht="12.75" customHeight="1" x14ac:dyDescent="0.2">
      <c r="A758" s="77">
        <v>55230000</v>
      </c>
      <c r="B758" s="66" t="s">
        <v>2988</v>
      </c>
      <c r="C758" s="114" t="s">
        <v>4167</v>
      </c>
      <c r="E758" s="479" t="s">
        <v>9056</v>
      </c>
      <c r="F758" s="206">
        <f t="shared" si="12"/>
        <v>8</v>
      </c>
      <c r="H758" s="26"/>
    </row>
    <row r="759" spans="1:8" x14ac:dyDescent="0.2">
      <c r="A759" s="77">
        <v>55233000</v>
      </c>
      <c r="B759" s="66"/>
      <c r="C759" s="114" t="s">
        <v>4168</v>
      </c>
      <c r="E759" s="479" t="s">
        <v>9056</v>
      </c>
      <c r="F759" s="206">
        <f t="shared" si="12"/>
        <v>8</v>
      </c>
      <c r="H759" s="26"/>
    </row>
    <row r="760" spans="1:8" x14ac:dyDescent="0.2">
      <c r="A760" s="77">
        <v>55236000</v>
      </c>
      <c r="B760" s="66"/>
      <c r="C760" s="114" t="s">
        <v>1993</v>
      </c>
      <c r="E760" s="479" t="s">
        <v>9056</v>
      </c>
      <c r="F760" s="206">
        <f t="shared" si="12"/>
        <v>8</v>
      </c>
      <c r="H760" s="26"/>
    </row>
    <row r="761" spans="1:8" x14ac:dyDescent="0.2">
      <c r="A761" s="77">
        <v>55237000</v>
      </c>
      <c r="B761" s="66"/>
      <c r="C761" s="114" t="s">
        <v>1994</v>
      </c>
      <c r="E761" s="479" t="s">
        <v>9056</v>
      </c>
      <c r="F761" s="206">
        <f t="shared" si="12"/>
        <v>8</v>
      </c>
      <c r="H761" s="26"/>
    </row>
    <row r="762" spans="1:8" x14ac:dyDescent="0.2">
      <c r="A762" s="77">
        <v>55238000</v>
      </c>
      <c r="B762" s="66"/>
      <c r="C762" s="114" t="s">
        <v>3685</v>
      </c>
      <c r="E762" s="479" t="s">
        <v>9056</v>
      </c>
      <c r="F762" s="206">
        <f t="shared" si="12"/>
        <v>8</v>
      </c>
      <c r="H762" s="26"/>
    </row>
    <row r="763" spans="1:8" x14ac:dyDescent="0.2">
      <c r="A763" s="77">
        <v>55239000</v>
      </c>
      <c r="B763" s="66"/>
      <c r="C763" s="114" t="s">
        <v>3806</v>
      </c>
      <c r="E763" s="479" t="s">
        <v>9056</v>
      </c>
      <c r="F763" s="206">
        <f t="shared" si="12"/>
        <v>8</v>
      </c>
      <c r="H763" s="26"/>
    </row>
    <row r="764" spans="1:8" x14ac:dyDescent="0.2">
      <c r="A764" s="68">
        <v>5524</v>
      </c>
      <c r="B764" s="518"/>
      <c r="C764" s="107" t="s">
        <v>10265</v>
      </c>
      <c r="F764" s="206">
        <f t="shared" si="12"/>
        <v>4</v>
      </c>
      <c r="H764" s="26"/>
    </row>
    <row r="765" spans="1:8" x14ac:dyDescent="0.2">
      <c r="A765" s="77">
        <v>55240000</v>
      </c>
      <c r="B765" s="79" t="s">
        <v>4991</v>
      </c>
      <c r="C765" s="114" t="s">
        <v>10266</v>
      </c>
      <c r="D765" s="27" t="s">
        <v>2988</v>
      </c>
      <c r="E765" s="479" t="s">
        <v>9056</v>
      </c>
      <c r="F765" s="206">
        <f t="shared" si="12"/>
        <v>8</v>
      </c>
      <c r="H765" s="26"/>
    </row>
    <row r="766" spans="1:8" x14ac:dyDescent="0.2">
      <c r="A766" s="77">
        <v>55241000</v>
      </c>
      <c r="B766" s="79" t="s">
        <v>4991</v>
      </c>
      <c r="C766" s="114" t="s">
        <v>10267</v>
      </c>
      <c r="D766" s="27" t="s">
        <v>2988</v>
      </c>
      <c r="E766" s="479" t="s">
        <v>9056</v>
      </c>
      <c r="F766" s="206">
        <f t="shared" si="12"/>
        <v>8</v>
      </c>
      <c r="H766" s="26"/>
    </row>
    <row r="767" spans="1:8" x14ac:dyDescent="0.2">
      <c r="A767" s="77">
        <v>55242000</v>
      </c>
      <c r="B767" s="79" t="s">
        <v>4991</v>
      </c>
      <c r="C767" s="114" t="s">
        <v>10268</v>
      </c>
      <c r="E767" s="479" t="s">
        <v>9056</v>
      </c>
      <c r="F767" s="206">
        <f t="shared" si="12"/>
        <v>8</v>
      </c>
      <c r="H767" s="26"/>
    </row>
    <row r="768" spans="1:8" x14ac:dyDescent="0.2">
      <c r="A768" s="77">
        <v>55244000</v>
      </c>
      <c r="B768" s="79" t="s">
        <v>4991</v>
      </c>
      <c r="C768" s="114" t="s">
        <v>10269</v>
      </c>
      <c r="D768" s="27" t="s">
        <v>2988</v>
      </c>
      <c r="E768" s="479" t="s">
        <v>9056</v>
      </c>
      <c r="F768" s="206">
        <f t="shared" si="12"/>
        <v>8</v>
      </c>
      <c r="H768" s="26"/>
    </row>
    <row r="769" spans="1:8" x14ac:dyDescent="0.2">
      <c r="A769" s="77">
        <v>55245000</v>
      </c>
      <c r="B769" s="79" t="s">
        <v>4991</v>
      </c>
      <c r="C769" s="114" t="s">
        <v>10270</v>
      </c>
      <c r="E769" s="479" t="s">
        <v>9056</v>
      </c>
      <c r="F769" s="206">
        <f t="shared" si="12"/>
        <v>8</v>
      </c>
      <c r="H769" s="26"/>
    </row>
    <row r="770" spans="1:8" x14ac:dyDescent="0.2">
      <c r="A770" s="77">
        <v>55246000</v>
      </c>
      <c r="B770" s="79" t="s">
        <v>4991</v>
      </c>
      <c r="C770" s="114" t="s">
        <v>10271</v>
      </c>
      <c r="E770" s="479" t="s">
        <v>9056</v>
      </c>
      <c r="F770" s="206">
        <f t="shared" si="12"/>
        <v>8</v>
      </c>
      <c r="H770" s="26"/>
    </row>
    <row r="771" spans="1:8" x14ac:dyDescent="0.2">
      <c r="A771" s="77">
        <v>55249000</v>
      </c>
      <c r="B771" s="79" t="s">
        <v>4991</v>
      </c>
      <c r="C771" s="114" t="s">
        <v>10272</v>
      </c>
      <c r="E771" s="479" t="s">
        <v>9056</v>
      </c>
      <c r="F771" s="206">
        <f t="shared" si="12"/>
        <v>8</v>
      </c>
      <c r="H771" s="26"/>
    </row>
    <row r="772" spans="1:8" x14ac:dyDescent="0.2">
      <c r="A772" s="77">
        <v>55240100</v>
      </c>
      <c r="B772" s="579" t="s">
        <v>4989</v>
      </c>
      <c r="C772" s="114" t="s">
        <v>10273</v>
      </c>
      <c r="D772" s="513" t="s">
        <v>9390</v>
      </c>
      <c r="E772" s="479" t="s">
        <v>9056</v>
      </c>
      <c r="F772" s="530">
        <f t="shared" si="12"/>
        <v>8</v>
      </c>
      <c r="H772" s="26"/>
    </row>
    <row r="773" spans="1:8" x14ac:dyDescent="0.2">
      <c r="A773" s="77">
        <v>55242100</v>
      </c>
      <c r="B773" s="579" t="s">
        <v>4989</v>
      </c>
      <c r="C773" s="114" t="s">
        <v>10274</v>
      </c>
      <c r="D773" s="513" t="s">
        <v>9390</v>
      </c>
      <c r="E773" s="479" t="s">
        <v>9056</v>
      </c>
      <c r="F773" s="530">
        <f t="shared" si="12"/>
        <v>8</v>
      </c>
      <c r="H773" s="26"/>
    </row>
    <row r="774" spans="1:8" x14ac:dyDescent="0.2">
      <c r="A774" s="77">
        <v>55244100</v>
      </c>
      <c r="B774" s="579" t="s">
        <v>4989</v>
      </c>
      <c r="C774" s="114" t="s">
        <v>10275</v>
      </c>
      <c r="D774" s="513" t="s">
        <v>9390</v>
      </c>
      <c r="E774" s="479" t="s">
        <v>9056</v>
      </c>
      <c r="F774" s="530">
        <f t="shared" si="12"/>
        <v>8</v>
      </c>
      <c r="H774" s="26"/>
    </row>
    <row r="775" spans="1:8" x14ac:dyDescent="0.2">
      <c r="A775" s="77">
        <v>55245100</v>
      </c>
      <c r="B775" s="579" t="s">
        <v>4989</v>
      </c>
      <c r="C775" s="114" t="s">
        <v>10276</v>
      </c>
      <c r="D775" s="513" t="s">
        <v>9390</v>
      </c>
      <c r="E775" s="479" t="s">
        <v>9056</v>
      </c>
      <c r="F775" s="530">
        <f t="shared" si="12"/>
        <v>8</v>
      </c>
      <c r="H775" s="26"/>
    </row>
    <row r="776" spans="1:8" x14ac:dyDescent="0.2">
      <c r="A776" s="77">
        <v>55247000</v>
      </c>
      <c r="B776" s="579" t="s">
        <v>4989</v>
      </c>
      <c r="C776" s="114" t="s">
        <v>10277</v>
      </c>
      <c r="D776" s="513" t="s">
        <v>9390</v>
      </c>
      <c r="E776" s="479" t="s">
        <v>9056</v>
      </c>
      <c r="F776" s="530">
        <f t="shared" si="12"/>
        <v>8</v>
      </c>
      <c r="H776" s="26"/>
    </row>
    <row r="777" spans="1:8" x14ac:dyDescent="0.2">
      <c r="A777" s="68">
        <v>5525</v>
      </c>
      <c r="B777" s="79" t="s">
        <v>4991</v>
      </c>
      <c r="C777" s="107" t="s">
        <v>5841</v>
      </c>
      <c r="F777" s="206">
        <f t="shared" si="12"/>
        <v>4</v>
      </c>
      <c r="H777" s="26"/>
    </row>
    <row r="778" spans="1:8" x14ac:dyDescent="0.2">
      <c r="A778" s="77">
        <v>55250000</v>
      </c>
      <c r="B778" s="66"/>
      <c r="C778" s="108" t="s">
        <v>3435</v>
      </c>
      <c r="E778" s="479" t="s">
        <v>9056</v>
      </c>
      <c r="F778" s="206">
        <f t="shared" si="12"/>
        <v>8</v>
      </c>
      <c r="H778" s="26"/>
    </row>
    <row r="779" spans="1:8" x14ac:dyDescent="0.2">
      <c r="A779" s="77">
        <v>55251000</v>
      </c>
      <c r="B779" s="66"/>
      <c r="C779" s="108" t="s">
        <v>5832</v>
      </c>
      <c r="E779" s="479" t="s">
        <v>9056</v>
      </c>
      <c r="F779" s="206">
        <f t="shared" si="12"/>
        <v>8</v>
      </c>
      <c r="H779" s="26"/>
    </row>
    <row r="780" spans="1:8" x14ac:dyDescent="0.2">
      <c r="A780" s="77">
        <v>55251001</v>
      </c>
      <c r="B780" s="66"/>
      <c r="C780" s="108" t="s">
        <v>9771</v>
      </c>
      <c r="E780" s="479" t="s">
        <v>9056</v>
      </c>
      <c r="F780" s="206">
        <f t="shared" ref="F780" si="13">LEN(A780)</f>
        <v>8</v>
      </c>
      <c r="H780" s="26"/>
    </row>
    <row r="781" spans="1:8" x14ac:dyDescent="0.2">
      <c r="A781" s="77">
        <v>55252000</v>
      </c>
      <c r="B781" s="66"/>
      <c r="C781" s="108" t="s">
        <v>2227</v>
      </c>
      <c r="E781" s="479" t="s">
        <v>9056</v>
      </c>
      <c r="F781" s="206">
        <f t="shared" ref="F781:F812" si="14">LEN(A781)</f>
        <v>8</v>
      </c>
      <c r="H781" s="26"/>
    </row>
    <row r="782" spans="1:8" x14ac:dyDescent="0.2">
      <c r="A782" s="77">
        <v>55253000</v>
      </c>
      <c r="B782" s="66"/>
      <c r="C782" s="108" t="s">
        <v>471</v>
      </c>
      <c r="E782" s="479" t="s">
        <v>9056</v>
      </c>
      <c r="F782" s="206">
        <f t="shared" si="14"/>
        <v>8</v>
      </c>
      <c r="H782" s="26"/>
    </row>
    <row r="783" spans="1:8" x14ac:dyDescent="0.2">
      <c r="A783" s="77">
        <v>55254000</v>
      </c>
      <c r="B783" s="66"/>
      <c r="C783" s="108" t="s">
        <v>472</v>
      </c>
      <c r="E783" s="479" t="s">
        <v>9056</v>
      </c>
      <c r="F783" s="206">
        <f t="shared" si="14"/>
        <v>8</v>
      </c>
      <c r="H783" s="26"/>
    </row>
    <row r="784" spans="1:8" x14ac:dyDescent="0.2">
      <c r="A784" s="77">
        <v>55256000</v>
      </c>
      <c r="B784" s="66"/>
      <c r="C784" s="108" t="s">
        <v>2004</v>
      </c>
      <c r="E784" s="479" t="s">
        <v>9056</v>
      </c>
      <c r="F784" s="206">
        <f t="shared" si="14"/>
        <v>8</v>
      </c>
      <c r="H784" s="26"/>
    </row>
    <row r="785" spans="1:8" x14ac:dyDescent="0.2">
      <c r="A785" s="77">
        <v>55257000</v>
      </c>
      <c r="B785" s="66"/>
      <c r="C785" s="108" t="s">
        <v>6389</v>
      </c>
      <c r="E785" s="479" t="s">
        <v>9056</v>
      </c>
      <c r="F785" s="206">
        <f t="shared" si="14"/>
        <v>8</v>
      </c>
      <c r="H785" s="26"/>
    </row>
    <row r="786" spans="1:8" x14ac:dyDescent="0.2">
      <c r="A786" s="77">
        <v>55258000</v>
      </c>
      <c r="B786" s="66"/>
      <c r="C786" s="108" t="s">
        <v>4158</v>
      </c>
      <c r="E786" s="479" t="s">
        <v>9056</v>
      </c>
      <c r="F786" s="206">
        <f t="shared" si="14"/>
        <v>8</v>
      </c>
      <c r="H786" s="26"/>
    </row>
    <row r="787" spans="1:8" x14ac:dyDescent="0.2">
      <c r="A787" s="77">
        <v>55258500</v>
      </c>
      <c r="B787" s="66"/>
      <c r="C787" s="108" t="s">
        <v>2296</v>
      </c>
      <c r="E787" s="479" t="s">
        <v>9056</v>
      </c>
      <c r="F787" s="206">
        <f t="shared" si="14"/>
        <v>8</v>
      </c>
      <c r="H787" s="26"/>
    </row>
    <row r="788" spans="1:8" x14ac:dyDescent="0.2">
      <c r="A788" s="77">
        <v>55259000</v>
      </c>
      <c r="B788" s="66"/>
      <c r="C788" s="108" t="s">
        <v>4893</v>
      </c>
      <c r="E788" s="479" t="s">
        <v>9056</v>
      </c>
      <c r="F788" s="206">
        <f t="shared" si="14"/>
        <v>8</v>
      </c>
      <c r="H788" s="26"/>
    </row>
    <row r="789" spans="1:8" x14ac:dyDescent="0.2">
      <c r="A789" s="68">
        <v>5526</v>
      </c>
      <c r="B789" s="79" t="s">
        <v>4991</v>
      </c>
      <c r="C789" s="107" t="s">
        <v>4894</v>
      </c>
      <c r="F789" s="206">
        <f t="shared" si="14"/>
        <v>4</v>
      </c>
      <c r="H789" s="26"/>
    </row>
    <row r="790" spans="1:8" x14ac:dyDescent="0.2">
      <c r="A790" s="77">
        <v>55260000</v>
      </c>
      <c r="B790" s="66"/>
      <c r="C790" s="108" t="s">
        <v>1382</v>
      </c>
      <c r="E790" s="479" t="s">
        <v>9056</v>
      </c>
      <c r="F790" s="206">
        <f t="shared" si="14"/>
        <v>8</v>
      </c>
      <c r="H790" s="26"/>
    </row>
    <row r="791" spans="1:8" x14ac:dyDescent="0.2">
      <c r="A791" s="77">
        <v>55261000</v>
      </c>
      <c r="B791" s="66"/>
      <c r="C791" s="108" t="s">
        <v>1740</v>
      </c>
      <c r="E791" s="479" t="s">
        <v>9056</v>
      </c>
      <c r="F791" s="206">
        <f t="shared" si="14"/>
        <v>8</v>
      </c>
      <c r="H791" s="26"/>
    </row>
    <row r="792" spans="1:8" x14ac:dyDescent="0.2">
      <c r="A792" s="77">
        <v>55262000</v>
      </c>
      <c r="B792" s="66"/>
      <c r="C792" s="108" t="s">
        <v>1534</v>
      </c>
      <c r="E792" s="479" t="s">
        <v>9056</v>
      </c>
      <c r="F792" s="206">
        <f t="shared" si="14"/>
        <v>8</v>
      </c>
      <c r="H792" s="26"/>
    </row>
    <row r="793" spans="1:8" x14ac:dyDescent="0.2">
      <c r="A793" s="77">
        <v>55263000</v>
      </c>
      <c r="B793" s="66"/>
      <c r="C793" s="108" t="s">
        <v>1535</v>
      </c>
      <c r="E793" s="479" t="s">
        <v>9056</v>
      </c>
      <c r="F793" s="206">
        <f t="shared" si="14"/>
        <v>8</v>
      </c>
      <c r="H793" s="26"/>
    </row>
    <row r="794" spans="1:8" x14ac:dyDescent="0.2">
      <c r="A794" s="77">
        <v>55269000</v>
      </c>
      <c r="B794" s="66"/>
      <c r="C794" s="108" t="s">
        <v>3812</v>
      </c>
      <c r="E794" s="479" t="s">
        <v>9056</v>
      </c>
      <c r="F794" s="206">
        <f t="shared" si="14"/>
        <v>8</v>
      </c>
      <c r="H794" s="26"/>
    </row>
    <row r="795" spans="1:8" x14ac:dyDescent="0.2">
      <c r="A795" s="68">
        <v>5529</v>
      </c>
      <c r="B795" s="79" t="s">
        <v>4991</v>
      </c>
      <c r="C795" s="107" t="s">
        <v>7081</v>
      </c>
      <c r="F795" s="206">
        <f t="shared" si="14"/>
        <v>4</v>
      </c>
      <c r="H795" s="26"/>
    </row>
    <row r="796" spans="1:8" x14ac:dyDescent="0.2">
      <c r="A796" s="77">
        <v>55290000</v>
      </c>
      <c r="B796" s="66"/>
      <c r="C796" s="108" t="s">
        <v>7082</v>
      </c>
      <c r="E796" s="479" t="s">
        <v>9056</v>
      </c>
      <c r="F796" s="206">
        <f t="shared" si="14"/>
        <v>8</v>
      </c>
      <c r="H796" s="26"/>
    </row>
    <row r="797" spans="1:8" x14ac:dyDescent="0.2">
      <c r="A797" s="77">
        <v>55291000</v>
      </c>
      <c r="B797" s="66"/>
      <c r="C797" s="108" t="s">
        <v>2812</v>
      </c>
      <c r="E797" s="479" t="s">
        <v>9056</v>
      </c>
      <c r="F797" s="206">
        <f t="shared" si="14"/>
        <v>8</v>
      </c>
      <c r="H797" s="26"/>
    </row>
    <row r="798" spans="1:8" x14ac:dyDescent="0.2">
      <c r="A798" s="68">
        <v>5532</v>
      </c>
      <c r="B798" s="79" t="s">
        <v>4991</v>
      </c>
      <c r="C798" s="107" t="s">
        <v>6191</v>
      </c>
      <c r="D798" s="141"/>
      <c r="F798" s="206">
        <f t="shared" si="14"/>
        <v>4</v>
      </c>
      <c r="H798" s="26"/>
    </row>
    <row r="799" spans="1:8" x14ac:dyDescent="0.2">
      <c r="A799" s="77">
        <v>55320000</v>
      </c>
      <c r="B799" s="580" t="s">
        <v>2988</v>
      </c>
      <c r="C799" s="114" t="s">
        <v>3478</v>
      </c>
      <c r="D799" s="141"/>
      <c r="E799" s="479" t="s">
        <v>9056</v>
      </c>
      <c r="F799" s="206">
        <f t="shared" si="14"/>
        <v>8</v>
      </c>
      <c r="H799" s="26"/>
    </row>
    <row r="800" spans="1:8" x14ac:dyDescent="0.2">
      <c r="A800" s="117">
        <v>55320010</v>
      </c>
      <c r="B800" s="580" t="s">
        <v>2988</v>
      </c>
      <c r="C800" s="114" t="s">
        <v>3479</v>
      </c>
      <c r="D800" s="141"/>
      <c r="E800" s="479" t="s">
        <v>9056</v>
      </c>
      <c r="F800" s="206">
        <f t="shared" si="14"/>
        <v>8</v>
      </c>
      <c r="H800" s="26"/>
    </row>
    <row r="801" spans="1:8" x14ac:dyDescent="0.2">
      <c r="A801" s="77">
        <v>55329000</v>
      </c>
      <c r="B801" s="580"/>
      <c r="C801" s="114" t="s">
        <v>7246</v>
      </c>
      <c r="D801" s="141"/>
      <c r="E801" s="479" t="s">
        <v>9056</v>
      </c>
      <c r="F801" s="206">
        <f t="shared" si="14"/>
        <v>8</v>
      </c>
      <c r="H801" s="26"/>
    </row>
    <row r="802" spans="1:8" x14ac:dyDescent="0.2">
      <c r="A802" s="68">
        <v>5539</v>
      </c>
      <c r="B802" s="79" t="s">
        <v>4991</v>
      </c>
      <c r="C802" s="107" t="s">
        <v>3417</v>
      </c>
      <c r="D802" s="141"/>
      <c r="F802" s="206">
        <f t="shared" si="14"/>
        <v>4</v>
      </c>
      <c r="H802" s="26"/>
    </row>
    <row r="803" spans="1:8" x14ac:dyDescent="0.2">
      <c r="A803" s="77">
        <v>55390000</v>
      </c>
      <c r="B803" s="580"/>
      <c r="C803" s="114" t="s">
        <v>3861</v>
      </c>
      <c r="D803" s="141"/>
      <c r="E803" s="479" t="s">
        <v>9056</v>
      </c>
      <c r="F803" s="206">
        <f t="shared" si="14"/>
        <v>8</v>
      </c>
      <c r="H803" s="26"/>
    </row>
    <row r="804" spans="1:8" x14ac:dyDescent="0.2">
      <c r="A804" s="77">
        <v>55392000</v>
      </c>
      <c r="B804" s="580"/>
      <c r="C804" s="114" t="s">
        <v>3862</v>
      </c>
      <c r="D804" s="141"/>
      <c r="E804" s="479" t="s">
        <v>9056</v>
      </c>
      <c r="F804" s="206">
        <f t="shared" si="14"/>
        <v>8</v>
      </c>
      <c r="H804" s="26"/>
    </row>
    <row r="805" spans="1:8" x14ac:dyDescent="0.2">
      <c r="A805" s="77">
        <v>55393000</v>
      </c>
      <c r="B805" s="580"/>
      <c r="C805" s="114" t="s">
        <v>3863</v>
      </c>
      <c r="D805" s="141"/>
      <c r="E805" s="479" t="s">
        <v>9056</v>
      </c>
      <c r="F805" s="206">
        <f t="shared" si="14"/>
        <v>8</v>
      </c>
      <c r="H805" s="26"/>
    </row>
    <row r="806" spans="1:8" x14ac:dyDescent="0.2">
      <c r="A806" s="77">
        <v>55394000</v>
      </c>
      <c r="B806" s="580"/>
      <c r="C806" s="114" t="s">
        <v>3864</v>
      </c>
      <c r="D806" s="141"/>
      <c r="E806" s="479" t="s">
        <v>9056</v>
      </c>
      <c r="F806" s="206">
        <f t="shared" si="14"/>
        <v>8</v>
      </c>
      <c r="H806" s="26"/>
    </row>
    <row r="807" spans="1:8" x14ac:dyDescent="0.2">
      <c r="A807" s="77">
        <v>55395000</v>
      </c>
      <c r="B807" s="580" t="s">
        <v>2988</v>
      </c>
      <c r="C807" s="114" t="s">
        <v>1546</v>
      </c>
      <c r="D807" s="141"/>
      <c r="E807" s="479" t="s">
        <v>9056</v>
      </c>
      <c r="F807" s="206">
        <f t="shared" si="14"/>
        <v>8</v>
      </c>
      <c r="H807" s="26"/>
    </row>
    <row r="808" spans="1:8" x14ac:dyDescent="0.2">
      <c r="A808" s="77">
        <v>55397000</v>
      </c>
      <c r="B808" s="580" t="s">
        <v>2988</v>
      </c>
      <c r="C808" s="114" t="s">
        <v>1547</v>
      </c>
      <c r="D808" s="141"/>
      <c r="E808" s="479" t="s">
        <v>9056</v>
      </c>
      <c r="F808" s="206">
        <f t="shared" si="14"/>
        <v>8</v>
      </c>
      <c r="H808" s="26"/>
    </row>
    <row r="809" spans="1:8" x14ac:dyDescent="0.2">
      <c r="A809" s="77">
        <v>55399000</v>
      </c>
      <c r="B809" s="580" t="s">
        <v>2988</v>
      </c>
      <c r="C809" s="114" t="s">
        <v>1548</v>
      </c>
      <c r="D809" s="141"/>
      <c r="E809" s="479" t="s">
        <v>9056</v>
      </c>
      <c r="F809" s="206">
        <f t="shared" si="14"/>
        <v>8</v>
      </c>
      <c r="H809" s="26"/>
    </row>
    <row r="810" spans="1:8" x14ac:dyDescent="0.2">
      <c r="A810" s="68">
        <v>5540</v>
      </c>
      <c r="B810" s="79" t="s">
        <v>4991</v>
      </c>
      <c r="C810" s="107" t="s">
        <v>1549</v>
      </c>
      <c r="F810" s="206">
        <f t="shared" si="14"/>
        <v>4</v>
      </c>
      <c r="H810" s="26"/>
    </row>
    <row r="811" spans="1:8" x14ac:dyDescent="0.2">
      <c r="A811" s="77">
        <v>55402000</v>
      </c>
      <c r="B811" s="66"/>
      <c r="C811" s="114" t="s">
        <v>6959</v>
      </c>
      <c r="E811" s="479" t="s">
        <v>9056</v>
      </c>
      <c r="F811" s="206">
        <f t="shared" si="14"/>
        <v>8</v>
      </c>
      <c r="H811" s="26"/>
    </row>
    <row r="812" spans="1:8" x14ac:dyDescent="0.2">
      <c r="A812" s="77">
        <v>55403000</v>
      </c>
      <c r="B812" s="66"/>
      <c r="C812" s="114" t="s">
        <v>2099</v>
      </c>
      <c r="E812" s="479" t="s">
        <v>9056</v>
      </c>
      <c r="F812" s="206">
        <f t="shared" si="14"/>
        <v>8</v>
      </c>
      <c r="H812" s="26"/>
    </row>
    <row r="813" spans="1:8" x14ac:dyDescent="0.2">
      <c r="A813" s="77">
        <v>55404000</v>
      </c>
      <c r="B813" s="66"/>
      <c r="C813" s="114" t="s">
        <v>889</v>
      </c>
      <c r="E813" s="479" t="s">
        <v>9056</v>
      </c>
      <c r="F813" s="206">
        <f t="shared" ref="F813:F844" si="15">LEN(A813)</f>
        <v>8</v>
      </c>
      <c r="H813" s="26"/>
    </row>
    <row r="814" spans="1:8" x14ac:dyDescent="0.2">
      <c r="A814" s="77">
        <v>55405000</v>
      </c>
      <c r="B814" s="66"/>
      <c r="C814" s="108" t="s">
        <v>2234</v>
      </c>
      <c r="E814" s="479" t="s">
        <v>9056</v>
      </c>
      <c r="F814" s="206">
        <f t="shared" si="15"/>
        <v>8</v>
      </c>
      <c r="H814" s="26"/>
    </row>
    <row r="815" spans="1:8" x14ac:dyDescent="0.2">
      <c r="A815" s="77">
        <v>55409000</v>
      </c>
      <c r="B815" s="66"/>
      <c r="C815" s="114" t="s">
        <v>5169</v>
      </c>
      <c r="E815" s="479" t="s">
        <v>9056</v>
      </c>
      <c r="F815" s="206">
        <f t="shared" si="15"/>
        <v>8</v>
      </c>
      <c r="H815" s="26"/>
    </row>
    <row r="816" spans="1:8" x14ac:dyDescent="0.2">
      <c r="A816" s="68">
        <v>6</v>
      </c>
      <c r="B816" s="94"/>
      <c r="C816" s="107" t="s">
        <v>2670</v>
      </c>
      <c r="F816" s="206">
        <f t="shared" si="15"/>
        <v>1</v>
      </c>
      <c r="H816" s="26"/>
    </row>
    <row r="817" spans="1:8" x14ac:dyDescent="0.2">
      <c r="A817" s="68">
        <v>60</v>
      </c>
      <c r="B817" s="94"/>
      <c r="C817" s="107" t="s">
        <v>2671</v>
      </c>
      <c r="F817" s="206">
        <f t="shared" si="15"/>
        <v>2</v>
      </c>
      <c r="H817" s="26"/>
    </row>
    <row r="818" spans="1:8" x14ac:dyDescent="0.2">
      <c r="A818" s="68">
        <v>601</v>
      </c>
      <c r="B818" s="94"/>
      <c r="C818" s="107" t="s">
        <v>2672</v>
      </c>
      <c r="F818" s="206">
        <f t="shared" si="15"/>
        <v>3</v>
      </c>
      <c r="H818" s="26"/>
    </row>
    <row r="819" spans="1:8" x14ac:dyDescent="0.2">
      <c r="A819" s="68">
        <v>6010</v>
      </c>
      <c r="B819" s="518"/>
      <c r="C819" s="107" t="s">
        <v>4469</v>
      </c>
      <c r="F819" s="206">
        <f t="shared" si="15"/>
        <v>4</v>
      </c>
      <c r="H819" s="26"/>
    </row>
    <row r="820" spans="1:8" x14ac:dyDescent="0.2">
      <c r="A820" s="77">
        <v>60100000</v>
      </c>
      <c r="B820" s="79" t="s">
        <v>4991</v>
      </c>
      <c r="C820" s="114" t="s">
        <v>5485</v>
      </c>
      <c r="E820" s="479" t="s">
        <v>9048</v>
      </c>
      <c r="F820" s="206">
        <f t="shared" si="15"/>
        <v>8</v>
      </c>
      <c r="H820" s="26"/>
    </row>
    <row r="821" spans="1:8" x14ac:dyDescent="0.2">
      <c r="A821" s="77">
        <v>60100200</v>
      </c>
      <c r="B821" s="579" t="s">
        <v>4976</v>
      </c>
      <c r="C821" s="114" t="s">
        <v>1388</v>
      </c>
      <c r="E821" s="479" t="s">
        <v>9034</v>
      </c>
      <c r="F821" s="206">
        <f t="shared" si="15"/>
        <v>8</v>
      </c>
      <c r="H821" s="26"/>
    </row>
    <row r="822" spans="1:8" x14ac:dyDescent="0.2">
      <c r="A822" s="77">
        <v>60100300</v>
      </c>
      <c r="B822" s="581" t="s">
        <v>4986</v>
      </c>
      <c r="C822" s="114" t="s">
        <v>9399</v>
      </c>
      <c r="D822" s="513" t="s">
        <v>9390</v>
      </c>
      <c r="E822" s="479" t="s">
        <v>9048</v>
      </c>
      <c r="F822" s="530">
        <f t="shared" si="15"/>
        <v>8</v>
      </c>
      <c r="H822" s="26"/>
    </row>
    <row r="823" spans="1:8" x14ac:dyDescent="0.2">
      <c r="A823" s="77">
        <v>60100400</v>
      </c>
      <c r="B823" s="582" t="s">
        <v>4989</v>
      </c>
      <c r="C823" s="114" t="s">
        <v>9400</v>
      </c>
      <c r="D823" s="513" t="s">
        <v>9390</v>
      </c>
      <c r="E823" s="479" t="s">
        <v>9048</v>
      </c>
      <c r="F823" s="530">
        <f t="shared" si="15"/>
        <v>8</v>
      </c>
      <c r="H823" s="26"/>
    </row>
    <row r="824" spans="1:8" x14ac:dyDescent="0.2">
      <c r="A824" s="77">
        <v>60100201</v>
      </c>
      <c r="B824" s="79" t="s">
        <v>4991</v>
      </c>
      <c r="C824" s="114" t="s">
        <v>335</v>
      </c>
      <c r="E824" s="479" t="s">
        <v>9048</v>
      </c>
      <c r="F824" s="206">
        <f t="shared" si="15"/>
        <v>8</v>
      </c>
      <c r="H824" s="26"/>
    </row>
    <row r="825" spans="1:8" x14ac:dyDescent="0.2">
      <c r="A825" s="77">
        <v>60101000</v>
      </c>
      <c r="B825" s="79" t="s">
        <v>4991</v>
      </c>
      <c r="C825" s="114" t="s">
        <v>5987</v>
      </c>
      <c r="E825" s="479" t="s">
        <v>9048</v>
      </c>
      <c r="F825" s="206">
        <f t="shared" si="15"/>
        <v>8</v>
      </c>
      <c r="H825" s="26"/>
    </row>
    <row r="826" spans="1:8" x14ac:dyDescent="0.2">
      <c r="A826" s="77">
        <v>60102000</v>
      </c>
      <c r="B826" s="79" t="s">
        <v>4991</v>
      </c>
      <c r="C826" s="114" t="s">
        <v>2910</v>
      </c>
      <c r="E826" s="479" t="s">
        <v>9048</v>
      </c>
      <c r="F826" s="206">
        <f t="shared" si="15"/>
        <v>8</v>
      </c>
      <c r="H826" s="26"/>
    </row>
    <row r="827" spans="1:8" x14ac:dyDescent="0.2">
      <c r="A827" s="77">
        <v>60104000</v>
      </c>
      <c r="B827" s="79" t="s">
        <v>4991</v>
      </c>
      <c r="C827" s="114" t="s">
        <v>6062</v>
      </c>
      <c r="E827" s="479" t="s">
        <v>9048</v>
      </c>
      <c r="F827" s="206">
        <f t="shared" si="15"/>
        <v>8</v>
      </c>
      <c r="H827" s="26"/>
    </row>
    <row r="828" spans="1:8" x14ac:dyDescent="0.2">
      <c r="A828" s="77">
        <v>60106000</v>
      </c>
      <c r="B828" s="79" t="s">
        <v>4991</v>
      </c>
      <c r="C828" s="114" t="s">
        <v>6063</v>
      </c>
      <c r="E828" s="479" t="s">
        <v>9048</v>
      </c>
      <c r="F828" s="206">
        <f t="shared" si="15"/>
        <v>8</v>
      </c>
      <c r="H828" s="26"/>
    </row>
    <row r="829" spans="1:8" x14ac:dyDescent="0.2">
      <c r="A829" s="77">
        <v>60107000</v>
      </c>
      <c r="B829" s="79" t="s">
        <v>4991</v>
      </c>
      <c r="C829" s="114" t="s">
        <v>6064</v>
      </c>
      <c r="E829" s="479" t="s">
        <v>9048</v>
      </c>
      <c r="F829" s="206">
        <f t="shared" si="15"/>
        <v>8</v>
      </c>
      <c r="H829" s="26"/>
    </row>
    <row r="830" spans="1:8" x14ac:dyDescent="0.2">
      <c r="A830" s="77">
        <v>60108000</v>
      </c>
      <c r="B830" s="79" t="s">
        <v>4991</v>
      </c>
      <c r="C830" s="114" t="s">
        <v>4121</v>
      </c>
      <c r="E830" s="479" t="s">
        <v>9048</v>
      </c>
      <c r="F830" s="206">
        <f t="shared" si="15"/>
        <v>8</v>
      </c>
      <c r="H830" s="26"/>
    </row>
    <row r="831" spans="1:8" x14ac:dyDescent="0.2">
      <c r="A831" s="77">
        <v>60109000</v>
      </c>
      <c r="B831" s="79" t="s">
        <v>4991</v>
      </c>
      <c r="C831" s="108" t="s">
        <v>4122</v>
      </c>
      <c r="E831" s="479" t="s">
        <v>9048</v>
      </c>
      <c r="F831" s="206">
        <f t="shared" si="15"/>
        <v>8</v>
      </c>
      <c r="H831" s="26"/>
    </row>
    <row r="832" spans="1:8" x14ac:dyDescent="0.2">
      <c r="A832" s="77">
        <v>60109100</v>
      </c>
      <c r="B832" s="79" t="s">
        <v>4991</v>
      </c>
      <c r="C832" s="108" t="s">
        <v>6520</v>
      </c>
      <c r="E832" s="479" t="s">
        <v>9048</v>
      </c>
      <c r="F832" s="206">
        <f t="shared" si="15"/>
        <v>8</v>
      </c>
      <c r="H832" s="26"/>
    </row>
    <row r="833" spans="1:8" x14ac:dyDescent="0.2">
      <c r="A833" s="77">
        <v>60109500</v>
      </c>
      <c r="B833" s="79" t="s">
        <v>4991</v>
      </c>
      <c r="C833" s="108" t="s">
        <v>6521</v>
      </c>
      <c r="E833" s="479" t="s">
        <v>9048</v>
      </c>
      <c r="F833" s="206">
        <f t="shared" si="15"/>
        <v>8</v>
      </c>
      <c r="H833" s="26"/>
    </row>
    <row r="834" spans="1:8" x14ac:dyDescent="0.2">
      <c r="A834" s="68">
        <v>6012</v>
      </c>
      <c r="B834" s="371" t="s">
        <v>8265</v>
      </c>
      <c r="C834" s="107" t="s">
        <v>3845</v>
      </c>
      <c r="F834" s="206">
        <f t="shared" si="15"/>
        <v>4</v>
      </c>
      <c r="H834" s="26"/>
    </row>
    <row r="835" spans="1:8" x14ac:dyDescent="0.2">
      <c r="A835" s="77">
        <v>60126009</v>
      </c>
      <c r="B835" s="66"/>
      <c r="C835" s="108" t="s">
        <v>2826</v>
      </c>
      <c r="E835" s="482" t="s">
        <v>9048</v>
      </c>
      <c r="F835" s="206">
        <f t="shared" si="15"/>
        <v>8</v>
      </c>
      <c r="H835" s="26"/>
    </row>
    <row r="836" spans="1:8" x14ac:dyDescent="0.2">
      <c r="A836" s="77">
        <v>60129009</v>
      </c>
      <c r="B836" s="66"/>
      <c r="C836" s="108" t="s">
        <v>2827</v>
      </c>
      <c r="E836" s="482" t="s">
        <v>9048</v>
      </c>
      <c r="F836" s="206">
        <f t="shared" si="15"/>
        <v>8</v>
      </c>
      <c r="H836" s="26"/>
    </row>
    <row r="837" spans="1:8" x14ac:dyDescent="0.2">
      <c r="A837" s="77">
        <v>60129109</v>
      </c>
      <c r="B837" s="66"/>
      <c r="C837" s="108" t="s">
        <v>2828</v>
      </c>
      <c r="E837" s="480"/>
      <c r="F837" s="530">
        <f t="shared" si="15"/>
        <v>8</v>
      </c>
      <c r="H837" s="26"/>
    </row>
    <row r="838" spans="1:8" x14ac:dyDescent="0.2">
      <c r="A838" s="77">
        <v>60129509</v>
      </c>
      <c r="B838" s="66"/>
      <c r="C838" s="108" t="s">
        <v>2829</v>
      </c>
      <c r="E838" s="480"/>
      <c r="F838" s="530">
        <f t="shared" si="15"/>
        <v>8</v>
      </c>
      <c r="H838" s="26"/>
    </row>
    <row r="839" spans="1:8" ht="22.5" x14ac:dyDescent="0.2">
      <c r="A839" s="68">
        <v>605</v>
      </c>
      <c r="B839" s="518"/>
      <c r="C839" s="107" t="s">
        <v>2095</v>
      </c>
      <c r="F839" s="206">
        <f t="shared" si="15"/>
        <v>3</v>
      </c>
      <c r="H839" s="26"/>
    </row>
    <row r="840" spans="1:8" x14ac:dyDescent="0.2">
      <c r="A840" s="77">
        <v>60500009</v>
      </c>
      <c r="B840" s="66"/>
      <c r="C840" s="108" t="s">
        <v>1600</v>
      </c>
      <c r="E840" s="480"/>
      <c r="F840" s="530">
        <f t="shared" si="15"/>
        <v>8</v>
      </c>
      <c r="H840" s="26"/>
    </row>
    <row r="841" spans="1:8" x14ac:dyDescent="0.2">
      <c r="A841" s="77">
        <v>60503009</v>
      </c>
      <c r="B841" s="66"/>
      <c r="C841" s="108" t="s">
        <v>549</v>
      </c>
      <c r="E841" s="480"/>
      <c r="F841" s="530">
        <f t="shared" si="15"/>
        <v>8</v>
      </c>
      <c r="H841" s="26"/>
    </row>
    <row r="842" spans="1:8" x14ac:dyDescent="0.2">
      <c r="A842" s="77">
        <v>60509009</v>
      </c>
      <c r="B842" s="66"/>
      <c r="C842" s="108" t="s">
        <v>550</v>
      </c>
      <c r="E842" s="479" t="s">
        <v>9050</v>
      </c>
      <c r="F842" s="206">
        <f t="shared" si="15"/>
        <v>8</v>
      </c>
      <c r="H842" s="26"/>
    </row>
    <row r="843" spans="1:8" x14ac:dyDescent="0.2">
      <c r="A843" s="68">
        <v>608</v>
      </c>
      <c r="B843" s="79" t="s">
        <v>4991</v>
      </c>
      <c r="C843" s="107" t="s">
        <v>525</v>
      </c>
      <c r="F843" s="206">
        <f t="shared" si="15"/>
        <v>3</v>
      </c>
      <c r="H843" s="26"/>
    </row>
    <row r="844" spans="1:8" ht="11.25" customHeight="1" x14ac:dyDescent="0.2">
      <c r="A844" s="77">
        <v>60801000</v>
      </c>
      <c r="B844" s="66"/>
      <c r="C844" s="108" t="s">
        <v>958</v>
      </c>
      <c r="E844" s="479" t="s">
        <v>9048</v>
      </c>
      <c r="F844" s="206">
        <f t="shared" si="15"/>
        <v>8</v>
      </c>
      <c r="H844" s="26"/>
    </row>
    <row r="845" spans="1:8" ht="11.25" customHeight="1" x14ac:dyDescent="0.2">
      <c r="A845" s="77">
        <v>60802000</v>
      </c>
      <c r="B845" s="66"/>
      <c r="C845" s="108" t="s">
        <v>959</v>
      </c>
      <c r="E845" s="479" t="s">
        <v>9048</v>
      </c>
      <c r="F845" s="206">
        <f t="shared" ref="F845:F876" si="16">LEN(A845)</f>
        <v>8</v>
      </c>
      <c r="H845" s="26"/>
    </row>
    <row r="846" spans="1:8" x14ac:dyDescent="0.2">
      <c r="A846" s="77">
        <v>60809000</v>
      </c>
      <c r="B846" s="66"/>
      <c r="C846" s="108" t="s">
        <v>7501</v>
      </c>
      <c r="E846" s="479" t="s">
        <v>9048</v>
      </c>
      <c r="F846" s="206">
        <f t="shared" si="16"/>
        <v>8</v>
      </c>
      <c r="H846" s="26"/>
    </row>
    <row r="847" spans="1:8" x14ac:dyDescent="0.2">
      <c r="A847" s="68">
        <v>61</v>
      </c>
      <c r="B847" s="79" t="s">
        <v>8264</v>
      </c>
      <c r="C847" s="107" t="s">
        <v>7502</v>
      </c>
      <c r="F847" s="206">
        <f t="shared" si="16"/>
        <v>2</v>
      </c>
      <c r="H847" s="26"/>
    </row>
    <row r="848" spans="1:8" x14ac:dyDescent="0.2">
      <c r="A848" s="77">
        <v>61000000</v>
      </c>
      <c r="B848" s="66" t="s">
        <v>1389</v>
      </c>
      <c r="C848" s="108" t="s">
        <v>6319</v>
      </c>
      <c r="E848" s="479" t="s">
        <v>9033</v>
      </c>
      <c r="F848" s="206">
        <f t="shared" si="16"/>
        <v>8</v>
      </c>
      <c r="H848" s="26"/>
    </row>
    <row r="849" spans="1:8" x14ac:dyDescent="0.2">
      <c r="A849" s="77">
        <v>61000000</v>
      </c>
      <c r="B849" s="66" t="s">
        <v>1389</v>
      </c>
      <c r="C849" s="108" t="s">
        <v>365</v>
      </c>
      <c r="E849" s="479" t="s">
        <v>9033</v>
      </c>
      <c r="F849" s="206">
        <f t="shared" si="16"/>
        <v>8</v>
      </c>
      <c r="H849" s="26"/>
    </row>
    <row r="850" spans="1:8" x14ac:dyDescent="0.2">
      <c r="A850" s="77">
        <v>61000000</v>
      </c>
      <c r="B850" s="66" t="s">
        <v>1389</v>
      </c>
      <c r="C850" s="108" t="s">
        <v>366</v>
      </c>
      <c r="E850" s="479" t="s">
        <v>9033</v>
      </c>
      <c r="F850" s="206">
        <f t="shared" si="16"/>
        <v>8</v>
      </c>
      <c r="H850" s="26"/>
    </row>
    <row r="851" spans="1:8" x14ac:dyDescent="0.2">
      <c r="A851" s="77">
        <v>61000000</v>
      </c>
      <c r="B851" s="66" t="s">
        <v>1389</v>
      </c>
      <c r="C851" s="108" t="s">
        <v>367</v>
      </c>
      <c r="E851" s="479" t="s">
        <v>9033</v>
      </c>
      <c r="F851" s="206">
        <f t="shared" si="16"/>
        <v>8</v>
      </c>
      <c r="H851" s="26"/>
    </row>
    <row r="852" spans="1:8" x14ac:dyDescent="0.2">
      <c r="A852" s="77">
        <v>61000000</v>
      </c>
      <c r="B852" s="66" t="s">
        <v>1389</v>
      </c>
      <c r="C852" s="108" t="s">
        <v>368</v>
      </c>
      <c r="E852" s="479" t="s">
        <v>9033</v>
      </c>
      <c r="F852" s="206">
        <f t="shared" si="16"/>
        <v>8</v>
      </c>
      <c r="H852" s="26"/>
    </row>
    <row r="853" spans="1:8" x14ac:dyDescent="0.2">
      <c r="A853" s="77">
        <v>61000000</v>
      </c>
      <c r="B853" s="66" t="s">
        <v>1389</v>
      </c>
      <c r="C853" s="108" t="s">
        <v>369</v>
      </c>
      <c r="E853" s="479" t="s">
        <v>9033</v>
      </c>
      <c r="F853" s="206">
        <f t="shared" si="16"/>
        <v>8</v>
      </c>
      <c r="H853" s="26"/>
    </row>
    <row r="854" spans="1:8" x14ac:dyDescent="0.2">
      <c r="A854" s="77">
        <v>61000000</v>
      </c>
      <c r="B854" s="66" t="s">
        <v>1389</v>
      </c>
      <c r="C854" s="108" t="s">
        <v>370</v>
      </c>
      <c r="E854" s="479" t="s">
        <v>9033</v>
      </c>
      <c r="F854" s="206">
        <f t="shared" si="16"/>
        <v>8</v>
      </c>
      <c r="H854" s="26"/>
    </row>
    <row r="855" spans="1:8" x14ac:dyDescent="0.2">
      <c r="A855" s="77">
        <v>61000000</v>
      </c>
      <c r="B855" s="66" t="s">
        <v>1389</v>
      </c>
      <c r="C855" s="108" t="s">
        <v>4018</v>
      </c>
      <c r="E855" s="479" t="s">
        <v>9033</v>
      </c>
      <c r="F855" s="206">
        <f t="shared" si="16"/>
        <v>8</v>
      </c>
      <c r="H855" s="26"/>
    </row>
    <row r="856" spans="1:8" x14ac:dyDescent="0.2">
      <c r="A856" s="77">
        <v>61000000</v>
      </c>
      <c r="B856" s="66" t="s">
        <v>1389</v>
      </c>
      <c r="C856" s="108" t="s">
        <v>3166</v>
      </c>
      <c r="E856" s="479" t="s">
        <v>9033</v>
      </c>
      <c r="F856" s="206">
        <f t="shared" si="16"/>
        <v>8</v>
      </c>
      <c r="H856" s="26"/>
    </row>
    <row r="857" spans="1:8" x14ac:dyDescent="0.2">
      <c r="A857" s="77">
        <v>61000000</v>
      </c>
      <c r="B857" s="66" t="s">
        <v>1389</v>
      </c>
      <c r="C857" s="108" t="s">
        <v>2892</v>
      </c>
      <c r="E857" s="479" t="s">
        <v>9033</v>
      </c>
      <c r="F857" s="206">
        <f t="shared" si="16"/>
        <v>8</v>
      </c>
      <c r="H857" s="26"/>
    </row>
    <row r="858" spans="1:8" x14ac:dyDescent="0.2">
      <c r="A858" s="77">
        <v>61000000</v>
      </c>
      <c r="B858" s="66" t="s">
        <v>1389</v>
      </c>
      <c r="C858" s="108" t="s">
        <v>2230</v>
      </c>
      <c r="E858" s="479" t="s">
        <v>9033</v>
      </c>
      <c r="F858" s="206">
        <f t="shared" si="16"/>
        <v>8</v>
      </c>
      <c r="H858" s="26"/>
    </row>
    <row r="859" spans="1:8" x14ac:dyDescent="0.2">
      <c r="A859" s="77">
        <v>61000000</v>
      </c>
      <c r="B859" s="66" t="s">
        <v>1389</v>
      </c>
      <c r="C859" s="108" t="s">
        <v>7180</v>
      </c>
      <c r="E859" s="479" t="s">
        <v>9033</v>
      </c>
      <c r="F859" s="206">
        <f t="shared" si="16"/>
        <v>8</v>
      </c>
      <c r="H859" s="26"/>
    </row>
    <row r="860" spans="1:8" x14ac:dyDescent="0.2">
      <c r="A860" s="77">
        <v>61000000</v>
      </c>
      <c r="B860" s="66" t="s">
        <v>1389</v>
      </c>
      <c r="C860" s="108" t="s">
        <v>2011</v>
      </c>
      <c r="E860" s="479" t="s">
        <v>9033</v>
      </c>
      <c r="F860" s="206">
        <f t="shared" si="16"/>
        <v>8</v>
      </c>
      <c r="H860" s="26"/>
    </row>
    <row r="861" spans="1:8" x14ac:dyDescent="0.2">
      <c r="A861" s="77">
        <v>61000000</v>
      </c>
      <c r="B861" s="66" t="s">
        <v>1389</v>
      </c>
      <c r="C861" s="108" t="s">
        <v>3278</v>
      </c>
      <c r="E861" s="479" t="s">
        <v>9033</v>
      </c>
      <c r="F861" s="206">
        <f t="shared" si="16"/>
        <v>8</v>
      </c>
      <c r="H861" s="26"/>
    </row>
    <row r="862" spans="1:8" x14ac:dyDescent="0.2">
      <c r="A862" s="77">
        <v>61000000</v>
      </c>
      <c r="B862" s="66" t="s">
        <v>1389</v>
      </c>
      <c r="C862" s="118" t="s">
        <v>298</v>
      </c>
      <c r="E862" s="479" t="s">
        <v>9033</v>
      </c>
      <c r="F862" s="206">
        <f t="shared" si="16"/>
        <v>8</v>
      </c>
      <c r="H862" s="26"/>
    </row>
    <row r="863" spans="1:8" x14ac:dyDescent="0.2">
      <c r="A863" s="77">
        <v>61000000</v>
      </c>
      <c r="B863" s="66" t="s">
        <v>1389</v>
      </c>
      <c r="C863" s="108" t="s">
        <v>1363</v>
      </c>
      <c r="E863" s="479" t="s">
        <v>9033</v>
      </c>
      <c r="F863" s="206">
        <f t="shared" si="16"/>
        <v>8</v>
      </c>
      <c r="H863" s="26"/>
    </row>
    <row r="864" spans="1:8" x14ac:dyDescent="0.2">
      <c r="A864" s="77">
        <v>61000000</v>
      </c>
      <c r="B864" s="66" t="s">
        <v>1389</v>
      </c>
      <c r="C864" s="108" t="s">
        <v>4244</v>
      </c>
      <c r="E864" s="479" t="s">
        <v>9033</v>
      </c>
      <c r="F864" s="206">
        <f t="shared" si="16"/>
        <v>8</v>
      </c>
      <c r="H864" s="26"/>
    </row>
    <row r="865" spans="1:8" x14ac:dyDescent="0.2">
      <c r="A865" s="77">
        <v>61000000</v>
      </c>
      <c r="B865" s="66" t="s">
        <v>1389</v>
      </c>
      <c r="C865" s="108" t="s">
        <v>385</v>
      </c>
      <c r="E865" s="479" t="s">
        <v>9033</v>
      </c>
      <c r="F865" s="206">
        <f t="shared" si="16"/>
        <v>8</v>
      </c>
      <c r="H865" s="26"/>
    </row>
    <row r="866" spans="1:8" x14ac:dyDescent="0.2">
      <c r="A866" s="68">
        <v>65</v>
      </c>
      <c r="B866" s="79" t="s">
        <v>9621</v>
      </c>
      <c r="C866" s="107" t="s">
        <v>1390</v>
      </c>
      <c r="F866" s="206">
        <f t="shared" si="16"/>
        <v>2</v>
      </c>
      <c r="H866" s="26"/>
    </row>
    <row r="867" spans="1:8" x14ac:dyDescent="0.2">
      <c r="A867" s="68">
        <v>650</v>
      </c>
      <c r="B867" s="94"/>
      <c r="C867" s="107" t="s">
        <v>386</v>
      </c>
      <c r="F867" s="206">
        <f t="shared" si="16"/>
        <v>3</v>
      </c>
      <c r="H867" s="26"/>
    </row>
    <row r="868" spans="1:8" x14ac:dyDescent="0.2">
      <c r="A868" s="77">
        <v>65000000</v>
      </c>
      <c r="B868" s="66"/>
      <c r="C868" s="108" t="s">
        <v>6242</v>
      </c>
      <c r="E868" s="479" t="s">
        <v>9050</v>
      </c>
      <c r="F868" s="206">
        <f t="shared" si="16"/>
        <v>8</v>
      </c>
      <c r="H868" s="26"/>
    </row>
    <row r="869" spans="1:8" x14ac:dyDescent="0.2">
      <c r="A869" s="77">
        <v>65010000</v>
      </c>
      <c r="B869" s="66"/>
      <c r="C869" s="108" t="s">
        <v>4537</v>
      </c>
      <c r="E869" s="479" t="s">
        <v>9050</v>
      </c>
      <c r="F869" s="206">
        <f t="shared" si="16"/>
        <v>8</v>
      </c>
      <c r="H869" s="26"/>
    </row>
    <row r="870" spans="1:8" x14ac:dyDescent="0.2">
      <c r="A870" s="77">
        <v>65011000</v>
      </c>
      <c r="B870" s="66"/>
      <c r="C870" s="108" t="s">
        <v>6347</v>
      </c>
      <c r="E870" s="479" t="s">
        <v>9050</v>
      </c>
      <c r="F870" s="206">
        <f t="shared" si="16"/>
        <v>8</v>
      </c>
      <c r="H870" s="26"/>
    </row>
    <row r="871" spans="1:8" x14ac:dyDescent="0.2">
      <c r="A871" s="77">
        <v>65020000</v>
      </c>
      <c r="B871" s="66"/>
      <c r="C871" s="108" t="s">
        <v>205</v>
      </c>
      <c r="E871" s="479" t="s">
        <v>9050</v>
      </c>
      <c r="F871" s="206">
        <f t="shared" si="16"/>
        <v>8</v>
      </c>
      <c r="H871" s="26"/>
    </row>
    <row r="872" spans="1:8" x14ac:dyDescent="0.2">
      <c r="A872" s="77">
        <v>65030000</v>
      </c>
      <c r="B872" s="66"/>
      <c r="C872" s="108" t="s">
        <v>5673</v>
      </c>
      <c r="E872" s="479" t="s">
        <v>9050</v>
      </c>
      <c r="F872" s="206">
        <f t="shared" si="16"/>
        <v>8</v>
      </c>
      <c r="H872" s="26"/>
    </row>
    <row r="873" spans="1:8" x14ac:dyDescent="0.2">
      <c r="A873" s="77">
        <v>65060000</v>
      </c>
      <c r="B873" s="66"/>
      <c r="C873" s="119" t="s">
        <v>3668</v>
      </c>
      <c r="E873" s="479" t="s">
        <v>9050</v>
      </c>
      <c r="F873" s="206">
        <f t="shared" si="16"/>
        <v>8</v>
      </c>
      <c r="H873" s="26"/>
    </row>
    <row r="874" spans="1:8" x14ac:dyDescent="0.2">
      <c r="A874" s="77">
        <v>65070000</v>
      </c>
      <c r="B874" s="66"/>
      <c r="C874" s="108" t="s">
        <v>2110</v>
      </c>
      <c r="E874" s="479" t="s">
        <v>9050</v>
      </c>
      <c r="F874" s="206">
        <f t="shared" si="16"/>
        <v>8</v>
      </c>
      <c r="H874" s="26"/>
    </row>
    <row r="875" spans="1:8" x14ac:dyDescent="0.2">
      <c r="A875" s="77">
        <v>65080000</v>
      </c>
      <c r="B875" s="66"/>
      <c r="C875" s="108" t="s">
        <v>5078</v>
      </c>
      <c r="E875" s="479" t="s">
        <v>9050</v>
      </c>
      <c r="F875" s="206">
        <f t="shared" si="16"/>
        <v>8</v>
      </c>
      <c r="H875" s="26"/>
    </row>
    <row r="876" spans="1:8" x14ac:dyDescent="0.2">
      <c r="A876" s="77">
        <v>65090000</v>
      </c>
      <c r="B876" s="66"/>
      <c r="C876" s="108" t="s">
        <v>5079</v>
      </c>
      <c r="E876" s="479" t="s">
        <v>9050</v>
      </c>
      <c r="F876" s="206">
        <f t="shared" si="16"/>
        <v>8</v>
      </c>
      <c r="H876" s="26"/>
    </row>
    <row r="877" spans="1:8" x14ac:dyDescent="0.2">
      <c r="A877" s="68">
        <v>6589</v>
      </c>
      <c r="B877" s="66"/>
      <c r="C877" s="107" t="s">
        <v>3669</v>
      </c>
      <c r="F877" s="206">
        <f t="shared" ref="F877:F910" si="17">LEN(A877)</f>
        <v>4</v>
      </c>
      <c r="H877" s="26"/>
    </row>
    <row r="878" spans="1:8" x14ac:dyDescent="0.2">
      <c r="A878" s="77">
        <v>65895000</v>
      </c>
      <c r="B878" s="120"/>
      <c r="C878" s="108" t="s">
        <v>7255</v>
      </c>
      <c r="E878" s="479" t="s">
        <v>9050</v>
      </c>
      <c r="F878" s="206">
        <f t="shared" si="17"/>
        <v>8</v>
      </c>
      <c r="H878" s="26"/>
    </row>
    <row r="879" spans="1:8" x14ac:dyDescent="0.2">
      <c r="A879" s="122"/>
      <c r="B879" s="70"/>
      <c r="C879" s="183"/>
      <c r="F879" s="206">
        <f t="shared" si="17"/>
        <v>0</v>
      </c>
      <c r="H879" s="26"/>
    </row>
    <row r="880" spans="1:8" x14ac:dyDescent="0.2">
      <c r="A880" s="68">
        <v>69</v>
      </c>
      <c r="B880" s="70"/>
      <c r="C880" s="107" t="s">
        <v>2350</v>
      </c>
      <c r="F880" s="206">
        <f t="shared" si="17"/>
        <v>2</v>
      </c>
      <c r="H880" s="26"/>
    </row>
    <row r="881" spans="1:8" x14ac:dyDescent="0.2">
      <c r="A881" s="77">
        <v>69000000</v>
      </c>
      <c r="B881" s="70"/>
      <c r="C881" s="109" t="s">
        <v>2351</v>
      </c>
      <c r="E881" s="480"/>
      <c r="F881" s="530">
        <f t="shared" si="17"/>
        <v>8</v>
      </c>
      <c r="H881" s="26"/>
    </row>
    <row r="882" spans="1:8" x14ac:dyDescent="0.2">
      <c r="A882" s="122"/>
      <c r="B882" s="123"/>
      <c r="C882" s="121"/>
      <c r="F882" s="206">
        <f t="shared" si="17"/>
        <v>0</v>
      </c>
      <c r="H882" s="26"/>
    </row>
    <row r="883" spans="1:8" x14ac:dyDescent="0.2">
      <c r="A883" s="125">
        <v>80009996</v>
      </c>
      <c r="B883" s="126"/>
      <c r="C883" s="124" t="s">
        <v>5665</v>
      </c>
      <c r="E883" s="480" t="s">
        <v>9033</v>
      </c>
      <c r="F883" s="206">
        <f t="shared" si="17"/>
        <v>8</v>
      </c>
      <c r="H883" s="26"/>
    </row>
    <row r="884" spans="1:8" x14ac:dyDescent="0.2">
      <c r="A884" s="128">
        <v>80009997</v>
      </c>
      <c r="B884" s="99"/>
      <c r="C884" s="127" t="s">
        <v>5664</v>
      </c>
      <c r="E884" s="480" t="s">
        <v>9033</v>
      </c>
      <c r="F884" s="206">
        <f t="shared" si="17"/>
        <v>8</v>
      </c>
      <c r="H884" s="26"/>
    </row>
    <row r="885" spans="1:8" x14ac:dyDescent="0.2">
      <c r="A885" s="531">
        <v>80009995</v>
      </c>
      <c r="B885" s="99"/>
      <c r="C885" s="127" t="s">
        <v>8376</v>
      </c>
      <c r="E885" s="480" t="s">
        <v>9033</v>
      </c>
      <c r="F885" s="206">
        <f t="shared" si="17"/>
        <v>8</v>
      </c>
      <c r="H885" s="26"/>
    </row>
    <row r="886" spans="1:8" x14ac:dyDescent="0.2">
      <c r="A886" s="128">
        <v>80009994</v>
      </c>
      <c r="B886" s="99"/>
      <c r="C886" s="127" t="s">
        <v>8604</v>
      </c>
      <c r="E886" s="479">
        <v>1501</v>
      </c>
      <c r="F886" s="206">
        <f t="shared" si="17"/>
        <v>8</v>
      </c>
      <c r="H886" s="26"/>
    </row>
    <row r="887" spans="1:8" x14ac:dyDescent="0.2">
      <c r="A887" s="128">
        <v>80009998</v>
      </c>
      <c r="B887" s="99"/>
      <c r="C887" s="127" t="s">
        <v>8603</v>
      </c>
      <c r="E887" s="479" t="s">
        <v>9057</v>
      </c>
      <c r="F887" s="206">
        <f t="shared" si="17"/>
        <v>8</v>
      </c>
      <c r="H887" s="26"/>
    </row>
    <row r="888" spans="1:8" x14ac:dyDescent="0.2">
      <c r="A888" s="130">
        <v>80009999</v>
      </c>
      <c r="B888" s="131"/>
      <c r="C888" s="129" t="s">
        <v>3670</v>
      </c>
      <c r="E888" s="479" t="s">
        <v>9048</v>
      </c>
      <c r="F888" s="206">
        <f t="shared" si="17"/>
        <v>8</v>
      </c>
      <c r="H888" s="26"/>
    </row>
    <row r="889" spans="1:8" x14ac:dyDescent="0.2">
      <c r="A889" s="122"/>
      <c r="B889" s="123"/>
      <c r="C889" s="132" t="s">
        <v>1362</v>
      </c>
      <c r="F889" s="206">
        <f t="shared" si="17"/>
        <v>0</v>
      </c>
      <c r="H889" s="26"/>
    </row>
    <row r="890" spans="1:8" x14ac:dyDescent="0.2">
      <c r="A890" s="134"/>
      <c r="B890" s="70"/>
      <c r="C890" s="133" t="s">
        <v>705</v>
      </c>
      <c r="F890" s="206">
        <f t="shared" si="17"/>
        <v>0</v>
      </c>
      <c r="H890" s="26"/>
    </row>
    <row r="891" spans="1:8" ht="33.75" x14ac:dyDescent="0.2">
      <c r="A891" s="134"/>
      <c r="B891" s="70"/>
      <c r="C891" s="135" t="s">
        <v>302</v>
      </c>
      <c r="F891" s="206">
        <f t="shared" si="17"/>
        <v>0</v>
      </c>
      <c r="H891" s="26"/>
    </row>
    <row r="892" spans="1:8" x14ac:dyDescent="0.2">
      <c r="A892" s="134"/>
      <c r="B892" s="70"/>
      <c r="C892" s="136" t="s">
        <v>2986</v>
      </c>
      <c r="F892" s="206">
        <f t="shared" si="17"/>
        <v>0</v>
      </c>
      <c r="H892" s="26"/>
    </row>
    <row r="893" spans="1:8" x14ac:dyDescent="0.2">
      <c r="A893" s="30"/>
      <c r="B893" s="70"/>
      <c r="C893" s="137" t="s">
        <v>2987</v>
      </c>
      <c r="F893" s="206">
        <f t="shared" si="17"/>
        <v>0</v>
      </c>
      <c r="H893" s="26"/>
    </row>
    <row r="894" spans="1:8" x14ac:dyDescent="0.2">
      <c r="F894" s="206">
        <f t="shared" si="17"/>
        <v>0</v>
      </c>
      <c r="H894" s="26"/>
    </row>
    <row r="895" spans="1:8" x14ac:dyDescent="0.2">
      <c r="F895" s="206">
        <f t="shared" si="17"/>
        <v>0</v>
      </c>
      <c r="H895" s="26"/>
    </row>
    <row r="896" spans="1:8" x14ac:dyDescent="0.2">
      <c r="F896" s="206">
        <f t="shared" si="17"/>
        <v>0</v>
      </c>
      <c r="H896" s="26"/>
    </row>
    <row r="897" spans="1:8" x14ac:dyDescent="0.2">
      <c r="A897" s="205" t="s">
        <v>8032</v>
      </c>
      <c r="B897" s="145" t="s">
        <v>8033</v>
      </c>
      <c r="F897" s="206">
        <f t="shared" si="17"/>
        <v>15</v>
      </c>
      <c r="H897" s="26"/>
    </row>
    <row r="898" spans="1:8" s="276" customFormat="1" x14ac:dyDescent="0.2">
      <c r="A898" s="275">
        <v>40</v>
      </c>
      <c r="B898" s="279">
        <v>45</v>
      </c>
      <c r="C898" s="274" t="s">
        <v>1301</v>
      </c>
      <c r="E898" s="479"/>
      <c r="F898" s="206">
        <f t="shared" si="17"/>
        <v>2</v>
      </c>
      <c r="H898" s="26"/>
    </row>
    <row r="899" spans="1:8" s="276" customFormat="1" x14ac:dyDescent="0.2">
      <c r="A899" s="278">
        <v>40000000</v>
      </c>
      <c r="B899" s="280">
        <v>45000000</v>
      </c>
      <c r="C899" s="277" t="s">
        <v>1302</v>
      </c>
      <c r="E899" s="479" t="s">
        <v>9058</v>
      </c>
      <c r="F899" s="206">
        <f t="shared" si="17"/>
        <v>8</v>
      </c>
      <c r="H899" s="26"/>
    </row>
    <row r="900" spans="1:8" s="276" customFormat="1" x14ac:dyDescent="0.2">
      <c r="A900" s="278">
        <v>40001000</v>
      </c>
      <c r="B900" s="280">
        <v>45001000</v>
      </c>
      <c r="C900" s="277" t="s">
        <v>5</v>
      </c>
      <c r="E900" s="479" t="s">
        <v>9058</v>
      </c>
      <c r="F900" s="206">
        <f t="shared" si="17"/>
        <v>8</v>
      </c>
      <c r="H900" s="26"/>
    </row>
    <row r="901" spans="1:8" s="276" customFormat="1" x14ac:dyDescent="0.2">
      <c r="A901" s="278">
        <v>40003000</v>
      </c>
      <c r="B901" s="280">
        <v>45003000</v>
      </c>
      <c r="C901" s="277" t="s">
        <v>4998</v>
      </c>
      <c r="E901" s="479" t="s">
        <v>9058</v>
      </c>
      <c r="F901" s="206">
        <f t="shared" si="17"/>
        <v>8</v>
      </c>
      <c r="H901" s="26"/>
    </row>
    <row r="902" spans="1:8" s="276" customFormat="1" x14ac:dyDescent="0.2">
      <c r="A902" s="278">
        <v>40004000</v>
      </c>
      <c r="B902" s="280">
        <v>45004000</v>
      </c>
      <c r="C902" s="277" t="s">
        <v>412</v>
      </c>
      <c r="E902" s="479" t="s">
        <v>9058</v>
      </c>
      <c r="F902" s="206">
        <f t="shared" si="17"/>
        <v>8</v>
      </c>
      <c r="H902" s="26"/>
    </row>
    <row r="903" spans="1:8" s="276" customFormat="1" x14ac:dyDescent="0.2">
      <c r="A903" s="278">
        <v>40005000</v>
      </c>
      <c r="B903" s="280">
        <v>45000000</v>
      </c>
      <c r="C903" s="277" t="s">
        <v>413</v>
      </c>
      <c r="E903" s="479" t="s">
        <v>9058</v>
      </c>
      <c r="F903" s="206">
        <f t="shared" si="17"/>
        <v>8</v>
      </c>
      <c r="H903" s="26"/>
    </row>
    <row r="904" spans="1:8" x14ac:dyDescent="0.2">
      <c r="A904" s="275">
        <v>452</v>
      </c>
      <c r="B904" s="279">
        <v>45</v>
      </c>
      <c r="C904" s="274" t="s">
        <v>7124</v>
      </c>
      <c r="F904" s="206">
        <f t="shared" si="17"/>
        <v>3</v>
      </c>
      <c r="H904" s="26"/>
    </row>
    <row r="905" spans="1:8" x14ac:dyDescent="0.2">
      <c r="A905" s="278">
        <v>45201000</v>
      </c>
      <c r="B905" s="280">
        <v>45000000</v>
      </c>
      <c r="C905" s="277" t="s">
        <v>2048</v>
      </c>
      <c r="E905" s="479" t="s">
        <v>9054</v>
      </c>
      <c r="F905" s="206">
        <f t="shared" si="17"/>
        <v>8</v>
      </c>
      <c r="H905" s="26"/>
    </row>
    <row r="906" spans="1:8" x14ac:dyDescent="0.2">
      <c r="A906" s="275">
        <v>352</v>
      </c>
      <c r="B906" s="279">
        <v>352</v>
      </c>
      <c r="C906" s="274" t="s">
        <v>1192</v>
      </c>
      <c r="F906" s="206">
        <f t="shared" si="17"/>
        <v>3</v>
      </c>
      <c r="H906" s="26"/>
    </row>
    <row r="907" spans="1:8" x14ac:dyDescent="0.2">
      <c r="A907" s="278">
        <v>35201000</v>
      </c>
      <c r="B907" s="280">
        <v>35000000</v>
      </c>
      <c r="C907" s="277" t="s">
        <v>6315</v>
      </c>
      <c r="E907" s="479" t="s">
        <v>9042</v>
      </c>
      <c r="F907" s="206">
        <f t="shared" si="17"/>
        <v>8</v>
      </c>
      <c r="H907" s="26"/>
    </row>
    <row r="908" spans="1:8" s="28" customFormat="1" x14ac:dyDescent="0.2">
      <c r="A908" s="278">
        <v>35202000</v>
      </c>
      <c r="B908" s="280">
        <v>35000000</v>
      </c>
      <c r="C908" s="277" t="s">
        <v>3065</v>
      </c>
      <c r="E908" s="479" t="s">
        <v>9042</v>
      </c>
      <c r="F908" s="206">
        <f t="shared" si="17"/>
        <v>8</v>
      </c>
      <c r="H908" s="26"/>
    </row>
    <row r="909" spans="1:8" x14ac:dyDescent="0.2">
      <c r="A909" s="29">
        <v>50099100</v>
      </c>
      <c r="B909" s="27">
        <v>50</v>
      </c>
      <c r="E909" s="479">
        <v>50</v>
      </c>
      <c r="F909" s="206">
        <f t="shared" si="17"/>
        <v>8</v>
      </c>
    </row>
    <row r="910" spans="1:8" x14ac:dyDescent="0.2">
      <c r="A910" s="278">
        <v>45000008</v>
      </c>
      <c r="E910" s="479" t="s">
        <v>9844</v>
      </c>
      <c r="F910" s="206">
        <f t="shared" si="17"/>
        <v>8</v>
      </c>
    </row>
    <row r="911" spans="1:8" x14ac:dyDescent="0.2">
      <c r="A911" s="278">
        <v>50000400</v>
      </c>
      <c r="E911" s="479" t="s">
        <v>9055</v>
      </c>
    </row>
    <row r="912" spans="1:8" x14ac:dyDescent="0.2">
      <c r="A912" s="278">
        <v>50010400</v>
      </c>
      <c r="E912" s="479" t="s">
        <v>9055</v>
      </c>
    </row>
    <row r="913" spans="1:5" x14ac:dyDescent="0.2">
      <c r="A913" s="278">
        <v>50014400</v>
      </c>
      <c r="E913" s="479" t="s">
        <v>9055</v>
      </c>
    </row>
    <row r="914" spans="1:5" x14ac:dyDescent="0.2">
      <c r="A914" s="278">
        <v>50015400</v>
      </c>
      <c r="E914" s="479" t="s">
        <v>9055</v>
      </c>
    </row>
    <row r="915" spans="1:5" x14ac:dyDescent="0.2">
      <c r="A915" s="278">
        <v>50020400</v>
      </c>
      <c r="E915" s="479" t="s">
        <v>9055</v>
      </c>
    </row>
    <row r="916" spans="1:5" x14ac:dyDescent="0.2">
      <c r="A916" s="278">
        <v>50021400</v>
      </c>
      <c r="E916" s="479" t="s">
        <v>9055</v>
      </c>
    </row>
    <row r="917" spans="1:5" x14ac:dyDescent="0.2">
      <c r="A917" s="278">
        <v>50024400</v>
      </c>
      <c r="E917" s="479" t="s">
        <v>9055</v>
      </c>
    </row>
    <row r="918" spans="1:5" x14ac:dyDescent="0.2">
      <c r="A918" s="278">
        <v>50025400</v>
      </c>
      <c r="E918" s="479" t="s">
        <v>9055</v>
      </c>
    </row>
    <row r="919" spans="1:5" x14ac:dyDescent="0.2">
      <c r="A919" s="278">
        <v>50026400</v>
      </c>
      <c r="E919" s="479" t="s">
        <v>9055</v>
      </c>
    </row>
    <row r="920" spans="1:5" x14ac:dyDescent="0.2">
      <c r="A920" s="278">
        <v>50028400</v>
      </c>
      <c r="E920" s="479" t="s">
        <v>9055</v>
      </c>
    </row>
    <row r="921" spans="1:5" x14ac:dyDescent="0.2">
      <c r="A921" s="278">
        <v>50000500</v>
      </c>
      <c r="E921" s="479" t="s">
        <v>9055</v>
      </c>
    </row>
    <row r="922" spans="1:5" x14ac:dyDescent="0.2">
      <c r="A922" s="278">
        <v>50010500</v>
      </c>
      <c r="E922" s="479" t="s">
        <v>9055</v>
      </c>
    </row>
    <row r="923" spans="1:5" x14ac:dyDescent="0.2">
      <c r="A923" s="278">
        <v>50014500</v>
      </c>
      <c r="E923" s="479" t="s">
        <v>9055</v>
      </c>
    </row>
    <row r="924" spans="1:5" x14ac:dyDescent="0.2">
      <c r="A924" s="278">
        <v>50015500</v>
      </c>
      <c r="E924" s="479" t="s">
        <v>9055</v>
      </c>
    </row>
    <row r="925" spans="1:5" x14ac:dyDescent="0.2">
      <c r="A925" s="278">
        <v>50020500</v>
      </c>
      <c r="E925" s="479" t="s">
        <v>9055</v>
      </c>
    </row>
    <row r="926" spans="1:5" x14ac:dyDescent="0.2">
      <c r="A926" s="278">
        <v>50021500</v>
      </c>
      <c r="E926" s="479" t="s">
        <v>9055</v>
      </c>
    </row>
    <row r="927" spans="1:5" x14ac:dyDescent="0.2">
      <c r="A927" s="278">
        <v>50024500</v>
      </c>
      <c r="E927" s="479" t="s">
        <v>9055</v>
      </c>
    </row>
    <row r="928" spans="1:5" x14ac:dyDescent="0.2">
      <c r="A928" s="278">
        <v>50025500</v>
      </c>
      <c r="E928" s="479" t="s">
        <v>9055</v>
      </c>
    </row>
    <row r="929" spans="1:5" x14ac:dyDescent="0.2">
      <c r="A929" s="278">
        <v>50026500</v>
      </c>
      <c r="E929" s="479" t="s">
        <v>9055</v>
      </c>
    </row>
    <row r="930" spans="1:5" x14ac:dyDescent="0.2">
      <c r="A930" s="278">
        <v>50028500</v>
      </c>
      <c r="E930" s="479" t="s">
        <v>9055</v>
      </c>
    </row>
    <row r="931" spans="1:5" x14ac:dyDescent="0.2">
      <c r="A931" s="278">
        <v>50000100</v>
      </c>
      <c r="E931" s="479" t="s">
        <v>9055</v>
      </c>
    </row>
    <row r="932" spans="1:5" x14ac:dyDescent="0.2">
      <c r="A932" s="278">
        <v>50010100</v>
      </c>
      <c r="E932" s="479" t="s">
        <v>9055</v>
      </c>
    </row>
    <row r="933" spans="1:5" x14ac:dyDescent="0.2">
      <c r="A933" s="278">
        <v>50014100</v>
      </c>
      <c r="E933" s="479" t="s">
        <v>9055</v>
      </c>
    </row>
    <row r="934" spans="1:5" x14ac:dyDescent="0.2">
      <c r="A934" s="278">
        <v>50015100</v>
      </c>
      <c r="E934" s="479" t="s">
        <v>9055</v>
      </c>
    </row>
    <row r="935" spans="1:5" x14ac:dyDescent="0.2">
      <c r="A935" s="278">
        <v>50020100</v>
      </c>
      <c r="E935" s="479" t="s">
        <v>9055</v>
      </c>
    </row>
    <row r="936" spans="1:5" x14ac:dyDescent="0.2">
      <c r="A936" s="278">
        <v>50021100</v>
      </c>
      <c r="E936" s="479" t="s">
        <v>9055</v>
      </c>
    </row>
    <row r="937" spans="1:5" x14ac:dyDescent="0.2">
      <c r="A937" s="278">
        <v>50024100</v>
      </c>
      <c r="E937" s="479" t="s">
        <v>9055</v>
      </c>
    </row>
    <row r="938" spans="1:5" x14ac:dyDescent="0.2">
      <c r="A938" s="278">
        <v>50025100</v>
      </c>
      <c r="E938" s="479" t="s">
        <v>9055</v>
      </c>
    </row>
    <row r="939" spans="1:5" x14ac:dyDescent="0.2">
      <c r="A939" s="278">
        <v>50026100</v>
      </c>
      <c r="E939" s="479" t="s">
        <v>9055</v>
      </c>
    </row>
    <row r="940" spans="1:5" x14ac:dyDescent="0.2">
      <c r="A940" s="278">
        <v>50028100</v>
      </c>
      <c r="E940" s="479" t="s">
        <v>9055</v>
      </c>
    </row>
    <row r="941" spans="1:5" x14ac:dyDescent="0.2">
      <c r="A941" s="278">
        <v>50000101</v>
      </c>
      <c r="E941" s="479" t="s">
        <v>9055</v>
      </c>
    </row>
    <row r="942" spans="1:5" x14ac:dyDescent="0.2">
      <c r="A942" s="278">
        <v>50010300</v>
      </c>
      <c r="E942" s="479" t="s">
        <v>9055</v>
      </c>
    </row>
    <row r="943" spans="1:5" x14ac:dyDescent="0.2">
      <c r="A943" s="278">
        <v>50014300</v>
      </c>
      <c r="E943" s="479" t="s">
        <v>9055</v>
      </c>
    </row>
    <row r="944" spans="1:5" x14ac:dyDescent="0.2">
      <c r="A944" s="278">
        <v>50015300</v>
      </c>
      <c r="E944" s="479" t="s">
        <v>9055</v>
      </c>
    </row>
    <row r="945" spans="1:5" x14ac:dyDescent="0.2">
      <c r="A945" s="278">
        <v>50020300</v>
      </c>
      <c r="E945" s="479" t="s">
        <v>9055</v>
      </c>
    </row>
    <row r="946" spans="1:5" x14ac:dyDescent="0.2">
      <c r="A946" s="278">
        <v>50021300</v>
      </c>
      <c r="E946" s="479" t="s">
        <v>9055</v>
      </c>
    </row>
    <row r="947" spans="1:5" x14ac:dyDescent="0.2">
      <c r="A947" s="278">
        <v>50024300</v>
      </c>
      <c r="E947" s="479" t="s">
        <v>9055</v>
      </c>
    </row>
    <row r="948" spans="1:5" x14ac:dyDescent="0.2">
      <c r="A948" s="278">
        <v>50025300</v>
      </c>
      <c r="E948" s="479" t="s">
        <v>9055</v>
      </c>
    </row>
    <row r="949" spans="1:5" x14ac:dyDescent="0.2">
      <c r="A949" s="278">
        <v>50026300</v>
      </c>
      <c r="E949" s="479" t="s">
        <v>9055</v>
      </c>
    </row>
    <row r="950" spans="1:5" x14ac:dyDescent="0.2">
      <c r="A950" s="278">
        <v>50028300</v>
      </c>
      <c r="E950" s="479" t="s">
        <v>9055</v>
      </c>
    </row>
  </sheetData>
  <autoFilter ref="C6:F908"/>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3"/>
  <sheetViews>
    <sheetView showZeros="0" zoomScaleNormal="100" workbookViewId="0"/>
  </sheetViews>
  <sheetFormatPr defaultColWidth="9.140625" defaultRowHeight="12.75" x14ac:dyDescent="0.2"/>
  <cols>
    <col min="1" max="1" width="3" style="227" customWidth="1"/>
    <col min="2" max="2" width="39.140625" style="222" customWidth="1"/>
    <col min="3" max="3" width="12.140625" style="222" bestFit="1" customWidth="1"/>
    <col min="4" max="4" width="26.85546875" style="223" customWidth="1"/>
    <col min="5" max="5" width="54.7109375" style="222" bestFit="1" customWidth="1"/>
    <col min="6" max="6" width="34.5703125" style="222" bestFit="1" customWidth="1"/>
    <col min="7" max="8" width="9" style="222" bestFit="1" customWidth="1"/>
    <col min="9" max="9" width="9" style="222" customWidth="1"/>
    <col min="10" max="11" width="9" style="222" bestFit="1" customWidth="1"/>
    <col min="12" max="16384" width="9.140625" style="222"/>
  </cols>
  <sheetData>
    <row r="1" spans="1:11" ht="15" x14ac:dyDescent="0.25">
      <c r="B1" s="552" t="s">
        <v>10973</v>
      </c>
    </row>
    <row r="2" spans="1:11" x14ac:dyDescent="0.2">
      <c r="B2" s="553"/>
    </row>
    <row r="3" spans="1:11" x14ac:dyDescent="0.2">
      <c r="B3" s="224" t="s">
        <v>4957</v>
      </c>
      <c r="C3" s="224" t="s">
        <v>4958</v>
      </c>
      <c r="D3" s="225" t="s">
        <v>4959</v>
      </c>
      <c r="E3" s="226"/>
      <c r="F3" s="226"/>
    </row>
    <row r="4" spans="1:11" s="232" customFormat="1" ht="33.75" x14ac:dyDescent="0.15">
      <c r="A4" s="228">
        <v>1</v>
      </c>
      <c r="B4" s="229" t="s">
        <v>4960</v>
      </c>
      <c r="C4" s="230">
        <v>15</v>
      </c>
      <c r="D4" s="231" t="s">
        <v>8695</v>
      </c>
    </row>
    <row r="5" spans="1:11" s="559" customFormat="1" x14ac:dyDescent="0.15">
      <c r="A5" s="558"/>
      <c r="B5" s="229"/>
      <c r="C5" s="233"/>
      <c r="D5" s="539"/>
    </row>
    <row r="6" spans="1:11" s="559" customFormat="1" ht="38.25" x14ac:dyDescent="0.15">
      <c r="A6" s="558" t="s">
        <v>9612</v>
      </c>
      <c r="B6" s="229" t="s">
        <v>9614</v>
      </c>
      <c r="C6" s="230" t="s">
        <v>9613</v>
      </c>
      <c r="D6" s="231" t="s">
        <v>9615</v>
      </c>
    </row>
    <row r="7" spans="1:11" s="559" customFormat="1" x14ac:dyDescent="0.15">
      <c r="A7" s="558"/>
      <c r="B7" s="229"/>
      <c r="C7" s="233"/>
    </row>
    <row r="8" spans="1:11" ht="33.75" x14ac:dyDescent="0.2">
      <c r="A8" s="228">
        <v>2</v>
      </c>
      <c r="B8" s="233" t="s">
        <v>4961</v>
      </c>
      <c r="C8" s="230">
        <v>4</v>
      </c>
      <c r="D8" s="231" t="s">
        <v>9610</v>
      </c>
    </row>
    <row r="9" spans="1:11" x14ac:dyDescent="0.2">
      <c r="A9" s="228"/>
      <c r="B9" s="233"/>
      <c r="C9" s="233"/>
      <c r="D9" s="539"/>
    </row>
    <row r="10" spans="1:11" ht="22.5" x14ac:dyDescent="0.2">
      <c r="A10" s="228" t="s">
        <v>9609</v>
      </c>
      <c r="B10" s="233" t="s">
        <v>2667</v>
      </c>
      <c r="C10" s="230">
        <v>4502</v>
      </c>
      <c r="D10" s="231" t="s">
        <v>9611</v>
      </c>
    </row>
    <row r="11" spans="1:11" ht="7.5" customHeight="1" x14ac:dyDescent="0.2">
      <c r="A11" s="228"/>
      <c r="B11" s="233"/>
      <c r="C11" s="233"/>
      <c r="D11" s="234"/>
      <c r="E11" s="235"/>
      <c r="F11" s="235"/>
      <c r="G11" s="235"/>
      <c r="H11" s="236"/>
      <c r="I11" s="235"/>
      <c r="J11" s="235"/>
      <c r="K11" s="235"/>
    </row>
    <row r="12" spans="1:11" ht="12.75" customHeight="1" x14ac:dyDescent="0.2">
      <c r="A12" s="228"/>
      <c r="B12" s="233"/>
      <c r="C12" s="237">
        <v>50000000</v>
      </c>
      <c r="D12" s="547" t="s">
        <v>9564</v>
      </c>
      <c r="E12" s="554" t="s">
        <v>7962</v>
      </c>
      <c r="F12" s="235" t="s">
        <v>8021</v>
      </c>
      <c r="G12" s="235"/>
      <c r="H12" s="236"/>
      <c r="I12" s="235"/>
      <c r="J12" s="235"/>
      <c r="K12" s="235"/>
    </row>
    <row r="13" spans="1:11" x14ac:dyDescent="0.2">
      <c r="A13" s="228"/>
      <c r="B13" s="233"/>
      <c r="C13" s="238">
        <v>50010000</v>
      </c>
      <c r="D13" s="548"/>
      <c r="E13" s="554" t="s">
        <v>7963</v>
      </c>
      <c r="F13" s="235" t="s">
        <v>1199</v>
      </c>
      <c r="G13" s="235"/>
      <c r="H13" s="236"/>
      <c r="I13" s="235"/>
      <c r="J13" s="235"/>
      <c r="K13" s="235"/>
    </row>
    <row r="14" spans="1:11" x14ac:dyDescent="0.2">
      <c r="A14" s="228"/>
      <c r="B14" s="233"/>
      <c r="C14" s="238">
        <v>50012000</v>
      </c>
      <c r="D14" s="548"/>
      <c r="E14" s="554" t="s">
        <v>7964</v>
      </c>
      <c r="F14" s="235" t="s">
        <v>1199</v>
      </c>
      <c r="G14" s="235"/>
      <c r="H14" s="236"/>
      <c r="I14" s="235"/>
      <c r="J14" s="235"/>
      <c r="K14" s="235"/>
    </row>
    <row r="15" spans="1:11" x14ac:dyDescent="0.2">
      <c r="A15" s="228"/>
      <c r="B15" s="233"/>
      <c r="C15" s="238">
        <v>50014000</v>
      </c>
      <c r="D15" s="548"/>
      <c r="E15" s="554" t="s">
        <v>7965</v>
      </c>
      <c r="F15" s="235" t="s">
        <v>1199</v>
      </c>
      <c r="G15" s="235"/>
      <c r="H15" s="236"/>
      <c r="I15" s="235"/>
      <c r="J15" s="235"/>
      <c r="K15" s="235"/>
    </row>
    <row r="16" spans="1:11" x14ac:dyDescent="0.2">
      <c r="A16" s="228"/>
      <c r="B16" s="233"/>
      <c r="C16" s="238">
        <v>50015000</v>
      </c>
      <c r="D16" s="548"/>
      <c r="E16" s="554" t="s">
        <v>7966</v>
      </c>
      <c r="F16" s="235" t="s">
        <v>1199</v>
      </c>
      <c r="G16" s="235"/>
      <c r="H16" s="236"/>
      <c r="I16" s="235"/>
      <c r="J16" s="235"/>
      <c r="K16" s="235"/>
    </row>
    <row r="17" spans="1:11" x14ac:dyDescent="0.2">
      <c r="A17" s="228"/>
      <c r="B17" s="233"/>
      <c r="C17" s="238">
        <v>50020000</v>
      </c>
      <c r="D17" s="548"/>
      <c r="E17" s="554" t="s">
        <v>7967</v>
      </c>
      <c r="F17" s="235" t="s">
        <v>5090</v>
      </c>
      <c r="G17" s="235"/>
      <c r="H17" s="236"/>
      <c r="I17" s="235"/>
      <c r="J17" s="235"/>
      <c r="K17" s="235"/>
    </row>
    <row r="18" spans="1:11" x14ac:dyDescent="0.2">
      <c r="A18" s="228"/>
      <c r="B18" s="233"/>
      <c r="C18" s="238">
        <v>50021000</v>
      </c>
      <c r="D18" s="548"/>
      <c r="E18" s="554" t="s">
        <v>7963</v>
      </c>
      <c r="F18" s="235" t="s">
        <v>5090</v>
      </c>
      <c r="G18" s="235"/>
      <c r="H18" s="236"/>
      <c r="I18" s="235"/>
      <c r="J18" s="235"/>
      <c r="K18" s="235"/>
    </row>
    <row r="19" spans="1:11" x14ac:dyDescent="0.2">
      <c r="A19" s="228"/>
      <c r="B19" s="233"/>
      <c r="C19" s="238">
        <v>50024000</v>
      </c>
      <c r="D19" s="548"/>
      <c r="E19" s="554" t="s">
        <v>7964</v>
      </c>
      <c r="F19" s="235" t="s">
        <v>5090</v>
      </c>
      <c r="G19" s="235"/>
      <c r="H19" s="236"/>
      <c r="I19" s="235"/>
      <c r="J19" s="235"/>
      <c r="K19" s="235"/>
    </row>
    <row r="20" spans="1:11" x14ac:dyDescent="0.2">
      <c r="A20" s="228"/>
      <c r="B20" s="233"/>
      <c r="C20" s="238">
        <v>50025000</v>
      </c>
      <c r="D20" s="548"/>
      <c r="E20" s="554" t="s">
        <v>7965</v>
      </c>
      <c r="F20" s="235" t="s">
        <v>5090</v>
      </c>
      <c r="G20" s="235"/>
      <c r="H20" s="236"/>
      <c r="I20" s="235"/>
      <c r="J20" s="235"/>
      <c r="K20" s="235"/>
    </row>
    <row r="21" spans="1:11" x14ac:dyDescent="0.2">
      <c r="A21" s="228"/>
      <c r="B21" s="233"/>
      <c r="C21" s="238">
        <v>50027000</v>
      </c>
      <c r="D21" s="548"/>
      <c r="E21" s="554" t="s">
        <v>7966</v>
      </c>
      <c r="F21" s="235" t="s">
        <v>5090</v>
      </c>
      <c r="G21" s="235"/>
      <c r="H21" s="236"/>
      <c r="I21" s="235"/>
      <c r="J21" s="235"/>
      <c r="K21" s="235"/>
    </row>
    <row r="22" spans="1:11" x14ac:dyDescent="0.2">
      <c r="A22" s="228"/>
      <c r="B22" s="233"/>
      <c r="C22" s="238">
        <v>50028000</v>
      </c>
      <c r="D22" s="548"/>
      <c r="E22" s="554" t="s">
        <v>7969</v>
      </c>
      <c r="F22" s="235" t="s">
        <v>5090</v>
      </c>
      <c r="G22" s="235"/>
      <c r="H22" s="236"/>
      <c r="I22" s="235"/>
      <c r="J22" s="235"/>
      <c r="K22" s="235"/>
    </row>
    <row r="23" spans="1:11" x14ac:dyDescent="0.2">
      <c r="A23" s="228"/>
      <c r="B23" s="233"/>
      <c r="C23" s="238">
        <v>50029000</v>
      </c>
      <c r="D23" s="548"/>
      <c r="E23" s="554" t="s">
        <v>9439</v>
      </c>
      <c r="F23" s="235" t="s">
        <v>5090</v>
      </c>
      <c r="G23" s="235"/>
      <c r="H23" s="236"/>
      <c r="I23" s="235"/>
      <c r="J23" s="235"/>
      <c r="K23" s="235"/>
    </row>
    <row r="24" spans="1:11" x14ac:dyDescent="0.2">
      <c r="A24" s="228">
        <v>3</v>
      </c>
      <c r="B24" s="233" t="s">
        <v>8014</v>
      </c>
      <c r="C24" s="238">
        <v>50029800</v>
      </c>
      <c r="D24" s="548"/>
      <c r="E24" s="554" t="s">
        <v>9442</v>
      </c>
      <c r="F24" s="235" t="s">
        <v>5090</v>
      </c>
      <c r="G24" s="235"/>
      <c r="H24" s="236"/>
      <c r="I24" s="235"/>
      <c r="J24" s="235"/>
      <c r="K24" s="235"/>
    </row>
    <row r="25" spans="1:11" x14ac:dyDescent="0.2">
      <c r="A25" s="228"/>
      <c r="B25" s="233" t="s">
        <v>4962</v>
      </c>
      <c r="C25" s="238">
        <v>50089000</v>
      </c>
      <c r="D25" s="548"/>
      <c r="E25" s="554" t="s">
        <v>7971</v>
      </c>
      <c r="F25" s="235" t="s">
        <v>7971</v>
      </c>
      <c r="G25" s="235"/>
      <c r="H25" s="236"/>
      <c r="I25" s="235"/>
      <c r="J25" s="235"/>
      <c r="K25" s="235"/>
    </row>
    <row r="26" spans="1:11" x14ac:dyDescent="0.2">
      <c r="A26" s="228"/>
      <c r="B26" s="233" t="s">
        <v>9565</v>
      </c>
      <c r="C26" s="238">
        <v>50099000</v>
      </c>
      <c r="D26" s="555"/>
      <c r="E26" s="554" t="s">
        <v>9566</v>
      </c>
      <c r="F26" s="235" t="s">
        <v>9623</v>
      </c>
      <c r="G26" s="235"/>
      <c r="H26" s="236"/>
      <c r="I26" s="235"/>
      <c r="J26" s="235"/>
      <c r="K26" s="235"/>
    </row>
    <row r="27" spans="1:11" x14ac:dyDescent="0.2">
      <c r="A27" s="228"/>
      <c r="B27" s="233"/>
      <c r="C27" s="238">
        <v>50000701</v>
      </c>
      <c r="D27" s="548"/>
      <c r="E27" s="554" t="s">
        <v>7972</v>
      </c>
      <c r="F27" s="235" t="s">
        <v>8021</v>
      </c>
      <c r="G27" s="235"/>
      <c r="H27" s="235"/>
      <c r="I27" s="235"/>
    </row>
    <row r="28" spans="1:11" x14ac:dyDescent="0.2">
      <c r="A28" s="228"/>
      <c r="B28" s="233"/>
      <c r="C28" s="238">
        <v>50010701</v>
      </c>
      <c r="D28" s="548"/>
      <c r="E28" s="554" t="s">
        <v>3599</v>
      </c>
      <c r="F28" s="235" t="s">
        <v>1199</v>
      </c>
      <c r="G28" s="235"/>
      <c r="H28" s="236"/>
      <c r="I28" s="235"/>
      <c r="J28" s="235"/>
      <c r="K28" s="235"/>
    </row>
    <row r="29" spans="1:11" x14ac:dyDescent="0.2">
      <c r="A29" s="228"/>
      <c r="B29" s="233"/>
      <c r="C29" s="238">
        <v>50012701</v>
      </c>
      <c r="D29" s="548"/>
      <c r="E29" s="554" t="s">
        <v>7973</v>
      </c>
      <c r="F29" s="235" t="s">
        <v>1199</v>
      </c>
      <c r="G29" s="235"/>
      <c r="H29" s="236"/>
      <c r="I29" s="235"/>
      <c r="J29" s="235"/>
      <c r="K29" s="235"/>
    </row>
    <row r="30" spans="1:11" x14ac:dyDescent="0.2">
      <c r="A30" s="228"/>
      <c r="B30" s="233"/>
      <c r="C30" s="238">
        <v>50014701</v>
      </c>
      <c r="D30" s="548"/>
      <c r="E30" s="554" t="s">
        <v>7974</v>
      </c>
      <c r="F30" s="235" t="s">
        <v>1199</v>
      </c>
      <c r="G30" s="235"/>
      <c r="H30" s="236"/>
      <c r="I30" s="235"/>
      <c r="J30" s="235"/>
      <c r="K30" s="235"/>
    </row>
    <row r="31" spans="1:11" x14ac:dyDescent="0.2">
      <c r="A31" s="228"/>
      <c r="B31" s="233"/>
      <c r="C31" s="238">
        <v>50015701</v>
      </c>
      <c r="D31" s="548"/>
      <c r="E31" s="554" t="s">
        <v>7975</v>
      </c>
      <c r="F31" s="235" t="s">
        <v>1199</v>
      </c>
      <c r="G31" s="235"/>
      <c r="H31" s="236"/>
      <c r="I31" s="235"/>
      <c r="J31" s="235"/>
      <c r="K31" s="235"/>
    </row>
    <row r="32" spans="1:11" x14ac:dyDescent="0.2">
      <c r="A32" s="228"/>
      <c r="B32" s="233"/>
      <c r="C32" s="238">
        <v>50020701</v>
      </c>
      <c r="D32" s="548"/>
      <c r="E32" s="554" t="s">
        <v>7976</v>
      </c>
      <c r="F32" s="235" t="s">
        <v>5090</v>
      </c>
      <c r="G32" s="235"/>
      <c r="H32" s="236"/>
      <c r="I32" s="235"/>
      <c r="J32" s="235"/>
      <c r="K32" s="235"/>
    </row>
    <row r="33" spans="1:11" x14ac:dyDescent="0.2">
      <c r="A33" s="228"/>
      <c r="B33" s="233"/>
      <c r="C33" s="238">
        <v>50021701</v>
      </c>
      <c r="D33" s="548"/>
      <c r="E33" s="554" t="s">
        <v>3599</v>
      </c>
      <c r="F33" s="235" t="s">
        <v>5090</v>
      </c>
      <c r="G33" s="235"/>
      <c r="H33" s="236"/>
      <c r="I33" s="235"/>
      <c r="J33" s="235"/>
      <c r="K33" s="235"/>
    </row>
    <row r="34" spans="1:11" x14ac:dyDescent="0.2">
      <c r="A34" s="228"/>
      <c r="B34" s="233"/>
      <c r="C34" s="238">
        <v>50024701</v>
      </c>
      <c r="D34" s="548"/>
      <c r="E34" s="554" t="s">
        <v>7973</v>
      </c>
      <c r="F34" s="235" t="s">
        <v>5090</v>
      </c>
      <c r="G34" s="235"/>
      <c r="H34" s="236"/>
      <c r="I34" s="235"/>
      <c r="J34" s="235"/>
      <c r="K34" s="235"/>
    </row>
    <row r="35" spans="1:11" x14ac:dyDescent="0.2">
      <c r="A35" s="228"/>
      <c r="B35" s="233"/>
      <c r="C35" s="238">
        <v>50025701</v>
      </c>
      <c r="D35" s="548"/>
      <c r="E35" s="554" t="s">
        <v>7974</v>
      </c>
      <c r="F35" s="235" t="s">
        <v>5090</v>
      </c>
      <c r="G35" s="235"/>
      <c r="H35" s="236"/>
      <c r="I35" s="235"/>
      <c r="J35" s="235"/>
      <c r="K35" s="235"/>
    </row>
    <row r="36" spans="1:11" x14ac:dyDescent="0.2">
      <c r="A36" s="228"/>
      <c r="B36" s="233"/>
      <c r="C36" s="238">
        <v>50027701</v>
      </c>
      <c r="D36" s="548"/>
      <c r="E36" s="554" t="s">
        <v>7975</v>
      </c>
      <c r="F36" s="235" t="s">
        <v>5090</v>
      </c>
      <c r="G36" s="235"/>
      <c r="H36" s="236"/>
      <c r="I36" s="235"/>
      <c r="J36" s="235"/>
      <c r="K36" s="235"/>
    </row>
    <row r="37" spans="1:11" x14ac:dyDescent="0.2">
      <c r="A37" s="228"/>
      <c r="B37" s="233"/>
      <c r="C37" s="238">
        <v>50028701</v>
      </c>
      <c r="D37" s="548"/>
      <c r="E37" s="554" t="s">
        <v>7977</v>
      </c>
      <c r="F37" s="235" t="s">
        <v>5090</v>
      </c>
      <c r="G37" s="235"/>
      <c r="H37" s="236"/>
      <c r="I37" s="235"/>
      <c r="J37" s="235"/>
      <c r="K37" s="235"/>
    </row>
    <row r="38" spans="1:11" x14ac:dyDescent="0.2">
      <c r="A38" s="228"/>
      <c r="B38" s="233"/>
      <c r="C38" s="238">
        <v>50029701</v>
      </c>
      <c r="D38" s="548"/>
      <c r="E38" s="554" t="s">
        <v>9437</v>
      </c>
      <c r="F38" s="235" t="s">
        <v>5090</v>
      </c>
      <c r="G38" s="235"/>
      <c r="H38" s="236"/>
      <c r="I38" s="235"/>
      <c r="J38" s="235"/>
      <c r="K38" s="235"/>
    </row>
    <row r="39" spans="1:11" x14ac:dyDescent="0.2">
      <c r="A39" s="228"/>
      <c r="B39" s="233"/>
      <c r="C39" s="238">
        <v>50099701</v>
      </c>
      <c r="D39" s="548"/>
      <c r="E39" s="554" t="s">
        <v>9567</v>
      </c>
      <c r="F39" s="235" t="s">
        <v>9623</v>
      </c>
      <c r="G39" s="235"/>
      <c r="H39" s="236"/>
      <c r="I39" s="235"/>
      <c r="J39" s="235"/>
      <c r="K39" s="235"/>
    </row>
    <row r="40" spans="1:11" x14ac:dyDescent="0.2">
      <c r="A40" s="228"/>
      <c r="B40" s="233"/>
      <c r="C40" s="238">
        <v>50000001</v>
      </c>
      <c r="D40" s="902"/>
      <c r="E40" s="554" t="s">
        <v>9568</v>
      </c>
      <c r="F40" s="235" t="s">
        <v>8021</v>
      </c>
      <c r="G40" s="235"/>
      <c r="H40" s="236"/>
      <c r="I40" s="235"/>
    </row>
    <row r="41" spans="1:11" x14ac:dyDescent="0.2">
      <c r="A41" s="228"/>
      <c r="B41" s="233"/>
      <c r="C41" s="238">
        <v>50010001</v>
      </c>
      <c r="D41" s="902"/>
      <c r="E41" s="554" t="s">
        <v>9569</v>
      </c>
      <c r="F41" s="235" t="s">
        <v>1199</v>
      </c>
      <c r="G41" s="235"/>
      <c r="H41" s="236"/>
      <c r="I41" s="235"/>
    </row>
    <row r="42" spans="1:11" x14ac:dyDescent="0.2">
      <c r="A42" s="228"/>
      <c r="B42" s="233"/>
      <c r="C42" s="238">
        <v>50012001</v>
      </c>
      <c r="D42" s="902"/>
      <c r="E42" s="554" t="s">
        <v>9570</v>
      </c>
      <c r="F42" s="235" t="s">
        <v>1199</v>
      </c>
      <c r="G42" s="235"/>
      <c r="H42" s="236"/>
      <c r="I42" s="235"/>
    </row>
    <row r="43" spans="1:11" x14ac:dyDescent="0.2">
      <c r="A43" s="228"/>
      <c r="B43" s="233"/>
      <c r="C43" s="238">
        <v>50014001</v>
      </c>
      <c r="D43" s="902"/>
      <c r="E43" s="554" t="s">
        <v>9571</v>
      </c>
      <c r="F43" s="235" t="s">
        <v>1199</v>
      </c>
      <c r="G43" s="235"/>
      <c r="H43" s="236"/>
      <c r="I43" s="235"/>
    </row>
    <row r="44" spans="1:11" x14ac:dyDescent="0.2">
      <c r="A44" s="228"/>
      <c r="B44" s="233"/>
      <c r="C44" s="238">
        <v>50015001</v>
      </c>
      <c r="D44" s="903"/>
      <c r="E44" s="554" t="s">
        <v>9572</v>
      </c>
      <c r="F44" s="235" t="s">
        <v>1199</v>
      </c>
      <c r="G44" s="235"/>
      <c r="H44" s="236"/>
      <c r="I44" s="235"/>
      <c r="J44" s="235"/>
      <c r="K44" s="235"/>
    </row>
    <row r="45" spans="1:11" x14ac:dyDescent="0.2">
      <c r="A45" s="228"/>
      <c r="B45" s="233"/>
      <c r="C45" s="238">
        <v>50020001</v>
      </c>
      <c r="D45" s="903"/>
      <c r="E45" s="554" t="s">
        <v>9573</v>
      </c>
      <c r="F45" s="235" t="s">
        <v>5090</v>
      </c>
      <c r="G45" s="235"/>
      <c r="H45" s="236"/>
      <c r="I45" s="235"/>
      <c r="J45" s="235"/>
      <c r="K45" s="235"/>
    </row>
    <row r="46" spans="1:11" x14ac:dyDescent="0.2">
      <c r="A46" s="228"/>
      <c r="B46" s="233"/>
      <c r="C46" s="238">
        <v>50021001</v>
      </c>
      <c r="D46" s="903"/>
      <c r="E46" s="554" t="s">
        <v>9569</v>
      </c>
      <c r="F46" s="235" t="s">
        <v>5090</v>
      </c>
      <c r="G46" s="235"/>
      <c r="H46" s="236"/>
      <c r="I46" s="235"/>
      <c r="J46" s="235"/>
      <c r="K46" s="235"/>
    </row>
    <row r="47" spans="1:11" x14ac:dyDescent="0.2">
      <c r="A47" s="228"/>
      <c r="B47" s="233"/>
      <c r="C47" s="238">
        <v>50024001</v>
      </c>
      <c r="D47" s="903"/>
      <c r="E47" s="554" t="s">
        <v>9570</v>
      </c>
      <c r="F47" s="235" t="s">
        <v>5090</v>
      </c>
      <c r="G47" s="235"/>
      <c r="H47" s="236"/>
      <c r="I47" s="235"/>
      <c r="J47" s="235"/>
      <c r="K47" s="235"/>
    </row>
    <row r="48" spans="1:11" x14ac:dyDescent="0.2">
      <c r="A48" s="228"/>
      <c r="B48" s="233"/>
      <c r="C48" s="238">
        <v>50025001</v>
      </c>
      <c r="D48" s="903"/>
      <c r="E48" s="554" t="s">
        <v>9571</v>
      </c>
      <c r="F48" s="235" t="s">
        <v>5090</v>
      </c>
      <c r="G48" s="235"/>
      <c r="H48" s="236"/>
      <c r="I48" s="235"/>
      <c r="J48" s="235"/>
      <c r="K48" s="235"/>
    </row>
    <row r="49" spans="1:11" x14ac:dyDescent="0.2">
      <c r="A49" s="228"/>
      <c r="B49" s="233"/>
      <c r="C49" s="238">
        <v>50027001</v>
      </c>
      <c r="D49" s="903"/>
      <c r="E49" s="554" t="s">
        <v>9572</v>
      </c>
      <c r="F49" s="235" t="s">
        <v>5090</v>
      </c>
      <c r="G49" s="235"/>
      <c r="H49" s="236"/>
      <c r="I49" s="235"/>
      <c r="J49" s="235"/>
      <c r="K49" s="235"/>
    </row>
    <row r="50" spans="1:11" x14ac:dyDescent="0.2">
      <c r="A50" s="228"/>
      <c r="B50" s="233"/>
      <c r="C50" s="238">
        <v>50028001</v>
      </c>
      <c r="D50" s="903"/>
      <c r="E50" s="554" t="s">
        <v>9574</v>
      </c>
      <c r="F50" s="235" t="s">
        <v>5090</v>
      </c>
      <c r="G50" s="235"/>
      <c r="H50" s="236"/>
      <c r="I50" s="235"/>
      <c r="J50" s="235"/>
      <c r="K50" s="235"/>
    </row>
    <row r="51" spans="1:11" x14ac:dyDescent="0.2">
      <c r="A51" s="228"/>
      <c r="B51" s="233"/>
      <c r="C51" s="238">
        <v>50029001</v>
      </c>
      <c r="D51" s="550"/>
      <c r="E51" s="554" t="s">
        <v>9575</v>
      </c>
      <c r="F51" s="235" t="s">
        <v>5090</v>
      </c>
      <c r="G51" s="235"/>
      <c r="H51" s="236"/>
      <c r="I51" s="235"/>
      <c r="J51" s="235"/>
      <c r="K51" s="235"/>
    </row>
    <row r="52" spans="1:11" x14ac:dyDescent="0.2">
      <c r="A52" s="228"/>
      <c r="B52" s="233"/>
      <c r="C52" s="239">
        <v>50099001</v>
      </c>
      <c r="D52" s="551"/>
      <c r="E52" s="554" t="s">
        <v>9576</v>
      </c>
      <c r="F52" s="235" t="s">
        <v>9623</v>
      </c>
      <c r="G52" s="235"/>
      <c r="H52" s="236"/>
      <c r="I52" s="235"/>
      <c r="J52" s="235"/>
      <c r="K52" s="235"/>
    </row>
    <row r="53" spans="1:11" ht="12" customHeight="1" x14ac:dyDescent="0.2">
      <c r="A53" s="228"/>
      <c r="B53" s="233"/>
      <c r="C53" s="233"/>
      <c r="D53" s="234"/>
      <c r="E53" s="554"/>
      <c r="F53" s="235"/>
      <c r="G53" s="235"/>
      <c r="H53" s="236"/>
      <c r="I53" s="235"/>
    </row>
    <row r="54" spans="1:11" ht="12" customHeight="1" x14ac:dyDescent="0.2">
      <c r="A54" s="228">
        <v>4</v>
      </c>
      <c r="B54" s="233" t="s">
        <v>9577</v>
      </c>
      <c r="C54" s="237">
        <v>50000002</v>
      </c>
      <c r="D54" s="900" t="s">
        <v>9578</v>
      </c>
      <c r="E54" s="554" t="s">
        <v>9579</v>
      </c>
      <c r="F54" s="235" t="s">
        <v>8021</v>
      </c>
      <c r="G54" s="235"/>
      <c r="H54" s="236"/>
      <c r="I54" s="235"/>
    </row>
    <row r="55" spans="1:11" ht="12" customHeight="1" x14ac:dyDescent="0.2">
      <c r="A55" s="228"/>
      <c r="B55" s="233" t="s">
        <v>7960</v>
      </c>
      <c r="C55" s="238">
        <v>50010002</v>
      </c>
      <c r="D55" s="902"/>
      <c r="E55" s="554" t="s">
        <v>9580</v>
      </c>
      <c r="F55" s="235" t="s">
        <v>1199</v>
      </c>
      <c r="G55" s="235"/>
      <c r="H55" s="236"/>
      <c r="I55" s="235"/>
    </row>
    <row r="56" spans="1:11" ht="12" customHeight="1" x14ac:dyDescent="0.2">
      <c r="A56" s="228"/>
      <c r="B56" s="233" t="s">
        <v>7961</v>
      </c>
      <c r="C56" s="238">
        <v>50012002</v>
      </c>
      <c r="D56" s="902"/>
      <c r="E56" s="554" t="s">
        <v>9581</v>
      </c>
      <c r="F56" s="235" t="s">
        <v>1199</v>
      </c>
      <c r="G56" s="235"/>
      <c r="H56" s="236"/>
      <c r="I56" s="235"/>
    </row>
    <row r="57" spans="1:11" x14ac:dyDescent="0.2">
      <c r="A57" s="228"/>
      <c r="B57" s="233"/>
      <c r="C57" s="238">
        <v>50014002</v>
      </c>
      <c r="D57" s="903"/>
      <c r="E57" s="554" t="s">
        <v>9582</v>
      </c>
      <c r="F57" s="235" t="s">
        <v>1199</v>
      </c>
      <c r="G57" s="235"/>
      <c r="H57" s="236"/>
      <c r="I57" s="235"/>
      <c r="J57" s="235"/>
      <c r="K57" s="235"/>
    </row>
    <row r="58" spans="1:11" x14ac:dyDescent="0.2">
      <c r="A58" s="228"/>
      <c r="B58" s="233"/>
      <c r="C58" s="238">
        <v>50015002</v>
      </c>
      <c r="D58" s="903"/>
      <c r="E58" s="554" t="s">
        <v>9583</v>
      </c>
      <c r="F58" s="235" t="s">
        <v>1199</v>
      </c>
      <c r="G58" s="235"/>
      <c r="H58" s="236"/>
      <c r="I58" s="235"/>
      <c r="J58" s="235"/>
      <c r="K58" s="235"/>
    </row>
    <row r="59" spans="1:11" x14ac:dyDescent="0.2">
      <c r="A59" s="228"/>
      <c r="B59" s="233"/>
      <c r="C59" s="238">
        <v>50020002</v>
      </c>
      <c r="D59" s="903"/>
      <c r="E59" s="554" t="s">
        <v>9584</v>
      </c>
      <c r="F59" s="235" t="s">
        <v>5090</v>
      </c>
      <c r="G59" s="235"/>
      <c r="H59" s="236"/>
      <c r="I59" s="235"/>
      <c r="J59" s="235"/>
      <c r="K59" s="235"/>
    </row>
    <row r="60" spans="1:11" x14ac:dyDescent="0.2">
      <c r="A60" s="228"/>
      <c r="B60" s="233"/>
      <c r="C60" s="238">
        <v>50021002</v>
      </c>
      <c r="D60" s="903"/>
      <c r="E60" s="554" t="s">
        <v>9580</v>
      </c>
      <c r="F60" s="235" t="s">
        <v>5090</v>
      </c>
      <c r="G60" s="235"/>
      <c r="H60" s="236"/>
      <c r="I60" s="235"/>
      <c r="J60" s="235"/>
      <c r="K60" s="235"/>
    </row>
    <row r="61" spans="1:11" x14ac:dyDescent="0.2">
      <c r="A61" s="228"/>
      <c r="B61" s="233"/>
      <c r="C61" s="238">
        <v>50024002</v>
      </c>
      <c r="D61" s="903"/>
      <c r="E61" s="554" t="s">
        <v>9581</v>
      </c>
      <c r="F61" s="235" t="s">
        <v>5090</v>
      </c>
      <c r="G61" s="235"/>
      <c r="H61" s="236"/>
      <c r="I61" s="235"/>
      <c r="J61" s="235"/>
      <c r="K61" s="235"/>
    </row>
    <row r="62" spans="1:11" x14ac:dyDescent="0.2">
      <c r="A62" s="228"/>
      <c r="B62" s="233"/>
      <c r="C62" s="238">
        <v>50025002</v>
      </c>
      <c r="D62" s="903"/>
      <c r="E62" s="554" t="s">
        <v>9582</v>
      </c>
      <c r="F62" s="235" t="s">
        <v>5090</v>
      </c>
      <c r="G62" s="235"/>
      <c r="H62" s="236"/>
      <c r="I62" s="235"/>
      <c r="J62" s="235"/>
      <c r="K62" s="235"/>
    </row>
    <row r="63" spans="1:11" x14ac:dyDescent="0.2">
      <c r="A63" s="228"/>
      <c r="B63" s="233"/>
      <c r="C63" s="238">
        <v>50027002</v>
      </c>
      <c r="D63" s="903"/>
      <c r="E63" s="554" t="s">
        <v>9583</v>
      </c>
      <c r="F63" s="235" t="s">
        <v>5090</v>
      </c>
      <c r="G63" s="235"/>
      <c r="H63" s="236"/>
      <c r="I63" s="235"/>
      <c r="J63" s="235"/>
      <c r="K63" s="235"/>
    </row>
    <row r="64" spans="1:11" x14ac:dyDescent="0.2">
      <c r="A64" s="228"/>
      <c r="B64" s="233"/>
      <c r="C64" s="238">
        <v>50028002</v>
      </c>
      <c r="D64" s="903"/>
      <c r="E64" s="554" t="s">
        <v>9585</v>
      </c>
      <c r="F64" s="235" t="s">
        <v>5090</v>
      </c>
      <c r="G64" s="235"/>
      <c r="H64" s="236"/>
      <c r="I64" s="235"/>
      <c r="J64" s="235"/>
      <c r="K64" s="235"/>
    </row>
    <row r="65" spans="1:11" x14ac:dyDescent="0.2">
      <c r="A65" s="228"/>
      <c r="B65" s="233"/>
      <c r="C65" s="238">
        <v>50029002</v>
      </c>
      <c r="D65" s="550"/>
      <c r="E65" s="554" t="s">
        <v>9586</v>
      </c>
      <c r="F65" s="235" t="s">
        <v>5090</v>
      </c>
      <c r="G65" s="235"/>
      <c r="H65" s="236"/>
      <c r="I65" s="235"/>
      <c r="J65" s="235"/>
      <c r="K65" s="235"/>
    </row>
    <row r="66" spans="1:11" x14ac:dyDescent="0.2">
      <c r="A66" s="228"/>
      <c r="B66" s="233"/>
      <c r="C66" s="238">
        <v>50099002</v>
      </c>
      <c r="D66" s="550"/>
      <c r="E66" s="554" t="s">
        <v>9587</v>
      </c>
      <c r="F66" s="235" t="s">
        <v>9623</v>
      </c>
      <c r="G66" s="235"/>
      <c r="H66" s="236"/>
      <c r="I66" s="235"/>
      <c r="J66" s="235"/>
      <c r="K66" s="235"/>
    </row>
    <row r="67" spans="1:11" x14ac:dyDescent="0.2">
      <c r="A67" s="228"/>
      <c r="B67" s="233"/>
      <c r="C67" s="238">
        <v>50000300</v>
      </c>
      <c r="D67" s="548"/>
      <c r="E67" s="554" t="s">
        <v>7978</v>
      </c>
      <c r="F67" s="235" t="s">
        <v>8021</v>
      </c>
      <c r="G67" s="235"/>
      <c r="H67" s="236"/>
      <c r="I67" s="235"/>
      <c r="J67" s="235"/>
      <c r="K67" s="235"/>
    </row>
    <row r="68" spans="1:11" x14ac:dyDescent="0.2">
      <c r="A68" s="228"/>
      <c r="B68" s="233"/>
      <c r="C68" s="238">
        <v>50010300</v>
      </c>
      <c r="D68" s="548"/>
      <c r="E68" s="554" t="s">
        <v>7979</v>
      </c>
      <c r="F68" s="235" t="s">
        <v>1199</v>
      </c>
      <c r="G68" s="235"/>
      <c r="H68" s="236"/>
      <c r="I68" s="235"/>
      <c r="J68" s="235"/>
      <c r="K68" s="235"/>
    </row>
    <row r="69" spans="1:11" x14ac:dyDescent="0.2">
      <c r="A69" s="228"/>
      <c r="B69" s="233"/>
      <c r="C69" s="238">
        <v>50012300</v>
      </c>
      <c r="D69" s="548"/>
      <c r="E69" s="554" t="s">
        <v>7980</v>
      </c>
      <c r="F69" s="235" t="s">
        <v>1199</v>
      </c>
      <c r="G69" s="235"/>
      <c r="H69" s="236"/>
      <c r="I69" s="235"/>
      <c r="J69" s="235"/>
      <c r="K69" s="235"/>
    </row>
    <row r="70" spans="1:11" x14ac:dyDescent="0.2">
      <c r="A70" s="228"/>
      <c r="B70" s="233"/>
      <c r="C70" s="238">
        <v>50014300</v>
      </c>
      <c r="D70" s="548"/>
      <c r="E70" s="554" t="s">
        <v>7981</v>
      </c>
      <c r="F70" s="235" t="s">
        <v>1199</v>
      </c>
      <c r="G70" s="235"/>
      <c r="H70" s="236"/>
      <c r="I70" s="235"/>
      <c r="J70" s="235"/>
      <c r="K70" s="235"/>
    </row>
    <row r="71" spans="1:11" x14ac:dyDescent="0.2">
      <c r="A71" s="228"/>
      <c r="B71" s="233"/>
      <c r="C71" s="238">
        <v>50015300</v>
      </c>
      <c r="D71" s="548"/>
      <c r="E71" s="554" t="s">
        <v>7982</v>
      </c>
      <c r="F71" s="235" t="s">
        <v>1199</v>
      </c>
      <c r="G71" s="235"/>
      <c r="H71" s="236"/>
      <c r="I71" s="235"/>
      <c r="J71" s="235"/>
      <c r="K71" s="235"/>
    </row>
    <row r="72" spans="1:11" x14ac:dyDescent="0.2">
      <c r="A72" s="228"/>
      <c r="B72" s="233"/>
      <c r="C72" s="238">
        <v>50020300</v>
      </c>
      <c r="D72" s="548"/>
      <c r="E72" s="554" t="s">
        <v>7983</v>
      </c>
      <c r="F72" s="235" t="s">
        <v>5090</v>
      </c>
      <c r="G72" s="235"/>
      <c r="H72" s="236"/>
      <c r="I72" s="235"/>
      <c r="J72" s="235"/>
      <c r="K72" s="235"/>
    </row>
    <row r="73" spans="1:11" x14ac:dyDescent="0.2">
      <c r="A73" s="228"/>
      <c r="B73" s="233"/>
      <c r="C73" s="238">
        <v>50021300</v>
      </c>
      <c r="D73" s="548"/>
      <c r="E73" s="554" t="s">
        <v>7979</v>
      </c>
      <c r="F73" s="235" t="s">
        <v>5090</v>
      </c>
      <c r="G73" s="235"/>
      <c r="H73" s="236"/>
      <c r="I73" s="235"/>
      <c r="J73" s="235"/>
      <c r="K73" s="235"/>
    </row>
    <row r="74" spans="1:11" x14ac:dyDescent="0.2">
      <c r="A74" s="228"/>
      <c r="B74" s="233"/>
      <c r="C74" s="238">
        <v>50024300</v>
      </c>
      <c r="D74" s="548"/>
      <c r="E74" s="554" t="s">
        <v>7980</v>
      </c>
      <c r="F74" s="235" t="s">
        <v>5090</v>
      </c>
      <c r="G74" s="235"/>
      <c r="H74" s="236"/>
      <c r="I74" s="235"/>
      <c r="J74" s="235"/>
      <c r="K74" s="235"/>
    </row>
    <row r="75" spans="1:11" x14ac:dyDescent="0.2">
      <c r="A75" s="228"/>
      <c r="B75" s="233"/>
      <c r="C75" s="238">
        <v>50025300</v>
      </c>
      <c r="D75" s="548"/>
      <c r="E75" s="554" t="s">
        <v>7981</v>
      </c>
      <c r="F75" s="235" t="s">
        <v>5090</v>
      </c>
      <c r="G75" s="235"/>
      <c r="H75" s="236"/>
      <c r="I75" s="235"/>
      <c r="J75" s="235"/>
      <c r="K75" s="235"/>
    </row>
    <row r="76" spans="1:11" x14ac:dyDescent="0.2">
      <c r="A76" s="228"/>
      <c r="B76" s="233"/>
      <c r="C76" s="238">
        <v>50027300</v>
      </c>
      <c r="D76" s="548"/>
      <c r="E76" s="554" t="s">
        <v>7982</v>
      </c>
      <c r="F76" s="235" t="s">
        <v>5090</v>
      </c>
      <c r="G76" s="235"/>
      <c r="H76" s="236"/>
      <c r="I76" s="235"/>
      <c r="J76" s="235"/>
      <c r="K76" s="235"/>
    </row>
    <row r="77" spans="1:11" x14ac:dyDescent="0.2">
      <c r="A77" s="228"/>
      <c r="B77" s="233"/>
      <c r="C77" s="238">
        <v>50028300</v>
      </c>
      <c r="D77" s="548"/>
      <c r="E77" s="554" t="s">
        <v>7985</v>
      </c>
      <c r="F77" s="235" t="s">
        <v>5090</v>
      </c>
      <c r="G77" s="235"/>
      <c r="H77" s="236"/>
      <c r="I77" s="235"/>
      <c r="J77" s="235"/>
      <c r="K77" s="235"/>
    </row>
    <row r="78" spans="1:11" x14ac:dyDescent="0.2">
      <c r="A78" s="228"/>
      <c r="B78" s="233"/>
      <c r="C78" s="238">
        <v>50029300</v>
      </c>
      <c r="D78" s="548"/>
      <c r="E78" s="554" t="s">
        <v>9440</v>
      </c>
      <c r="F78" s="235" t="s">
        <v>5090</v>
      </c>
      <c r="G78" s="235"/>
      <c r="H78" s="236"/>
      <c r="I78" s="235"/>
      <c r="J78" s="235"/>
      <c r="K78" s="235"/>
    </row>
    <row r="79" spans="1:11" x14ac:dyDescent="0.2">
      <c r="A79" s="228"/>
      <c r="B79" s="233"/>
      <c r="C79" s="238">
        <v>50099300</v>
      </c>
      <c r="D79" s="548"/>
      <c r="E79" s="554" t="s">
        <v>9588</v>
      </c>
      <c r="F79" s="235" t="s">
        <v>9623</v>
      </c>
      <c r="G79" s="235"/>
      <c r="H79" s="236"/>
      <c r="I79" s="235"/>
      <c r="J79" s="235"/>
      <c r="K79" s="235"/>
    </row>
    <row r="80" spans="1:11" x14ac:dyDescent="0.2">
      <c r="A80" s="228"/>
      <c r="B80" s="233"/>
      <c r="C80" s="238">
        <v>50000700</v>
      </c>
      <c r="D80" s="548"/>
      <c r="E80" s="554" t="s">
        <v>8006</v>
      </c>
      <c r="F80" s="235" t="s">
        <v>8021</v>
      </c>
      <c r="G80" s="235"/>
      <c r="H80" s="236"/>
      <c r="I80" s="235"/>
    </row>
    <row r="81" spans="1:11" x14ac:dyDescent="0.2">
      <c r="A81" s="228"/>
      <c r="B81" s="233"/>
      <c r="C81" s="238">
        <v>50010700</v>
      </c>
      <c r="D81" s="548"/>
      <c r="E81" s="554" t="s">
        <v>8007</v>
      </c>
      <c r="F81" s="235" t="s">
        <v>1199</v>
      </c>
      <c r="G81" s="235"/>
      <c r="H81" s="236"/>
      <c r="I81" s="235"/>
      <c r="J81" s="235"/>
      <c r="K81" s="235"/>
    </row>
    <row r="82" spans="1:11" x14ac:dyDescent="0.2">
      <c r="A82" s="228"/>
      <c r="B82" s="233"/>
      <c r="C82" s="238">
        <v>50012700</v>
      </c>
      <c r="D82" s="548"/>
      <c r="E82" s="554" t="s">
        <v>8008</v>
      </c>
      <c r="F82" s="235" t="s">
        <v>1199</v>
      </c>
      <c r="G82" s="235"/>
      <c r="H82" s="236"/>
      <c r="I82" s="235"/>
      <c r="J82" s="235"/>
      <c r="K82" s="235"/>
    </row>
    <row r="83" spans="1:11" x14ac:dyDescent="0.2">
      <c r="A83" s="228"/>
      <c r="B83" s="233"/>
      <c r="C83" s="238">
        <v>50014700</v>
      </c>
      <c r="D83" s="548"/>
      <c r="E83" s="554" t="s">
        <v>8009</v>
      </c>
      <c r="F83" s="235" t="s">
        <v>1199</v>
      </c>
      <c r="G83" s="235"/>
      <c r="H83" s="236"/>
      <c r="I83" s="235"/>
      <c r="J83" s="235"/>
      <c r="K83" s="235"/>
    </row>
    <row r="84" spans="1:11" x14ac:dyDescent="0.2">
      <c r="A84" s="228"/>
      <c r="B84" s="233"/>
      <c r="C84" s="238">
        <v>50015700</v>
      </c>
      <c r="D84" s="548"/>
      <c r="E84" s="554" t="s">
        <v>8010</v>
      </c>
      <c r="F84" s="235" t="s">
        <v>1199</v>
      </c>
      <c r="G84" s="235"/>
      <c r="H84" s="236"/>
      <c r="I84" s="235"/>
      <c r="J84" s="235"/>
      <c r="K84" s="235"/>
    </row>
    <row r="85" spans="1:11" x14ac:dyDescent="0.2">
      <c r="A85" s="228"/>
      <c r="B85" s="233"/>
      <c r="C85" s="238">
        <v>50020700</v>
      </c>
      <c r="D85" s="548"/>
      <c r="E85" s="554" t="s">
        <v>8011</v>
      </c>
      <c r="F85" s="235" t="s">
        <v>5090</v>
      </c>
      <c r="G85" s="235"/>
      <c r="H85" s="236"/>
      <c r="I85" s="235"/>
      <c r="J85" s="235"/>
      <c r="K85" s="235"/>
    </row>
    <row r="86" spans="1:11" x14ac:dyDescent="0.2">
      <c r="A86" s="228"/>
      <c r="B86" s="233"/>
      <c r="C86" s="238">
        <v>50021700</v>
      </c>
      <c r="D86" s="548"/>
      <c r="E86" s="554" t="s">
        <v>8007</v>
      </c>
      <c r="F86" s="235" t="s">
        <v>5090</v>
      </c>
      <c r="G86" s="235"/>
      <c r="H86" s="236"/>
      <c r="I86" s="235"/>
      <c r="J86" s="235"/>
      <c r="K86" s="235"/>
    </row>
    <row r="87" spans="1:11" x14ac:dyDescent="0.2">
      <c r="A87" s="228"/>
      <c r="B87" s="233"/>
      <c r="C87" s="238">
        <v>50024700</v>
      </c>
      <c r="D87" s="548"/>
      <c r="E87" s="554" t="s">
        <v>8008</v>
      </c>
      <c r="F87" s="235" t="s">
        <v>5090</v>
      </c>
      <c r="G87" s="235"/>
      <c r="H87" s="236"/>
      <c r="I87" s="235"/>
      <c r="J87" s="235"/>
      <c r="K87" s="235"/>
    </row>
    <row r="88" spans="1:11" x14ac:dyDescent="0.2">
      <c r="A88" s="228"/>
      <c r="B88" s="233"/>
      <c r="C88" s="238">
        <v>50025700</v>
      </c>
      <c r="D88" s="548"/>
      <c r="E88" s="554" t="s">
        <v>8009</v>
      </c>
      <c r="F88" s="235" t="s">
        <v>5090</v>
      </c>
      <c r="G88" s="235"/>
      <c r="H88" s="236"/>
      <c r="I88" s="235"/>
      <c r="J88" s="235"/>
      <c r="K88" s="235"/>
    </row>
    <row r="89" spans="1:11" x14ac:dyDescent="0.2">
      <c r="A89" s="228"/>
      <c r="B89" s="233"/>
      <c r="C89" s="238">
        <v>50027700</v>
      </c>
      <c r="D89" s="548"/>
      <c r="E89" s="554" t="s">
        <v>8010</v>
      </c>
      <c r="F89" s="235" t="s">
        <v>5090</v>
      </c>
      <c r="G89" s="235"/>
      <c r="H89" s="236"/>
      <c r="I89" s="235"/>
      <c r="J89" s="235"/>
      <c r="K89" s="235"/>
    </row>
    <row r="90" spans="1:11" x14ac:dyDescent="0.2">
      <c r="A90" s="228"/>
      <c r="B90" s="233"/>
      <c r="C90" s="238">
        <v>50028700</v>
      </c>
      <c r="D90" s="548"/>
      <c r="E90" s="554" t="s">
        <v>8013</v>
      </c>
      <c r="F90" s="235" t="s">
        <v>5090</v>
      </c>
      <c r="G90" s="235"/>
      <c r="H90" s="236"/>
      <c r="I90" s="235"/>
      <c r="J90" s="235"/>
      <c r="K90" s="235"/>
    </row>
    <row r="91" spans="1:11" x14ac:dyDescent="0.2">
      <c r="A91" s="228"/>
      <c r="B91" s="233"/>
      <c r="C91" s="238">
        <v>50029700</v>
      </c>
      <c r="D91" s="550"/>
      <c r="E91" s="554" t="s">
        <v>9441</v>
      </c>
      <c r="F91" s="235" t="s">
        <v>5090</v>
      </c>
      <c r="G91" s="235"/>
      <c r="H91" s="236"/>
      <c r="I91" s="235"/>
      <c r="J91" s="235"/>
      <c r="K91" s="235"/>
    </row>
    <row r="92" spans="1:11" x14ac:dyDescent="0.2">
      <c r="A92" s="228"/>
      <c r="B92" s="233"/>
      <c r="C92" s="239">
        <v>50099700</v>
      </c>
      <c r="D92" s="551"/>
      <c r="E92" s="554" t="s">
        <v>9589</v>
      </c>
      <c r="F92" s="235" t="s">
        <v>9623</v>
      </c>
      <c r="G92" s="235"/>
      <c r="H92" s="236"/>
      <c r="I92" s="235"/>
      <c r="J92" s="235"/>
      <c r="K92" s="235"/>
    </row>
    <row r="93" spans="1:11" x14ac:dyDescent="0.2">
      <c r="A93" s="228"/>
      <c r="B93" s="233"/>
      <c r="C93" s="233"/>
      <c r="D93" s="234"/>
      <c r="E93" s="554"/>
      <c r="F93" s="235"/>
      <c r="G93" s="235"/>
      <c r="H93" s="236"/>
      <c r="I93" s="235"/>
    </row>
    <row r="94" spans="1:11" x14ac:dyDescent="0.2">
      <c r="A94" s="228">
        <v>5</v>
      </c>
      <c r="B94" s="233" t="s">
        <v>4963</v>
      </c>
      <c r="C94" s="237">
        <v>50000301</v>
      </c>
      <c r="D94" s="900" t="s">
        <v>6437</v>
      </c>
      <c r="E94" s="554" t="s">
        <v>8002</v>
      </c>
      <c r="F94" s="235" t="s">
        <v>8021</v>
      </c>
      <c r="G94" s="235"/>
      <c r="H94" s="236"/>
      <c r="I94" s="235"/>
    </row>
    <row r="95" spans="1:11" x14ac:dyDescent="0.2">
      <c r="A95" s="228"/>
      <c r="B95" s="233"/>
      <c r="C95" s="238">
        <v>50010301</v>
      </c>
      <c r="D95" s="903"/>
      <c r="E95" s="554" t="s">
        <v>7158</v>
      </c>
      <c r="F95" s="235" t="s">
        <v>1199</v>
      </c>
      <c r="G95" s="235"/>
      <c r="H95" s="236"/>
      <c r="I95" s="235"/>
      <c r="J95" s="235"/>
      <c r="K95" s="235"/>
    </row>
    <row r="96" spans="1:11" x14ac:dyDescent="0.2">
      <c r="A96" s="228"/>
      <c r="B96" s="233"/>
      <c r="C96" s="238">
        <v>50012301</v>
      </c>
      <c r="D96" s="903"/>
      <c r="E96" s="554" t="s">
        <v>3867</v>
      </c>
      <c r="F96" s="235" t="s">
        <v>1199</v>
      </c>
      <c r="G96" s="235"/>
      <c r="H96" s="236"/>
      <c r="I96" s="235"/>
      <c r="J96" s="235"/>
      <c r="K96" s="235"/>
    </row>
    <row r="97" spans="1:11" x14ac:dyDescent="0.2">
      <c r="A97" s="228"/>
      <c r="B97" s="233"/>
      <c r="C97" s="238">
        <v>50014301</v>
      </c>
      <c r="D97" s="903"/>
      <c r="E97" s="554" t="s">
        <v>2105</v>
      </c>
      <c r="F97" s="235" t="s">
        <v>1199</v>
      </c>
      <c r="G97" s="235"/>
      <c r="H97" s="236"/>
      <c r="I97" s="235"/>
      <c r="J97" s="235"/>
      <c r="K97" s="235"/>
    </row>
    <row r="98" spans="1:11" x14ac:dyDescent="0.2">
      <c r="A98" s="228"/>
      <c r="B98" s="233"/>
      <c r="C98" s="238">
        <v>50015301</v>
      </c>
      <c r="D98" s="903"/>
      <c r="E98" s="554" t="s">
        <v>8003</v>
      </c>
      <c r="F98" s="235" t="s">
        <v>1199</v>
      </c>
      <c r="G98" s="235"/>
      <c r="H98" s="236"/>
      <c r="I98" s="235"/>
      <c r="J98" s="235"/>
      <c r="K98" s="235"/>
    </row>
    <row r="99" spans="1:11" x14ac:dyDescent="0.2">
      <c r="A99" s="228"/>
      <c r="B99" s="233"/>
      <c r="C99" s="238">
        <v>50020301</v>
      </c>
      <c r="D99" s="903"/>
      <c r="E99" s="554" t="s">
        <v>8004</v>
      </c>
      <c r="F99" s="235" t="s">
        <v>5090</v>
      </c>
      <c r="G99" s="235"/>
      <c r="H99" s="236"/>
      <c r="I99" s="235"/>
      <c r="J99" s="235"/>
      <c r="K99" s="235"/>
    </row>
    <row r="100" spans="1:11" x14ac:dyDescent="0.2">
      <c r="A100" s="228"/>
      <c r="B100" s="233"/>
      <c r="C100" s="238">
        <v>50021301</v>
      </c>
      <c r="D100" s="903"/>
      <c r="E100" s="554" t="s">
        <v>7158</v>
      </c>
      <c r="F100" s="235" t="s">
        <v>5090</v>
      </c>
      <c r="G100" s="235"/>
      <c r="H100" s="236"/>
      <c r="I100" s="235"/>
      <c r="J100" s="235"/>
      <c r="K100" s="235"/>
    </row>
    <row r="101" spans="1:11" x14ac:dyDescent="0.2">
      <c r="A101" s="228"/>
      <c r="B101" s="233"/>
      <c r="C101" s="238">
        <v>50024301</v>
      </c>
      <c r="D101" s="903"/>
      <c r="E101" s="554" t="s">
        <v>3867</v>
      </c>
      <c r="F101" s="235" t="s">
        <v>5090</v>
      </c>
      <c r="G101" s="235"/>
      <c r="H101" s="236"/>
      <c r="I101" s="235"/>
      <c r="J101" s="235"/>
      <c r="K101" s="235"/>
    </row>
    <row r="102" spans="1:11" x14ac:dyDescent="0.2">
      <c r="A102" s="228"/>
      <c r="B102" s="233"/>
      <c r="C102" s="238">
        <v>50025301</v>
      </c>
      <c r="D102" s="903"/>
      <c r="E102" s="554" t="s">
        <v>2105</v>
      </c>
      <c r="F102" s="235" t="s">
        <v>5090</v>
      </c>
      <c r="G102" s="235"/>
      <c r="H102" s="236"/>
      <c r="I102" s="235"/>
      <c r="J102" s="235"/>
      <c r="K102" s="235"/>
    </row>
    <row r="103" spans="1:11" x14ac:dyDescent="0.2">
      <c r="A103" s="228"/>
      <c r="B103" s="233"/>
      <c r="C103" s="238">
        <v>50027301</v>
      </c>
      <c r="D103" s="903"/>
      <c r="E103" s="554" t="s">
        <v>8003</v>
      </c>
      <c r="F103" s="235" t="s">
        <v>5090</v>
      </c>
      <c r="G103" s="235"/>
      <c r="H103" s="236"/>
      <c r="I103" s="235"/>
      <c r="J103" s="235"/>
      <c r="K103" s="235"/>
    </row>
    <row r="104" spans="1:11" x14ac:dyDescent="0.2">
      <c r="A104" s="228"/>
      <c r="B104" s="233"/>
      <c r="C104" s="238">
        <v>50028301</v>
      </c>
      <c r="D104" s="903"/>
      <c r="E104" s="554" t="s">
        <v>8005</v>
      </c>
      <c r="F104" s="235" t="s">
        <v>5090</v>
      </c>
      <c r="G104" s="235"/>
      <c r="H104" s="236"/>
      <c r="I104" s="235"/>
      <c r="J104" s="235"/>
      <c r="K104" s="235"/>
    </row>
    <row r="105" spans="1:11" x14ac:dyDescent="0.2">
      <c r="A105" s="228"/>
      <c r="B105" s="233"/>
      <c r="C105" s="238">
        <v>50029301</v>
      </c>
      <c r="D105" s="550"/>
      <c r="E105" s="554" t="s">
        <v>9436</v>
      </c>
      <c r="F105" s="235" t="s">
        <v>5090</v>
      </c>
      <c r="G105" s="235"/>
      <c r="H105" s="236"/>
      <c r="I105" s="235"/>
      <c r="J105" s="235"/>
      <c r="K105" s="235"/>
    </row>
    <row r="106" spans="1:11" x14ac:dyDescent="0.2">
      <c r="A106" s="228"/>
      <c r="B106" s="233"/>
      <c r="C106" s="239">
        <v>50099301</v>
      </c>
      <c r="D106" s="551"/>
      <c r="E106" s="554" t="s">
        <v>9590</v>
      </c>
      <c r="F106" s="235" t="s">
        <v>9623</v>
      </c>
      <c r="G106" s="235"/>
      <c r="H106" s="236"/>
      <c r="I106" s="235"/>
      <c r="J106" s="235"/>
      <c r="K106" s="235"/>
    </row>
    <row r="107" spans="1:11" x14ac:dyDescent="0.2">
      <c r="A107" s="228"/>
      <c r="B107" s="233"/>
      <c r="C107" s="233"/>
      <c r="D107" s="234"/>
      <c r="E107" s="554"/>
      <c r="F107" s="235"/>
      <c r="G107" s="235"/>
      <c r="H107" s="236"/>
      <c r="I107" s="235"/>
      <c r="J107" s="235"/>
      <c r="K107" s="235"/>
    </row>
    <row r="108" spans="1:11" x14ac:dyDescent="0.2">
      <c r="A108" s="228"/>
      <c r="B108" s="240"/>
      <c r="C108" s="233"/>
      <c r="D108" s="241"/>
    </row>
    <row r="109" spans="1:11" x14ac:dyDescent="0.2">
      <c r="A109" s="228">
        <v>6</v>
      </c>
      <c r="B109" s="233" t="s">
        <v>8370</v>
      </c>
      <c r="C109" s="237">
        <v>50010302</v>
      </c>
      <c r="D109" s="904"/>
      <c r="E109" s="242" t="s">
        <v>8364</v>
      </c>
      <c r="F109" s="235" t="s">
        <v>1199</v>
      </c>
      <c r="G109" s="235"/>
      <c r="H109" s="236"/>
      <c r="I109" s="235"/>
      <c r="J109" s="235"/>
      <c r="K109" s="235"/>
    </row>
    <row r="110" spans="1:11" x14ac:dyDescent="0.2">
      <c r="A110" s="228"/>
      <c r="B110" s="233"/>
      <c r="C110" s="238">
        <v>50012302</v>
      </c>
      <c r="D110" s="905"/>
      <c r="E110" s="242" t="s">
        <v>8366</v>
      </c>
      <c r="F110" s="235" t="s">
        <v>1199</v>
      </c>
      <c r="G110" s="235"/>
      <c r="H110" s="236"/>
      <c r="I110" s="235"/>
      <c r="J110" s="235"/>
      <c r="K110" s="235"/>
    </row>
    <row r="111" spans="1:11" x14ac:dyDescent="0.2">
      <c r="A111" s="228"/>
      <c r="B111" s="233"/>
      <c r="C111" s="238">
        <v>50014302</v>
      </c>
      <c r="D111" s="905"/>
      <c r="E111" s="242" t="s">
        <v>8367</v>
      </c>
      <c r="F111" s="235" t="s">
        <v>1199</v>
      </c>
      <c r="G111" s="235"/>
      <c r="H111" s="236"/>
      <c r="I111" s="235"/>
      <c r="J111" s="235"/>
      <c r="K111" s="235"/>
    </row>
    <row r="112" spans="1:11" x14ac:dyDescent="0.2">
      <c r="A112" s="228"/>
      <c r="B112" s="233"/>
      <c r="C112" s="238">
        <v>50015302</v>
      </c>
      <c r="D112" s="905"/>
      <c r="E112" s="242" t="s">
        <v>8368</v>
      </c>
      <c r="F112" s="235" t="s">
        <v>1199</v>
      </c>
      <c r="G112" s="235"/>
      <c r="H112" s="236"/>
      <c r="I112" s="235"/>
      <c r="J112" s="235"/>
      <c r="K112" s="235"/>
    </row>
    <row r="113" spans="1:11" x14ac:dyDescent="0.2">
      <c r="A113" s="228"/>
      <c r="B113" s="233"/>
      <c r="C113" s="238">
        <v>50021302</v>
      </c>
      <c r="D113" s="905"/>
      <c r="E113" s="242" t="s">
        <v>8364</v>
      </c>
      <c r="F113" s="235" t="s">
        <v>5090</v>
      </c>
      <c r="G113" s="235"/>
      <c r="H113" s="236"/>
      <c r="I113" s="235"/>
      <c r="J113" s="235"/>
      <c r="K113" s="235"/>
    </row>
    <row r="114" spans="1:11" x14ac:dyDescent="0.2">
      <c r="A114" s="228"/>
      <c r="B114" s="233"/>
      <c r="C114" s="238">
        <v>50024302</v>
      </c>
      <c r="D114" s="905"/>
      <c r="E114" s="242" t="s">
        <v>8366</v>
      </c>
      <c r="F114" s="235" t="s">
        <v>5090</v>
      </c>
      <c r="G114" s="235"/>
      <c r="H114" s="236"/>
      <c r="I114" s="235"/>
      <c r="J114" s="235"/>
      <c r="K114" s="235"/>
    </row>
    <row r="115" spans="1:11" x14ac:dyDescent="0.2">
      <c r="A115" s="228"/>
      <c r="B115" s="233"/>
      <c r="C115" s="238">
        <v>50025302</v>
      </c>
      <c r="D115" s="905"/>
      <c r="E115" s="242" t="s">
        <v>8367</v>
      </c>
      <c r="F115" s="235" t="s">
        <v>5090</v>
      </c>
      <c r="G115" s="235"/>
      <c r="H115" s="236"/>
      <c r="I115" s="235"/>
      <c r="J115" s="235"/>
      <c r="K115" s="235"/>
    </row>
    <row r="116" spans="1:11" x14ac:dyDescent="0.2">
      <c r="A116" s="228"/>
      <c r="B116" s="233"/>
      <c r="C116" s="238">
        <v>50027302</v>
      </c>
      <c r="D116" s="905"/>
      <c r="E116" s="242" t="s">
        <v>8368</v>
      </c>
      <c r="F116" s="235" t="s">
        <v>5090</v>
      </c>
      <c r="G116" s="235"/>
      <c r="H116" s="236"/>
      <c r="I116" s="235"/>
      <c r="J116" s="235"/>
      <c r="K116" s="235"/>
    </row>
    <row r="117" spans="1:11" x14ac:dyDescent="0.2">
      <c r="A117" s="228"/>
      <c r="B117" s="233"/>
      <c r="C117" s="238">
        <v>50028302</v>
      </c>
      <c r="D117" s="905"/>
      <c r="E117" s="242" t="s">
        <v>8369</v>
      </c>
      <c r="F117" s="235" t="s">
        <v>5090</v>
      </c>
      <c r="G117" s="235"/>
      <c r="H117" s="236"/>
      <c r="I117" s="235"/>
      <c r="J117" s="235"/>
      <c r="K117" s="235"/>
    </row>
    <row r="118" spans="1:11" x14ac:dyDescent="0.2">
      <c r="A118" s="228"/>
      <c r="B118" s="233"/>
      <c r="C118" s="239">
        <v>50099302</v>
      </c>
      <c r="D118" s="551"/>
      <c r="E118" s="242" t="s">
        <v>9591</v>
      </c>
      <c r="F118" s="235" t="s">
        <v>9623</v>
      </c>
      <c r="G118" s="235"/>
      <c r="H118" s="236"/>
      <c r="I118" s="235"/>
      <c r="J118" s="235"/>
      <c r="K118" s="235"/>
    </row>
    <row r="119" spans="1:11" x14ac:dyDescent="0.2">
      <c r="A119" s="228"/>
      <c r="B119" s="240"/>
      <c r="C119" s="233"/>
      <c r="D119" s="241"/>
    </row>
    <row r="120" spans="1:11" x14ac:dyDescent="0.2">
      <c r="A120" s="228">
        <v>7</v>
      </c>
      <c r="B120" s="240" t="s">
        <v>9592</v>
      </c>
      <c r="C120" s="237">
        <v>50026000</v>
      </c>
      <c r="D120" s="904" t="s">
        <v>9593</v>
      </c>
      <c r="E120" s="554" t="s">
        <v>7968</v>
      </c>
      <c r="F120" s="235" t="s">
        <v>5090</v>
      </c>
    </row>
    <row r="121" spans="1:11" x14ac:dyDescent="0.2">
      <c r="A121" s="228"/>
      <c r="B121" s="240"/>
      <c r="C121" s="238">
        <v>50026800</v>
      </c>
      <c r="D121" s="905"/>
      <c r="E121" s="554" t="s">
        <v>9438</v>
      </c>
      <c r="F121" s="235" t="s">
        <v>5090</v>
      </c>
    </row>
    <row r="122" spans="1:11" x14ac:dyDescent="0.2">
      <c r="A122" s="228"/>
      <c r="B122" s="240"/>
      <c r="C122" s="238">
        <v>50026701</v>
      </c>
      <c r="D122" s="905"/>
      <c r="E122" s="554" t="s">
        <v>4137</v>
      </c>
      <c r="F122" s="235" t="s">
        <v>5090</v>
      </c>
    </row>
    <row r="123" spans="1:11" x14ac:dyDescent="0.2">
      <c r="A123" s="228"/>
      <c r="B123" s="240"/>
      <c r="C123" s="238">
        <v>50026001</v>
      </c>
      <c r="D123" s="905"/>
      <c r="E123" s="554" t="s">
        <v>9594</v>
      </c>
      <c r="F123" s="235" t="s">
        <v>5090</v>
      </c>
    </row>
    <row r="124" spans="1:11" x14ac:dyDescent="0.2">
      <c r="A124" s="228"/>
      <c r="B124" s="240"/>
      <c r="C124" s="238">
        <v>50026002</v>
      </c>
      <c r="D124" s="905"/>
      <c r="E124" s="554" t="s">
        <v>9595</v>
      </c>
      <c r="F124" s="235" t="s">
        <v>5090</v>
      </c>
    </row>
    <row r="125" spans="1:11" ht="12.75" customHeight="1" x14ac:dyDescent="0.2">
      <c r="A125" s="228"/>
      <c r="B125" s="240"/>
      <c r="C125" s="238">
        <v>50026300</v>
      </c>
      <c r="D125" s="905"/>
      <c r="E125" s="554" t="s">
        <v>7984</v>
      </c>
      <c r="F125" s="235" t="s">
        <v>5090</v>
      </c>
    </row>
    <row r="126" spans="1:11" x14ac:dyDescent="0.2">
      <c r="A126" s="228"/>
      <c r="B126" s="240"/>
      <c r="C126" s="238">
        <v>50026301</v>
      </c>
      <c r="D126" s="905"/>
      <c r="E126" s="554" t="s">
        <v>2291</v>
      </c>
      <c r="F126" s="235" t="s">
        <v>5090</v>
      </c>
    </row>
    <row r="127" spans="1:11" x14ac:dyDescent="0.2">
      <c r="A127" s="228"/>
      <c r="B127" s="240"/>
      <c r="C127" s="239">
        <v>50026700</v>
      </c>
      <c r="D127" s="906"/>
      <c r="E127" s="554" t="s">
        <v>8012</v>
      </c>
      <c r="F127" s="235" t="s">
        <v>5090</v>
      </c>
    </row>
    <row r="128" spans="1:11" x14ac:dyDescent="0.2">
      <c r="A128" s="228"/>
      <c r="B128" s="240"/>
      <c r="C128" s="233"/>
      <c r="D128" s="241"/>
    </row>
    <row r="129" spans="1:11" x14ac:dyDescent="0.2">
      <c r="A129" s="228">
        <v>8</v>
      </c>
      <c r="B129" s="233" t="s">
        <v>7970</v>
      </c>
      <c r="C129" s="230">
        <v>50050000</v>
      </c>
      <c r="D129" s="231"/>
      <c r="E129" s="554" t="s">
        <v>7970</v>
      </c>
      <c r="F129" s="235"/>
      <c r="G129" s="235"/>
      <c r="H129" s="236"/>
      <c r="I129" s="235"/>
      <c r="J129" s="235"/>
      <c r="K129" s="235"/>
    </row>
    <row r="130" spans="1:11" x14ac:dyDescent="0.2">
      <c r="A130" s="228"/>
      <c r="B130" s="240"/>
      <c r="C130" s="233"/>
      <c r="D130" s="241"/>
    </row>
    <row r="131" spans="1:11" ht="25.5" x14ac:dyDescent="0.2">
      <c r="A131" s="228">
        <v>9</v>
      </c>
      <c r="B131" s="556" t="s">
        <v>4964</v>
      </c>
      <c r="C131" s="237">
        <v>50600000</v>
      </c>
      <c r="D131" s="900" t="s">
        <v>6676</v>
      </c>
    </row>
    <row r="132" spans="1:11" x14ac:dyDescent="0.2">
      <c r="A132" s="228"/>
      <c r="B132" s="556"/>
      <c r="C132" s="239">
        <v>50604000</v>
      </c>
      <c r="D132" s="901"/>
    </row>
    <row r="133" spans="1:11" x14ac:dyDescent="0.2">
      <c r="A133" s="228"/>
      <c r="B133" s="233"/>
      <c r="C133" s="233"/>
      <c r="D133" s="240"/>
    </row>
    <row r="134" spans="1:11" ht="22.5" x14ac:dyDescent="0.2">
      <c r="A134" s="228">
        <v>10</v>
      </c>
      <c r="B134" s="233" t="s">
        <v>4965</v>
      </c>
      <c r="C134" s="230">
        <v>5504</v>
      </c>
      <c r="D134" s="243" t="s">
        <v>4966</v>
      </c>
    </row>
    <row r="135" spans="1:11" x14ac:dyDescent="0.2">
      <c r="A135" s="228"/>
      <c r="B135" s="233"/>
      <c r="C135" s="233"/>
      <c r="D135" s="240"/>
    </row>
    <row r="136" spans="1:11" ht="25.5" x14ac:dyDescent="0.2">
      <c r="A136" s="228">
        <v>11</v>
      </c>
      <c r="B136" s="229" t="s">
        <v>9443</v>
      </c>
      <c r="C136" s="237">
        <v>5505</v>
      </c>
      <c r="D136" s="344" t="s">
        <v>9604</v>
      </c>
    </row>
    <row r="137" spans="1:11" ht="33.75" x14ac:dyDescent="0.2">
      <c r="A137" s="228"/>
      <c r="B137" s="229"/>
      <c r="C137" s="239">
        <v>60100300</v>
      </c>
      <c r="D137" s="348" t="s">
        <v>9605</v>
      </c>
    </row>
    <row r="138" spans="1:11" x14ac:dyDescent="0.2">
      <c r="A138" s="228"/>
      <c r="B138" s="233"/>
      <c r="C138" s="233"/>
      <c r="D138" s="240"/>
    </row>
    <row r="139" spans="1:11" x14ac:dyDescent="0.2">
      <c r="A139" s="228">
        <v>12</v>
      </c>
      <c r="B139" s="908" t="s">
        <v>4967</v>
      </c>
      <c r="C139" s="909" t="s">
        <v>4968</v>
      </c>
      <c r="D139" s="911" t="s">
        <v>4969</v>
      </c>
    </row>
    <row r="140" spans="1:11" x14ac:dyDescent="0.2">
      <c r="A140" s="228"/>
      <c r="B140" s="908"/>
      <c r="C140" s="910"/>
      <c r="D140" s="912"/>
    </row>
    <row r="141" spans="1:11" x14ac:dyDescent="0.2">
      <c r="A141" s="228"/>
      <c r="B141" s="233"/>
      <c r="C141" s="233"/>
      <c r="D141" s="240"/>
    </row>
    <row r="142" spans="1:11" ht="22.5" x14ac:dyDescent="0.2">
      <c r="A142" s="228">
        <v>13</v>
      </c>
      <c r="B142" s="233" t="s">
        <v>1959</v>
      </c>
      <c r="C142" s="230">
        <v>5521</v>
      </c>
      <c r="D142" s="243" t="s">
        <v>4970</v>
      </c>
    </row>
    <row r="143" spans="1:11" x14ac:dyDescent="0.2">
      <c r="A143" s="228"/>
      <c r="B143" s="233"/>
      <c r="C143" s="233"/>
      <c r="D143" s="240"/>
    </row>
    <row r="144" spans="1:11" ht="45" x14ac:dyDescent="0.2">
      <c r="A144" s="228">
        <v>14</v>
      </c>
      <c r="B144" s="229" t="s">
        <v>9596</v>
      </c>
      <c r="C144" s="237">
        <v>5524</v>
      </c>
      <c r="D144" s="344" t="s">
        <v>9606</v>
      </c>
    </row>
    <row r="145" spans="1:12" ht="33.75" x14ac:dyDescent="0.2">
      <c r="A145" s="228"/>
      <c r="B145" s="229"/>
      <c r="C145" s="239">
        <v>60100400</v>
      </c>
      <c r="D145" s="348" t="s">
        <v>9607</v>
      </c>
    </row>
    <row r="146" spans="1:12" x14ac:dyDescent="0.2">
      <c r="A146" s="228"/>
      <c r="B146" s="556"/>
      <c r="C146" s="233"/>
      <c r="D146" s="241"/>
    </row>
    <row r="147" spans="1:12" x14ac:dyDescent="0.2">
      <c r="A147" s="228">
        <v>15</v>
      </c>
      <c r="B147" s="556" t="s">
        <v>9597</v>
      </c>
      <c r="C147" s="237">
        <v>50503000</v>
      </c>
      <c r="D147" s="900" t="s">
        <v>9598</v>
      </c>
      <c r="E147" s="242" t="s">
        <v>3871</v>
      </c>
    </row>
    <row r="148" spans="1:12" x14ac:dyDescent="0.2">
      <c r="A148" s="228"/>
      <c r="B148" s="556"/>
      <c r="C148" s="239">
        <v>55130801</v>
      </c>
      <c r="D148" s="901"/>
      <c r="E148" s="242" t="s">
        <v>420</v>
      </c>
    </row>
    <row r="149" spans="1:12" x14ac:dyDescent="0.2">
      <c r="A149" s="228"/>
      <c r="B149" s="556"/>
      <c r="C149" s="233"/>
      <c r="D149" s="241"/>
    </row>
    <row r="150" spans="1:12" ht="28.5" customHeight="1" x14ac:dyDescent="0.2">
      <c r="A150" s="228">
        <v>16</v>
      </c>
      <c r="B150" s="229" t="s">
        <v>9599</v>
      </c>
      <c r="C150" s="237">
        <v>55</v>
      </c>
      <c r="D150" s="900" t="s">
        <v>9608</v>
      </c>
    </row>
    <row r="151" spans="1:12" s="242" customFormat="1" ht="38.25" x14ac:dyDescent="0.2">
      <c r="A151" s="228"/>
      <c r="B151" s="556" t="s">
        <v>9600</v>
      </c>
      <c r="C151" s="238">
        <v>50500000</v>
      </c>
      <c r="D151" s="902"/>
      <c r="H151" s="222"/>
      <c r="I151" s="222"/>
      <c r="J151" s="222"/>
      <c r="K151" s="222"/>
      <c r="L151" s="222"/>
    </row>
    <row r="152" spans="1:12" s="242" customFormat="1" ht="25.5" x14ac:dyDescent="0.2">
      <c r="A152" s="228"/>
      <c r="B152" s="229" t="s">
        <v>9601</v>
      </c>
      <c r="C152" s="238">
        <v>50501000</v>
      </c>
      <c r="D152" s="902"/>
      <c r="H152" s="222"/>
      <c r="I152" s="222"/>
      <c r="J152" s="222"/>
      <c r="K152" s="222"/>
      <c r="L152" s="222"/>
    </row>
    <row r="153" spans="1:12" s="242" customFormat="1" x14ac:dyDescent="0.2">
      <c r="A153" s="228"/>
      <c r="B153" s="233" t="s">
        <v>4971</v>
      </c>
      <c r="C153" s="238">
        <v>50502000</v>
      </c>
      <c r="D153" s="902"/>
      <c r="H153" s="222"/>
      <c r="I153" s="222"/>
      <c r="J153" s="222"/>
      <c r="K153" s="222"/>
      <c r="L153" s="222"/>
    </row>
    <row r="154" spans="1:12" s="242" customFormat="1" x14ac:dyDescent="0.2">
      <c r="A154" s="228"/>
      <c r="B154" s="229"/>
      <c r="C154" s="238">
        <v>50504000</v>
      </c>
      <c r="D154" s="902"/>
      <c r="H154" s="222"/>
      <c r="I154" s="222"/>
      <c r="J154" s="222"/>
      <c r="K154" s="222"/>
      <c r="L154" s="222"/>
    </row>
    <row r="155" spans="1:12" s="242" customFormat="1" x14ac:dyDescent="0.2">
      <c r="A155" s="228"/>
      <c r="B155" s="229"/>
      <c r="C155" s="238">
        <v>50505000</v>
      </c>
      <c r="D155" s="902"/>
      <c r="H155" s="222"/>
      <c r="I155" s="222"/>
      <c r="J155" s="222"/>
      <c r="K155" s="222"/>
      <c r="L155" s="222"/>
    </row>
    <row r="156" spans="1:12" s="242" customFormat="1" x14ac:dyDescent="0.2">
      <c r="A156" s="228"/>
      <c r="B156" s="229"/>
      <c r="C156" s="238">
        <v>50506000</v>
      </c>
      <c r="D156" s="902"/>
      <c r="H156" s="222"/>
      <c r="I156" s="222"/>
      <c r="J156" s="222"/>
      <c r="K156" s="222"/>
      <c r="L156" s="222"/>
    </row>
    <row r="157" spans="1:12" s="242" customFormat="1" x14ac:dyDescent="0.2">
      <c r="A157" s="228"/>
      <c r="B157" s="229"/>
      <c r="C157" s="238">
        <v>50507000</v>
      </c>
      <c r="D157" s="902"/>
      <c r="H157" s="222"/>
      <c r="I157" s="222"/>
      <c r="J157" s="222"/>
      <c r="K157" s="222"/>
      <c r="L157" s="222"/>
    </row>
    <row r="158" spans="1:12" s="242" customFormat="1" x14ac:dyDescent="0.2">
      <c r="A158" s="228"/>
      <c r="B158" s="229"/>
      <c r="C158" s="238">
        <v>50508000</v>
      </c>
      <c r="D158" s="902"/>
    </row>
    <row r="159" spans="1:12" s="242" customFormat="1" x14ac:dyDescent="0.2">
      <c r="A159" s="228"/>
      <c r="B159" s="229"/>
      <c r="C159" s="238">
        <v>50509000</v>
      </c>
      <c r="D159" s="902"/>
    </row>
    <row r="160" spans="1:12" s="242" customFormat="1" x14ac:dyDescent="0.2">
      <c r="A160" s="228"/>
      <c r="B160" s="229"/>
      <c r="C160" s="238">
        <v>50509100</v>
      </c>
      <c r="D160" s="902"/>
    </row>
    <row r="161" spans="1:4" s="242" customFormat="1" x14ac:dyDescent="0.2">
      <c r="A161" s="228"/>
      <c r="B161" s="229"/>
      <c r="C161" s="238">
        <v>50509200</v>
      </c>
      <c r="D161" s="902"/>
    </row>
    <row r="162" spans="1:4" s="242" customFormat="1" x14ac:dyDescent="0.2">
      <c r="A162" s="228"/>
      <c r="B162" s="229"/>
      <c r="C162" s="238">
        <v>50509900</v>
      </c>
      <c r="D162" s="557"/>
    </row>
    <row r="163" spans="1:4" x14ac:dyDescent="0.2">
      <c r="A163" s="228"/>
      <c r="B163" s="228"/>
      <c r="C163" s="238">
        <v>50601000</v>
      </c>
      <c r="D163" s="557"/>
    </row>
    <row r="164" spans="1:4" x14ac:dyDescent="0.2">
      <c r="A164" s="228"/>
      <c r="B164" s="228"/>
      <c r="C164" s="238">
        <v>50603000</v>
      </c>
      <c r="D164" s="557"/>
    </row>
    <row r="165" spans="1:4" x14ac:dyDescent="0.2">
      <c r="A165" s="228"/>
      <c r="B165" s="233"/>
      <c r="C165" s="239">
        <v>60</v>
      </c>
      <c r="D165" s="272"/>
    </row>
    <row r="166" spans="1:4" x14ac:dyDescent="0.2">
      <c r="A166" s="228"/>
      <c r="B166" s="244"/>
      <c r="C166" s="245"/>
      <c r="D166" s="241"/>
    </row>
    <row r="167" spans="1:4" ht="22.5" x14ac:dyDescent="0.2">
      <c r="A167" s="228">
        <v>17</v>
      </c>
      <c r="B167" s="233" t="s">
        <v>2613</v>
      </c>
      <c r="C167" s="230">
        <v>61</v>
      </c>
      <c r="D167" s="231" t="s">
        <v>4972</v>
      </c>
    </row>
    <row r="168" spans="1:4" x14ac:dyDescent="0.2">
      <c r="A168" s="228"/>
      <c r="B168" s="244"/>
      <c r="C168" s="245"/>
      <c r="D168" s="241"/>
    </row>
    <row r="169" spans="1:4" x14ac:dyDescent="0.2">
      <c r="A169" s="228">
        <v>18</v>
      </c>
      <c r="B169" s="233" t="s">
        <v>4973</v>
      </c>
      <c r="C169" s="237">
        <v>65000000</v>
      </c>
      <c r="D169" s="547" t="s">
        <v>4974</v>
      </c>
    </row>
    <row r="170" spans="1:4" x14ac:dyDescent="0.2">
      <c r="A170" s="228"/>
      <c r="B170" s="244"/>
      <c r="C170" s="238">
        <v>65010000</v>
      </c>
      <c r="D170" s="549"/>
    </row>
    <row r="171" spans="1:4" x14ac:dyDescent="0.2">
      <c r="A171" s="228"/>
      <c r="B171" s="244"/>
      <c r="C171" s="238">
        <v>65011000</v>
      </c>
      <c r="D171" s="549"/>
    </row>
    <row r="172" spans="1:4" x14ac:dyDescent="0.2">
      <c r="A172" s="228"/>
      <c r="B172" s="244"/>
      <c r="C172" s="238">
        <v>65020000</v>
      </c>
      <c r="D172" s="549"/>
    </row>
    <row r="173" spans="1:4" x14ac:dyDescent="0.2">
      <c r="A173" s="228"/>
      <c r="B173" s="244"/>
      <c r="C173" s="238">
        <v>65030000</v>
      </c>
      <c r="D173" s="549"/>
    </row>
    <row r="174" spans="1:4" x14ac:dyDescent="0.2">
      <c r="A174" s="228"/>
      <c r="B174" s="244"/>
      <c r="C174" s="238">
        <v>65060000</v>
      </c>
      <c r="D174" s="549"/>
    </row>
    <row r="175" spans="1:4" x14ac:dyDescent="0.2">
      <c r="A175" s="228"/>
      <c r="B175" s="244"/>
      <c r="C175" s="238">
        <v>65070000</v>
      </c>
      <c r="D175" s="549"/>
    </row>
    <row r="176" spans="1:4" x14ac:dyDescent="0.2">
      <c r="A176" s="228"/>
      <c r="B176" s="244"/>
      <c r="C176" s="238">
        <v>65080000</v>
      </c>
      <c r="D176" s="549"/>
    </row>
    <row r="177" spans="1:11" x14ac:dyDescent="0.2">
      <c r="A177" s="228"/>
      <c r="B177" s="244"/>
      <c r="C177" s="238">
        <v>65090000</v>
      </c>
      <c r="D177" s="549"/>
    </row>
    <row r="178" spans="1:11" x14ac:dyDescent="0.2">
      <c r="B178" s="246"/>
      <c r="C178" s="239">
        <v>65895000</v>
      </c>
      <c r="D178" s="247"/>
    </row>
    <row r="179" spans="1:11" s="223" customFormat="1" x14ac:dyDescent="0.2">
      <c r="A179" s="227"/>
      <c r="B179" s="246"/>
      <c r="C179" s="248"/>
      <c r="E179" s="222"/>
      <c r="F179" s="222"/>
      <c r="G179" s="222"/>
      <c r="H179" s="222"/>
      <c r="I179" s="222"/>
      <c r="J179" s="222"/>
      <c r="K179" s="222"/>
    </row>
    <row r="180" spans="1:11" s="223" customFormat="1" x14ac:dyDescent="0.2">
      <c r="A180" s="227"/>
      <c r="B180" s="246"/>
      <c r="C180" s="248"/>
      <c r="E180" s="222"/>
      <c r="F180" s="222"/>
      <c r="G180" s="222"/>
      <c r="H180" s="222"/>
      <c r="I180" s="222"/>
      <c r="J180" s="222"/>
      <c r="K180" s="222"/>
    </row>
    <row r="181" spans="1:11" s="223" customFormat="1" x14ac:dyDescent="0.2">
      <c r="A181" s="227"/>
      <c r="B181" s="246"/>
      <c r="C181" s="248"/>
      <c r="E181" s="222"/>
      <c r="F181" s="222"/>
      <c r="G181" s="222"/>
      <c r="H181" s="222"/>
      <c r="I181" s="222"/>
      <c r="J181" s="222"/>
      <c r="K181" s="222"/>
    </row>
    <row r="182" spans="1:11" s="223" customFormat="1" x14ac:dyDescent="0.2">
      <c r="A182" s="227"/>
      <c r="B182" s="246" t="s">
        <v>4975</v>
      </c>
      <c r="C182" s="248"/>
      <c r="E182" s="222"/>
      <c r="F182" s="222"/>
      <c r="G182" s="222"/>
      <c r="H182" s="222"/>
      <c r="I182" s="222"/>
      <c r="J182" s="222"/>
      <c r="K182" s="222"/>
    </row>
    <row r="183" spans="1:11" s="223" customFormat="1" x14ac:dyDescent="0.2">
      <c r="A183" s="227"/>
      <c r="B183" s="246" t="s">
        <v>9602</v>
      </c>
      <c r="C183" s="248"/>
      <c r="E183" s="222"/>
      <c r="F183" s="222"/>
      <c r="G183" s="222"/>
      <c r="H183" s="222"/>
      <c r="I183" s="222"/>
      <c r="J183" s="222"/>
      <c r="K183" s="222"/>
    </row>
    <row r="184" spans="1:11" s="223" customFormat="1" ht="15" x14ac:dyDescent="0.25">
      <c r="A184" s="227"/>
      <c r="B184" s="907" t="s">
        <v>9603</v>
      </c>
      <c r="C184" s="907"/>
      <c r="D184" s="907"/>
      <c r="E184" s="222"/>
      <c r="F184" s="222"/>
      <c r="G184" s="222"/>
      <c r="H184" s="222"/>
      <c r="I184" s="222"/>
      <c r="J184" s="222"/>
      <c r="K184" s="222"/>
    </row>
    <row r="185" spans="1:11" s="223" customFormat="1" x14ac:dyDescent="0.2">
      <c r="A185" s="227"/>
      <c r="B185" s="246"/>
      <c r="C185" s="248"/>
      <c r="E185" s="222"/>
      <c r="F185" s="222"/>
      <c r="G185" s="222"/>
      <c r="H185" s="222"/>
      <c r="I185" s="222"/>
      <c r="J185" s="222"/>
      <c r="K185" s="222"/>
    </row>
    <row r="186" spans="1:11" s="223" customFormat="1" x14ac:dyDescent="0.2">
      <c r="A186" s="227"/>
      <c r="B186" s="246"/>
      <c r="C186" s="248"/>
      <c r="E186" s="222"/>
      <c r="F186" s="222"/>
      <c r="G186" s="222"/>
      <c r="H186" s="222"/>
      <c r="I186" s="222"/>
      <c r="J186" s="222"/>
      <c r="K186" s="222"/>
    </row>
    <row r="187" spans="1:11" s="223" customFormat="1" x14ac:dyDescent="0.2">
      <c r="A187" s="227"/>
      <c r="B187" s="246"/>
      <c r="C187" s="248"/>
      <c r="E187" s="222"/>
      <c r="F187" s="222"/>
      <c r="G187" s="222"/>
      <c r="H187" s="222"/>
      <c r="I187" s="222"/>
      <c r="J187" s="222"/>
      <c r="K187" s="222"/>
    </row>
    <row r="188" spans="1:11" s="223" customFormat="1" x14ac:dyDescent="0.2">
      <c r="A188" s="227"/>
      <c r="B188" s="246"/>
      <c r="C188" s="248"/>
      <c r="E188" s="222"/>
      <c r="F188" s="222"/>
      <c r="G188" s="222"/>
      <c r="H188" s="222"/>
      <c r="I188" s="222"/>
      <c r="J188" s="222"/>
      <c r="K188" s="222"/>
    </row>
    <row r="189" spans="1:11" s="223" customFormat="1" x14ac:dyDescent="0.2">
      <c r="A189" s="227"/>
      <c r="B189" s="246"/>
      <c r="C189" s="248"/>
      <c r="E189" s="222"/>
      <c r="F189" s="222"/>
      <c r="G189" s="222"/>
      <c r="H189" s="222"/>
      <c r="I189" s="222"/>
      <c r="J189" s="222"/>
      <c r="K189" s="222"/>
    </row>
    <row r="190" spans="1:11" s="223" customFormat="1" x14ac:dyDescent="0.2">
      <c r="A190" s="227"/>
      <c r="B190" s="246"/>
      <c r="C190" s="248"/>
      <c r="E190" s="222"/>
      <c r="F190" s="222"/>
      <c r="G190" s="222"/>
      <c r="H190" s="222"/>
      <c r="I190" s="222"/>
      <c r="J190" s="222"/>
      <c r="K190" s="222"/>
    </row>
    <row r="191" spans="1:11" s="223" customFormat="1" x14ac:dyDescent="0.2">
      <c r="A191" s="227"/>
      <c r="B191" s="246"/>
      <c r="C191" s="248"/>
      <c r="E191" s="222"/>
      <c r="F191" s="222"/>
      <c r="G191" s="222"/>
      <c r="H191" s="222"/>
      <c r="I191" s="222"/>
      <c r="J191" s="222"/>
      <c r="K191" s="222"/>
    </row>
    <row r="192" spans="1:11" s="223" customFormat="1" x14ac:dyDescent="0.2">
      <c r="A192" s="227"/>
      <c r="B192" s="246"/>
      <c r="C192" s="248"/>
      <c r="E192" s="222"/>
      <c r="F192" s="222"/>
      <c r="G192" s="222"/>
      <c r="H192" s="222"/>
      <c r="I192" s="222"/>
      <c r="J192" s="222"/>
      <c r="K192" s="222"/>
    </row>
    <row r="193" spans="1:11" s="223" customFormat="1" x14ac:dyDescent="0.2">
      <c r="A193" s="227"/>
      <c r="B193" s="246"/>
      <c r="C193" s="248"/>
      <c r="E193" s="222"/>
      <c r="F193" s="222"/>
      <c r="G193" s="222"/>
      <c r="H193" s="222"/>
      <c r="I193" s="222"/>
      <c r="J193" s="222"/>
      <c r="K193" s="222"/>
    </row>
    <row r="194" spans="1:11" s="223" customFormat="1" x14ac:dyDescent="0.2">
      <c r="A194" s="227"/>
      <c r="B194" s="246"/>
      <c r="C194" s="248"/>
      <c r="E194" s="222"/>
      <c r="F194" s="222"/>
      <c r="G194" s="222"/>
      <c r="H194" s="222"/>
      <c r="I194" s="222"/>
      <c r="J194" s="222"/>
      <c r="K194" s="222"/>
    </row>
    <row r="195" spans="1:11" s="223" customFormat="1" x14ac:dyDescent="0.2">
      <c r="A195" s="227"/>
      <c r="B195" s="246"/>
      <c r="C195" s="248"/>
      <c r="E195" s="222"/>
      <c r="F195" s="222"/>
      <c r="G195" s="222"/>
      <c r="H195" s="222"/>
      <c r="I195" s="222"/>
      <c r="J195" s="222"/>
      <c r="K195" s="222"/>
    </row>
    <row r="196" spans="1:11" s="223" customFormat="1" x14ac:dyDescent="0.2">
      <c r="A196" s="227"/>
      <c r="B196" s="246"/>
      <c r="C196" s="248"/>
      <c r="E196" s="222"/>
      <c r="F196" s="222"/>
      <c r="G196" s="222"/>
      <c r="H196" s="222"/>
      <c r="I196" s="222"/>
      <c r="J196" s="222"/>
      <c r="K196" s="222"/>
    </row>
    <row r="197" spans="1:11" s="223" customFormat="1" x14ac:dyDescent="0.2">
      <c r="A197" s="227"/>
      <c r="B197" s="246"/>
      <c r="C197" s="248"/>
      <c r="E197" s="222"/>
      <c r="F197" s="222"/>
      <c r="G197" s="222"/>
      <c r="H197" s="222"/>
      <c r="I197" s="222"/>
      <c r="J197" s="222"/>
      <c r="K197" s="222"/>
    </row>
    <row r="198" spans="1:11" s="223" customFormat="1" x14ac:dyDescent="0.2">
      <c r="A198" s="227"/>
      <c r="B198" s="246"/>
      <c r="C198" s="248"/>
      <c r="E198" s="222"/>
      <c r="F198" s="222"/>
      <c r="G198" s="222"/>
      <c r="H198" s="222"/>
      <c r="I198" s="222"/>
      <c r="J198" s="222"/>
      <c r="K198" s="222"/>
    </row>
    <row r="199" spans="1:11" s="223" customFormat="1" x14ac:dyDescent="0.2">
      <c r="A199" s="227"/>
      <c r="B199" s="246"/>
      <c r="C199" s="248"/>
      <c r="E199" s="222"/>
      <c r="F199" s="222"/>
      <c r="G199" s="222"/>
      <c r="H199" s="222"/>
      <c r="I199" s="222"/>
      <c r="J199" s="222"/>
      <c r="K199" s="222"/>
    </row>
    <row r="200" spans="1:11" s="223" customFormat="1" x14ac:dyDescent="0.2">
      <c r="A200" s="227"/>
      <c r="B200" s="246"/>
      <c r="C200" s="248"/>
      <c r="E200" s="222"/>
      <c r="F200" s="222"/>
      <c r="G200" s="222"/>
      <c r="H200" s="222"/>
      <c r="I200" s="222"/>
      <c r="J200" s="222"/>
      <c r="K200" s="222"/>
    </row>
    <row r="201" spans="1:11" s="223" customFormat="1" x14ac:dyDescent="0.2">
      <c r="A201" s="227"/>
      <c r="B201" s="246"/>
      <c r="C201" s="248"/>
      <c r="E201" s="222"/>
      <c r="F201" s="222"/>
      <c r="G201" s="222"/>
      <c r="H201" s="222"/>
      <c r="I201" s="222"/>
      <c r="J201" s="222"/>
      <c r="K201" s="222"/>
    </row>
    <row r="202" spans="1:11" s="223" customFormat="1" x14ac:dyDescent="0.2">
      <c r="A202" s="227"/>
      <c r="B202" s="246"/>
      <c r="C202" s="248"/>
      <c r="E202" s="222"/>
      <c r="F202" s="222"/>
      <c r="G202" s="222"/>
      <c r="H202" s="222"/>
      <c r="I202" s="222"/>
      <c r="J202" s="222"/>
      <c r="K202" s="222"/>
    </row>
    <row r="203" spans="1:11" s="223" customFormat="1" x14ac:dyDescent="0.2">
      <c r="A203" s="227"/>
      <c r="B203" s="246"/>
      <c r="C203" s="248"/>
      <c r="E203" s="222"/>
      <c r="F203" s="222"/>
      <c r="G203" s="222"/>
      <c r="H203" s="222"/>
      <c r="I203" s="222"/>
      <c r="J203" s="222"/>
      <c r="K203" s="222"/>
    </row>
    <row r="204" spans="1:11" s="223" customFormat="1" x14ac:dyDescent="0.2">
      <c r="A204" s="227"/>
      <c r="B204" s="246"/>
      <c r="C204" s="248"/>
      <c r="E204" s="222"/>
      <c r="F204" s="222"/>
      <c r="G204" s="222"/>
      <c r="H204" s="222"/>
      <c r="I204" s="222"/>
      <c r="J204" s="222"/>
      <c r="K204" s="222"/>
    </row>
    <row r="205" spans="1:11" s="223" customFormat="1" x14ac:dyDescent="0.2">
      <c r="A205" s="227"/>
      <c r="B205" s="246"/>
      <c r="C205" s="248"/>
      <c r="E205" s="222"/>
      <c r="F205" s="222"/>
      <c r="G205" s="222"/>
      <c r="H205" s="222"/>
      <c r="I205" s="222"/>
      <c r="J205" s="222"/>
      <c r="K205" s="222"/>
    </row>
    <row r="206" spans="1:11" s="223" customFormat="1" x14ac:dyDescent="0.2">
      <c r="A206" s="227"/>
      <c r="B206" s="246"/>
      <c r="C206" s="248"/>
      <c r="E206" s="222"/>
      <c r="F206" s="222"/>
      <c r="G206" s="222"/>
      <c r="H206" s="222"/>
      <c r="I206" s="222"/>
      <c r="J206" s="222"/>
      <c r="K206" s="222"/>
    </row>
    <row r="207" spans="1:11" s="223" customFormat="1" x14ac:dyDescent="0.2">
      <c r="A207" s="227"/>
      <c r="B207" s="246"/>
      <c r="C207" s="248"/>
      <c r="E207" s="222"/>
      <c r="F207" s="222"/>
      <c r="G207" s="222"/>
      <c r="H207" s="222"/>
      <c r="I207" s="222"/>
      <c r="J207" s="222"/>
      <c r="K207" s="222"/>
    </row>
    <row r="208" spans="1:11" s="223" customFormat="1" x14ac:dyDescent="0.2">
      <c r="A208" s="227"/>
      <c r="B208" s="246"/>
      <c r="C208" s="248"/>
      <c r="E208" s="222"/>
      <c r="F208" s="222"/>
      <c r="G208" s="222"/>
      <c r="H208" s="222"/>
      <c r="I208" s="222"/>
      <c r="J208" s="222"/>
      <c r="K208" s="222"/>
    </row>
    <row r="209" spans="1:11" s="223" customFormat="1" x14ac:dyDescent="0.2">
      <c r="A209" s="227"/>
      <c r="B209" s="246"/>
      <c r="C209" s="248"/>
      <c r="E209" s="222"/>
      <c r="F209" s="222"/>
      <c r="G209" s="222"/>
      <c r="H209" s="222"/>
      <c r="I209" s="222"/>
      <c r="J209" s="222"/>
      <c r="K209" s="222"/>
    </row>
    <row r="210" spans="1:11" s="223" customFormat="1" x14ac:dyDescent="0.2">
      <c r="A210" s="227"/>
      <c r="B210" s="246"/>
      <c r="C210" s="248"/>
      <c r="E210" s="222"/>
      <c r="F210" s="222"/>
      <c r="G210" s="222"/>
      <c r="H210" s="222"/>
      <c r="I210" s="222"/>
      <c r="J210" s="222"/>
      <c r="K210" s="222"/>
    </row>
    <row r="211" spans="1:11" s="223" customFormat="1" x14ac:dyDescent="0.2">
      <c r="A211" s="227"/>
      <c r="B211" s="246"/>
      <c r="C211" s="248"/>
      <c r="E211" s="222"/>
      <c r="F211" s="222"/>
      <c r="G211" s="222"/>
      <c r="H211" s="222"/>
      <c r="I211" s="222"/>
      <c r="J211" s="222"/>
      <c r="K211" s="222"/>
    </row>
    <row r="212" spans="1:11" s="223" customFormat="1" x14ac:dyDescent="0.2">
      <c r="A212" s="227"/>
      <c r="B212" s="246"/>
      <c r="C212" s="248"/>
      <c r="E212" s="222"/>
      <c r="F212" s="222"/>
      <c r="G212" s="222"/>
      <c r="H212" s="222"/>
      <c r="I212" s="222"/>
      <c r="J212" s="222"/>
      <c r="K212" s="222"/>
    </row>
    <row r="213" spans="1:11" s="223" customFormat="1" x14ac:dyDescent="0.2">
      <c r="A213" s="227"/>
      <c r="B213" s="246"/>
      <c r="C213" s="248"/>
      <c r="E213" s="222"/>
      <c r="F213" s="222"/>
      <c r="G213" s="222"/>
      <c r="H213" s="222"/>
      <c r="I213" s="222"/>
      <c r="J213" s="222"/>
      <c r="K213" s="222"/>
    </row>
    <row r="214" spans="1:11" s="223" customFormat="1" x14ac:dyDescent="0.2">
      <c r="A214" s="227"/>
      <c r="B214" s="246"/>
      <c r="C214" s="248"/>
      <c r="E214" s="222"/>
      <c r="F214" s="222"/>
      <c r="G214" s="222"/>
      <c r="H214" s="222"/>
      <c r="I214" s="222"/>
      <c r="J214" s="222"/>
      <c r="K214" s="222"/>
    </row>
    <row r="215" spans="1:11" s="223" customFormat="1" x14ac:dyDescent="0.2">
      <c r="A215" s="227"/>
      <c r="B215" s="246"/>
      <c r="C215" s="248"/>
      <c r="E215" s="222"/>
      <c r="F215" s="222"/>
      <c r="G215" s="222"/>
      <c r="H215" s="222"/>
      <c r="I215" s="222"/>
      <c r="J215" s="222"/>
      <c r="K215" s="222"/>
    </row>
    <row r="216" spans="1:11" s="223" customFormat="1" x14ac:dyDescent="0.2">
      <c r="A216" s="227"/>
      <c r="B216" s="246"/>
      <c r="C216" s="248"/>
      <c r="E216" s="222"/>
      <c r="F216" s="222"/>
      <c r="G216" s="222"/>
      <c r="H216" s="222"/>
      <c r="I216" s="222"/>
      <c r="J216" s="222"/>
      <c r="K216" s="222"/>
    </row>
    <row r="217" spans="1:11" s="223" customFormat="1" x14ac:dyDescent="0.2">
      <c r="A217" s="227"/>
      <c r="B217" s="246"/>
      <c r="C217" s="248"/>
      <c r="E217" s="222"/>
      <c r="F217" s="222"/>
      <c r="G217" s="222"/>
      <c r="H217" s="222"/>
      <c r="I217" s="222"/>
      <c r="J217" s="222"/>
      <c r="K217" s="222"/>
    </row>
    <row r="218" spans="1:11" s="223" customFormat="1" x14ac:dyDescent="0.2">
      <c r="A218" s="227"/>
      <c r="B218" s="246"/>
      <c r="C218" s="248"/>
      <c r="E218" s="222"/>
      <c r="F218" s="222"/>
      <c r="G218" s="222"/>
      <c r="H218" s="222"/>
      <c r="I218" s="222"/>
      <c r="J218" s="222"/>
      <c r="K218" s="222"/>
    </row>
    <row r="219" spans="1:11" s="223" customFormat="1" x14ac:dyDescent="0.2">
      <c r="A219" s="227"/>
      <c r="B219" s="246"/>
      <c r="C219" s="248"/>
      <c r="E219" s="222"/>
      <c r="F219" s="222"/>
      <c r="G219" s="222"/>
      <c r="H219" s="222"/>
      <c r="I219" s="222"/>
      <c r="J219" s="222"/>
      <c r="K219" s="222"/>
    </row>
    <row r="220" spans="1:11" s="223" customFormat="1" x14ac:dyDescent="0.2">
      <c r="A220" s="227"/>
      <c r="B220" s="246"/>
      <c r="C220" s="248"/>
      <c r="E220" s="222"/>
      <c r="F220" s="222"/>
      <c r="G220" s="222"/>
      <c r="H220" s="222"/>
      <c r="I220" s="222"/>
      <c r="J220" s="222"/>
      <c r="K220" s="222"/>
    </row>
    <row r="221" spans="1:11" s="223" customFormat="1" x14ac:dyDescent="0.2">
      <c r="A221" s="227"/>
      <c r="B221" s="246"/>
      <c r="C221" s="248"/>
      <c r="E221" s="222"/>
      <c r="F221" s="222"/>
      <c r="G221" s="222"/>
      <c r="H221" s="222"/>
      <c r="I221" s="222"/>
      <c r="J221" s="222"/>
      <c r="K221" s="222"/>
    </row>
    <row r="222" spans="1:11" s="223" customFormat="1" x14ac:dyDescent="0.2">
      <c r="A222" s="227"/>
      <c r="B222" s="246"/>
      <c r="C222" s="248"/>
      <c r="E222" s="222"/>
      <c r="F222" s="222"/>
      <c r="G222" s="222"/>
      <c r="H222" s="222"/>
      <c r="I222" s="222"/>
      <c r="J222" s="222"/>
      <c r="K222" s="222"/>
    </row>
    <row r="223" spans="1:11" s="223" customFormat="1" x14ac:dyDescent="0.2">
      <c r="A223" s="227"/>
      <c r="B223" s="246"/>
      <c r="C223" s="248"/>
      <c r="E223" s="222"/>
      <c r="F223" s="222"/>
      <c r="G223" s="222"/>
      <c r="H223" s="222"/>
      <c r="I223" s="222"/>
      <c r="J223" s="222"/>
      <c r="K223" s="222"/>
    </row>
    <row r="224" spans="1:11" s="223" customFormat="1" x14ac:dyDescent="0.2">
      <c r="A224" s="227"/>
      <c r="B224" s="246"/>
      <c r="C224" s="248"/>
      <c r="E224" s="222"/>
      <c r="F224" s="222"/>
      <c r="G224" s="222"/>
      <c r="H224" s="222"/>
      <c r="I224" s="222"/>
      <c r="J224" s="222"/>
      <c r="K224" s="222"/>
    </row>
    <row r="225" spans="1:11" s="223" customFormat="1" x14ac:dyDescent="0.2">
      <c r="A225" s="227"/>
      <c r="B225" s="246"/>
      <c r="C225" s="248"/>
      <c r="E225" s="222"/>
      <c r="F225" s="222"/>
      <c r="G225" s="222"/>
      <c r="H225" s="222"/>
      <c r="I225" s="222"/>
      <c r="J225" s="222"/>
      <c r="K225" s="222"/>
    </row>
    <row r="226" spans="1:11" s="223" customFormat="1" x14ac:dyDescent="0.2">
      <c r="A226" s="227"/>
      <c r="B226" s="246"/>
      <c r="C226" s="248"/>
      <c r="E226" s="222"/>
      <c r="F226" s="222"/>
      <c r="G226" s="222"/>
      <c r="H226" s="222"/>
      <c r="I226" s="222"/>
      <c r="J226" s="222"/>
      <c r="K226" s="222"/>
    </row>
    <row r="227" spans="1:11" s="223" customFormat="1" x14ac:dyDescent="0.2">
      <c r="A227" s="227"/>
      <c r="B227" s="246"/>
      <c r="C227" s="248"/>
      <c r="E227" s="222"/>
      <c r="F227" s="222"/>
      <c r="G227" s="222"/>
      <c r="H227" s="222"/>
      <c r="I227" s="222"/>
      <c r="J227" s="222"/>
      <c r="K227" s="222"/>
    </row>
    <row r="228" spans="1:11" s="223" customFormat="1" x14ac:dyDescent="0.2">
      <c r="A228" s="227"/>
      <c r="B228" s="246"/>
      <c r="C228" s="248"/>
      <c r="E228" s="222"/>
      <c r="F228" s="222"/>
      <c r="G228" s="222"/>
      <c r="H228" s="222"/>
      <c r="I228" s="222"/>
      <c r="J228" s="222"/>
      <c r="K228" s="222"/>
    </row>
    <row r="229" spans="1:11" s="223" customFormat="1" x14ac:dyDescent="0.2">
      <c r="A229" s="227"/>
      <c r="B229" s="246"/>
      <c r="C229" s="248"/>
      <c r="E229" s="222"/>
      <c r="F229" s="222"/>
      <c r="G229" s="222"/>
      <c r="H229" s="222"/>
      <c r="I229" s="222"/>
      <c r="J229" s="222"/>
      <c r="K229" s="222"/>
    </row>
    <row r="230" spans="1:11" s="223" customFormat="1" x14ac:dyDescent="0.2">
      <c r="A230" s="227"/>
      <c r="B230" s="246"/>
      <c r="C230" s="248"/>
      <c r="E230" s="222"/>
      <c r="F230" s="222"/>
      <c r="G230" s="222"/>
      <c r="H230" s="222"/>
      <c r="I230" s="222"/>
      <c r="J230" s="222"/>
      <c r="K230" s="222"/>
    </row>
    <row r="231" spans="1:11" s="223" customFormat="1" x14ac:dyDescent="0.2">
      <c r="A231" s="227"/>
      <c r="B231" s="246"/>
      <c r="C231" s="248"/>
      <c r="E231" s="222"/>
      <c r="F231" s="222"/>
      <c r="G231" s="222"/>
      <c r="H231" s="222"/>
      <c r="I231" s="222"/>
      <c r="J231" s="222"/>
      <c r="K231" s="222"/>
    </row>
    <row r="232" spans="1:11" s="223" customFormat="1" x14ac:dyDescent="0.2">
      <c r="A232" s="227"/>
      <c r="B232" s="246"/>
      <c r="C232" s="248"/>
      <c r="E232" s="222"/>
      <c r="F232" s="222"/>
      <c r="G232" s="222"/>
      <c r="H232" s="222"/>
      <c r="I232" s="222"/>
      <c r="J232" s="222"/>
      <c r="K232" s="222"/>
    </row>
    <row r="233" spans="1:11" s="223" customFormat="1" x14ac:dyDescent="0.2">
      <c r="A233" s="227"/>
      <c r="B233" s="246"/>
      <c r="C233" s="248"/>
      <c r="E233" s="222"/>
      <c r="F233" s="222"/>
      <c r="G233" s="222"/>
      <c r="H233" s="222"/>
      <c r="I233" s="222"/>
      <c r="J233" s="222"/>
      <c r="K233" s="222"/>
    </row>
  </sheetData>
  <mergeCells count="12">
    <mergeCell ref="B184:D184"/>
    <mergeCell ref="B139:B140"/>
    <mergeCell ref="C139:C140"/>
    <mergeCell ref="D139:D140"/>
    <mergeCell ref="D147:D148"/>
    <mergeCell ref="D150:D161"/>
    <mergeCell ref="D131:D132"/>
    <mergeCell ref="D40:D50"/>
    <mergeCell ref="D54:D64"/>
    <mergeCell ref="D94:D104"/>
    <mergeCell ref="D109:D117"/>
    <mergeCell ref="D120:D127"/>
  </mergeCells>
  <pageMargins left="0.75" right="0.75" top="1" bottom="1" header="0.5" footer="0.5"/>
  <pageSetup paperSize="9" scale="90" orientation="portrait" r:id="rId1"/>
  <headerFooter alignWithMargins="0"/>
  <rowBreaks count="1" manualBreakCount="1">
    <brk id="83"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heetViews>
  <sheetFormatPr defaultRowHeight="12.75" x14ac:dyDescent="0.2"/>
  <cols>
    <col min="1" max="1" width="25.7109375" style="585" customWidth="1"/>
    <col min="2" max="2" width="49.28515625" style="585" customWidth="1"/>
    <col min="3" max="3" width="9" style="250" customWidth="1"/>
    <col min="4" max="4" width="10.140625" style="586" customWidth="1"/>
    <col min="5" max="254" width="9.140625" style="585"/>
    <col min="255" max="255" width="25.7109375" style="585" customWidth="1"/>
    <col min="256" max="256" width="19.42578125" style="585" bestFit="1" customWidth="1"/>
    <col min="257" max="257" width="48.140625" style="585" customWidth="1"/>
    <col min="258" max="258" width="49.28515625" style="585" customWidth="1"/>
    <col min="259" max="259" width="9" style="585" customWidth="1"/>
    <col min="260" max="260" width="6.42578125" style="585" customWidth="1"/>
    <col min="261" max="510" width="9.140625" style="585"/>
    <col min="511" max="511" width="25.7109375" style="585" customWidth="1"/>
    <col min="512" max="512" width="19.42578125" style="585" bestFit="1" customWidth="1"/>
    <col min="513" max="513" width="48.140625" style="585" customWidth="1"/>
    <col min="514" max="514" width="49.28515625" style="585" customWidth="1"/>
    <col min="515" max="515" width="9" style="585" customWidth="1"/>
    <col min="516" max="516" width="6.42578125" style="585" customWidth="1"/>
    <col min="517" max="766" width="9.140625" style="585"/>
    <col min="767" max="767" width="25.7109375" style="585" customWidth="1"/>
    <col min="768" max="768" width="19.42578125" style="585" bestFit="1" customWidth="1"/>
    <col min="769" max="769" width="48.140625" style="585" customWidth="1"/>
    <col min="770" max="770" width="49.28515625" style="585" customWidth="1"/>
    <col min="771" max="771" width="9" style="585" customWidth="1"/>
    <col min="772" max="772" width="6.42578125" style="585" customWidth="1"/>
    <col min="773" max="1022" width="9.140625" style="585"/>
    <col min="1023" max="1023" width="25.7109375" style="585" customWidth="1"/>
    <col min="1024" max="1024" width="19.42578125" style="585" bestFit="1" customWidth="1"/>
    <col min="1025" max="1025" width="48.140625" style="585" customWidth="1"/>
    <col min="1026" max="1026" width="49.28515625" style="585" customWidth="1"/>
    <col min="1027" max="1027" width="9" style="585" customWidth="1"/>
    <col min="1028" max="1028" width="6.42578125" style="585" customWidth="1"/>
    <col min="1029" max="1278" width="9.140625" style="585"/>
    <col min="1279" max="1279" width="25.7109375" style="585" customWidth="1"/>
    <col min="1280" max="1280" width="19.42578125" style="585" bestFit="1" customWidth="1"/>
    <col min="1281" max="1281" width="48.140625" style="585" customWidth="1"/>
    <col min="1282" max="1282" width="49.28515625" style="585" customWidth="1"/>
    <col min="1283" max="1283" width="9" style="585" customWidth="1"/>
    <col min="1284" max="1284" width="6.42578125" style="585" customWidth="1"/>
    <col min="1285" max="1534" width="9.140625" style="585"/>
    <col min="1535" max="1535" width="25.7109375" style="585" customWidth="1"/>
    <col min="1536" max="1536" width="19.42578125" style="585" bestFit="1" customWidth="1"/>
    <col min="1537" max="1537" width="48.140625" style="585" customWidth="1"/>
    <col min="1538" max="1538" width="49.28515625" style="585" customWidth="1"/>
    <col min="1539" max="1539" width="9" style="585" customWidth="1"/>
    <col min="1540" max="1540" width="6.42578125" style="585" customWidth="1"/>
    <col min="1541" max="1790" width="9.140625" style="585"/>
    <col min="1791" max="1791" width="25.7109375" style="585" customWidth="1"/>
    <col min="1792" max="1792" width="19.42578125" style="585" bestFit="1" customWidth="1"/>
    <col min="1793" max="1793" width="48.140625" style="585" customWidth="1"/>
    <col min="1794" max="1794" width="49.28515625" style="585" customWidth="1"/>
    <col min="1795" max="1795" width="9" style="585" customWidth="1"/>
    <col min="1796" max="1796" width="6.42578125" style="585" customWidth="1"/>
    <col min="1797" max="2046" width="9.140625" style="585"/>
    <col min="2047" max="2047" width="25.7109375" style="585" customWidth="1"/>
    <col min="2048" max="2048" width="19.42578125" style="585" bestFit="1" customWidth="1"/>
    <col min="2049" max="2049" width="48.140625" style="585" customWidth="1"/>
    <col min="2050" max="2050" width="49.28515625" style="585" customWidth="1"/>
    <col min="2051" max="2051" width="9" style="585" customWidth="1"/>
    <col min="2052" max="2052" width="6.42578125" style="585" customWidth="1"/>
    <col min="2053" max="2302" width="9.140625" style="585"/>
    <col min="2303" max="2303" width="25.7109375" style="585" customWidth="1"/>
    <col min="2304" max="2304" width="19.42578125" style="585" bestFit="1" customWidth="1"/>
    <col min="2305" max="2305" width="48.140625" style="585" customWidth="1"/>
    <col min="2306" max="2306" width="49.28515625" style="585" customWidth="1"/>
    <col min="2307" max="2307" width="9" style="585" customWidth="1"/>
    <col min="2308" max="2308" width="6.42578125" style="585" customWidth="1"/>
    <col min="2309" max="2558" width="9.140625" style="585"/>
    <col min="2559" max="2559" width="25.7109375" style="585" customWidth="1"/>
    <col min="2560" max="2560" width="19.42578125" style="585" bestFit="1" customWidth="1"/>
    <col min="2561" max="2561" width="48.140625" style="585" customWidth="1"/>
    <col min="2562" max="2562" width="49.28515625" style="585" customWidth="1"/>
    <col min="2563" max="2563" width="9" style="585" customWidth="1"/>
    <col min="2564" max="2564" width="6.42578125" style="585" customWidth="1"/>
    <col min="2565" max="2814" width="9.140625" style="585"/>
    <col min="2815" max="2815" width="25.7109375" style="585" customWidth="1"/>
    <col min="2816" max="2816" width="19.42578125" style="585" bestFit="1" customWidth="1"/>
    <col min="2817" max="2817" width="48.140625" style="585" customWidth="1"/>
    <col min="2818" max="2818" width="49.28515625" style="585" customWidth="1"/>
    <col min="2819" max="2819" width="9" style="585" customWidth="1"/>
    <col min="2820" max="2820" width="6.42578125" style="585" customWidth="1"/>
    <col min="2821" max="3070" width="9.140625" style="585"/>
    <col min="3071" max="3071" width="25.7109375" style="585" customWidth="1"/>
    <col min="3072" max="3072" width="19.42578125" style="585" bestFit="1" customWidth="1"/>
    <col min="3073" max="3073" width="48.140625" style="585" customWidth="1"/>
    <col min="3074" max="3074" width="49.28515625" style="585" customWidth="1"/>
    <col min="3075" max="3075" width="9" style="585" customWidth="1"/>
    <col min="3076" max="3076" width="6.42578125" style="585" customWidth="1"/>
    <col min="3077" max="3326" width="9.140625" style="585"/>
    <col min="3327" max="3327" width="25.7109375" style="585" customWidth="1"/>
    <col min="3328" max="3328" width="19.42578125" style="585" bestFit="1" customWidth="1"/>
    <col min="3329" max="3329" width="48.140625" style="585" customWidth="1"/>
    <col min="3330" max="3330" width="49.28515625" style="585" customWidth="1"/>
    <col min="3331" max="3331" width="9" style="585" customWidth="1"/>
    <col min="3332" max="3332" width="6.42578125" style="585" customWidth="1"/>
    <col min="3333" max="3582" width="9.140625" style="585"/>
    <col min="3583" max="3583" width="25.7109375" style="585" customWidth="1"/>
    <col min="3584" max="3584" width="19.42578125" style="585" bestFit="1" customWidth="1"/>
    <col min="3585" max="3585" width="48.140625" style="585" customWidth="1"/>
    <col min="3586" max="3586" width="49.28515625" style="585" customWidth="1"/>
    <col min="3587" max="3587" width="9" style="585" customWidth="1"/>
    <col min="3588" max="3588" width="6.42578125" style="585" customWidth="1"/>
    <col min="3589" max="3838" width="9.140625" style="585"/>
    <col min="3839" max="3839" width="25.7109375" style="585" customWidth="1"/>
    <col min="3840" max="3840" width="19.42578125" style="585" bestFit="1" customWidth="1"/>
    <col min="3841" max="3841" width="48.140625" style="585" customWidth="1"/>
    <col min="3842" max="3842" width="49.28515625" style="585" customWidth="1"/>
    <col min="3843" max="3843" width="9" style="585" customWidth="1"/>
    <col min="3844" max="3844" width="6.42578125" style="585" customWidth="1"/>
    <col min="3845" max="4094" width="9.140625" style="585"/>
    <col min="4095" max="4095" width="25.7109375" style="585" customWidth="1"/>
    <col min="4096" max="4096" width="19.42578125" style="585" bestFit="1" customWidth="1"/>
    <col min="4097" max="4097" width="48.140625" style="585" customWidth="1"/>
    <col min="4098" max="4098" width="49.28515625" style="585" customWidth="1"/>
    <col min="4099" max="4099" width="9" style="585" customWidth="1"/>
    <col min="4100" max="4100" width="6.42578125" style="585" customWidth="1"/>
    <col min="4101" max="4350" width="9.140625" style="585"/>
    <col min="4351" max="4351" width="25.7109375" style="585" customWidth="1"/>
    <col min="4352" max="4352" width="19.42578125" style="585" bestFit="1" customWidth="1"/>
    <col min="4353" max="4353" width="48.140625" style="585" customWidth="1"/>
    <col min="4354" max="4354" width="49.28515625" style="585" customWidth="1"/>
    <col min="4355" max="4355" width="9" style="585" customWidth="1"/>
    <col min="4356" max="4356" width="6.42578125" style="585" customWidth="1"/>
    <col min="4357" max="4606" width="9.140625" style="585"/>
    <col min="4607" max="4607" width="25.7109375" style="585" customWidth="1"/>
    <col min="4608" max="4608" width="19.42578125" style="585" bestFit="1" customWidth="1"/>
    <col min="4609" max="4609" width="48.140625" style="585" customWidth="1"/>
    <col min="4610" max="4610" width="49.28515625" style="585" customWidth="1"/>
    <col min="4611" max="4611" width="9" style="585" customWidth="1"/>
    <col min="4612" max="4612" width="6.42578125" style="585" customWidth="1"/>
    <col min="4613" max="4862" width="9.140625" style="585"/>
    <col min="4863" max="4863" width="25.7109375" style="585" customWidth="1"/>
    <col min="4864" max="4864" width="19.42578125" style="585" bestFit="1" customWidth="1"/>
    <col min="4865" max="4865" width="48.140625" style="585" customWidth="1"/>
    <col min="4866" max="4866" width="49.28515625" style="585" customWidth="1"/>
    <col min="4867" max="4867" width="9" style="585" customWidth="1"/>
    <col min="4868" max="4868" width="6.42578125" style="585" customWidth="1"/>
    <col min="4869" max="5118" width="9.140625" style="585"/>
    <col min="5119" max="5119" width="25.7109375" style="585" customWidth="1"/>
    <col min="5120" max="5120" width="19.42578125" style="585" bestFit="1" customWidth="1"/>
    <col min="5121" max="5121" width="48.140625" style="585" customWidth="1"/>
    <col min="5122" max="5122" width="49.28515625" style="585" customWidth="1"/>
    <col min="5123" max="5123" width="9" style="585" customWidth="1"/>
    <col min="5124" max="5124" width="6.42578125" style="585" customWidth="1"/>
    <col min="5125" max="5374" width="9.140625" style="585"/>
    <col min="5375" max="5375" width="25.7109375" style="585" customWidth="1"/>
    <col min="5376" max="5376" width="19.42578125" style="585" bestFit="1" customWidth="1"/>
    <col min="5377" max="5377" width="48.140625" style="585" customWidth="1"/>
    <col min="5378" max="5378" width="49.28515625" style="585" customWidth="1"/>
    <col min="5379" max="5379" width="9" style="585" customWidth="1"/>
    <col min="5380" max="5380" width="6.42578125" style="585" customWidth="1"/>
    <col min="5381" max="5630" width="9.140625" style="585"/>
    <col min="5631" max="5631" width="25.7109375" style="585" customWidth="1"/>
    <col min="5632" max="5632" width="19.42578125" style="585" bestFit="1" customWidth="1"/>
    <col min="5633" max="5633" width="48.140625" style="585" customWidth="1"/>
    <col min="5634" max="5634" width="49.28515625" style="585" customWidth="1"/>
    <col min="5635" max="5635" width="9" style="585" customWidth="1"/>
    <col min="5636" max="5636" width="6.42578125" style="585" customWidth="1"/>
    <col min="5637" max="5886" width="9.140625" style="585"/>
    <col min="5887" max="5887" width="25.7109375" style="585" customWidth="1"/>
    <col min="5888" max="5888" width="19.42578125" style="585" bestFit="1" customWidth="1"/>
    <col min="5889" max="5889" width="48.140625" style="585" customWidth="1"/>
    <col min="5890" max="5890" width="49.28515625" style="585" customWidth="1"/>
    <col min="5891" max="5891" width="9" style="585" customWidth="1"/>
    <col min="5892" max="5892" width="6.42578125" style="585" customWidth="1"/>
    <col min="5893" max="6142" width="9.140625" style="585"/>
    <col min="6143" max="6143" width="25.7109375" style="585" customWidth="1"/>
    <col min="6144" max="6144" width="19.42578125" style="585" bestFit="1" customWidth="1"/>
    <col min="6145" max="6145" width="48.140625" style="585" customWidth="1"/>
    <col min="6146" max="6146" width="49.28515625" style="585" customWidth="1"/>
    <col min="6147" max="6147" width="9" style="585" customWidth="1"/>
    <col min="6148" max="6148" width="6.42578125" style="585" customWidth="1"/>
    <col min="6149" max="6398" width="9.140625" style="585"/>
    <col min="6399" max="6399" width="25.7109375" style="585" customWidth="1"/>
    <col min="6400" max="6400" width="19.42578125" style="585" bestFit="1" customWidth="1"/>
    <col min="6401" max="6401" width="48.140625" style="585" customWidth="1"/>
    <col min="6402" max="6402" width="49.28515625" style="585" customWidth="1"/>
    <col min="6403" max="6403" width="9" style="585" customWidth="1"/>
    <col min="6404" max="6404" width="6.42578125" style="585" customWidth="1"/>
    <col min="6405" max="6654" width="9.140625" style="585"/>
    <col min="6655" max="6655" width="25.7109375" style="585" customWidth="1"/>
    <col min="6656" max="6656" width="19.42578125" style="585" bestFit="1" customWidth="1"/>
    <col min="6657" max="6657" width="48.140625" style="585" customWidth="1"/>
    <col min="6658" max="6658" width="49.28515625" style="585" customWidth="1"/>
    <col min="6659" max="6659" width="9" style="585" customWidth="1"/>
    <col min="6660" max="6660" width="6.42578125" style="585" customWidth="1"/>
    <col min="6661" max="6910" width="9.140625" style="585"/>
    <col min="6911" max="6911" width="25.7109375" style="585" customWidth="1"/>
    <col min="6912" max="6912" width="19.42578125" style="585" bestFit="1" customWidth="1"/>
    <col min="6913" max="6913" width="48.140625" style="585" customWidth="1"/>
    <col min="6914" max="6914" width="49.28515625" style="585" customWidth="1"/>
    <col min="6915" max="6915" width="9" style="585" customWidth="1"/>
    <col min="6916" max="6916" width="6.42578125" style="585" customWidth="1"/>
    <col min="6917" max="7166" width="9.140625" style="585"/>
    <col min="7167" max="7167" width="25.7109375" style="585" customWidth="1"/>
    <col min="7168" max="7168" width="19.42578125" style="585" bestFit="1" customWidth="1"/>
    <col min="7169" max="7169" width="48.140625" style="585" customWidth="1"/>
    <col min="7170" max="7170" width="49.28515625" style="585" customWidth="1"/>
    <col min="7171" max="7171" width="9" style="585" customWidth="1"/>
    <col min="7172" max="7172" width="6.42578125" style="585" customWidth="1"/>
    <col min="7173" max="7422" width="9.140625" style="585"/>
    <col min="7423" max="7423" width="25.7109375" style="585" customWidth="1"/>
    <col min="7424" max="7424" width="19.42578125" style="585" bestFit="1" customWidth="1"/>
    <col min="7425" max="7425" width="48.140625" style="585" customWidth="1"/>
    <col min="7426" max="7426" width="49.28515625" style="585" customWidth="1"/>
    <col min="7427" max="7427" width="9" style="585" customWidth="1"/>
    <col min="7428" max="7428" width="6.42578125" style="585" customWidth="1"/>
    <col min="7429" max="7678" width="9.140625" style="585"/>
    <col min="7679" max="7679" width="25.7109375" style="585" customWidth="1"/>
    <col min="7680" max="7680" width="19.42578125" style="585" bestFit="1" customWidth="1"/>
    <col min="7681" max="7681" width="48.140625" style="585" customWidth="1"/>
    <col min="7682" max="7682" width="49.28515625" style="585" customWidth="1"/>
    <col min="7683" max="7683" width="9" style="585" customWidth="1"/>
    <col min="7684" max="7684" width="6.42578125" style="585" customWidth="1"/>
    <col min="7685" max="7934" width="9.140625" style="585"/>
    <col min="7935" max="7935" width="25.7109375" style="585" customWidth="1"/>
    <col min="7936" max="7936" width="19.42578125" style="585" bestFit="1" customWidth="1"/>
    <col min="7937" max="7937" width="48.140625" style="585" customWidth="1"/>
    <col min="7938" max="7938" width="49.28515625" style="585" customWidth="1"/>
    <col min="7939" max="7939" width="9" style="585" customWidth="1"/>
    <col min="7940" max="7940" width="6.42578125" style="585" customWidth="1"/>
    <col min="7941" max="8190" width="9.140625" style="585"/>
    <col min="8191" max="8191" width="25.7109375" style="585" customWidth="1"/>
    <col min="8192" max="8192" width="19.42578125" style="585" bestFit="1" customWidth="1"/>
    <col min="8193" max="8193" width="48.140625" style="585" customWidth="1"/>
    <col min="8194" max="8194" width="49.28515625" style="585" customWidth="1"/>
    <col min="8195" max="8195" width="9" style="585" customWidth="1"/>
    <col min="8196" max="8196" width="6.42578125" style="585" customWidth="1"/>
    <col min="8197" max="8446" width="9.140625" style="585"/>
    <col min="8447" max="8447" width="25.7109375" style="585" customWidth="1"/>
    <col min="8448" max="8448" width="19.42578125" style="585" bestFit="1" customWidth="1"/>
    <col min="8449" max="8449" width="48.140625" style="585" customWidth="1"/>
    <col min="8450" max="8450" width="49.28515625" style="585" customWidth="1"/>
    <col min="8451" max="8451" width="9" style="585" customWidth="1"/>
    <col min="8452" max="8452" width="6.42578125" style="585" customWidth="1"/>
    <col min="8453" max="8702" width="9.140625" style="585"/>
    <col min="8703" max="8703" width="25.7109375" style="585" customWidth="1"/>
    <col min="8704" max="8704" width="19.42578125" style="585" bestFit="1" customWidth="1"/>
    <col min="8705" max="8705" width="48.140625" style="585" customWidth="1"/>
    <col min="8706" max="8706" width="49.28515625" style="585" customWidth="1"/>
    <col min="8707" max="8707" width="9" style="585" customWidth="1"/>
    <col min="8708" max="8708" width="6.42578125" style="585" customWidth="1"/>
    <col min="8709" max="8958" width="9.140625" style="585"/>
    <col min="8959" max="8959" width="25.7109375" style="585" customWidth="1"/>
    <col min="8960" max="8960" width="19.42578125" style="585" bestFit="1" customWidth="1"/>
    <col min="8961" max="8961" width="48.140625" style="585" customWidth="1"/>
    <col min="8962" max="8962" width="49.28515625" style="585" customWidth="1"/>
    <col min="8963" max="8963" width="9" style="585" customWidth="1"/>
    <col min="8964" max="8964" width="6.42578125" style="585" customWidth="1"/>
    <col min="8965" max="9214" width="9.140625" style="585"/>
    <col min="9215" max="9215" width="25.7109375" style="585" customWidth="1"/>
    <col min="9216" max="9216" width="19.42578125" style="585" bestFit="1" customWidth="1"/>
    <col min="9217" max="9217" width="48.140625" style="585" customWidth="1"/>
    <col min="9218" max="9218" width="49.28515625" style="585" customWidth="1"/>
    <col min="9219" max="9219" width="9" style="585" customWidth="1"/>
    <col min="9220" max="9220" width="6.42578125" style="585" customWidth="1"/>
    <col min="9221" max="9470" width="9.140625" style="585"/>
    <col min="9471" max="9471" width="25.7109375" style="585" customWidth="1"/>
    <col min="9472" max="9472" width="19.42578125" style="585" bestFit="1" customWidth="1"/>
    <col min="9473" max="9473" width="48.140625" style="585" customWidth="1"/>
    <col min="9474" max="9474" width="49.28515625" style="585" customWidth="1"/>
    <col min="9475" max="9475" width="9" style="585" customWidth="1"/>
    <col min="9476" max="9476" width="6.42578125" style="585" customWidth="1"/>
    <col min="9477" max="9726" width="9.140625" style="585"/>
    <col min="9727" max="9727" width="25.7109375" style="585" customWidth="1"/>
    <col min="9728" max="9728" width="19.42578125" style="585" bestFit="1" customWidth="1"/>
    <col min="9729" max="9729" width="48.140625" style="585" customWidth="1"/>
    <col min="9730" max="9730" width="49.28515625" style="585" customWidth="1"/>
    <col min="9731" max="9731" width="9" style="585" customWidth="1"/>
    <col min="9732" max="9732" width="6.42578125" style="585" customWidth="1"/>
    <col min="9733" max="9982" width="9.140625" style="585"/>
    <col min="9983" max="9983" width="25.7109375" style="585" customWidth="1"/>
    <col min="9984" max="9984" width="19.42578125" style="585" bestFit="1" customWidth="1"/>
    <col min="9985" max="9985" width="48.140625" style="585" customWidth="1"/>
    <col min="9986" max="9986" width="49.28515625" style="585" customWidth="1"/>
    <col min="9987" max="9987" width="9" style="585" customWidth="1"/>
    <col min="9988" max="9988" width="6.42578125" style="585" customWidth="1"/>
    <col min="9989" max="10238" width="9.140625" style="585"/>
    <col min="10239" max="10239" width="25.7109375" style="585" customWidth="1"/>
    <col min="10240" max="10240" width="19.42578125" style="585" bestFit="1" customWidth="1"/>
    <col min="10241" max="10241" width="48.140625" style="585" customWidth="1"/>
    <col min="10242" max="10242" width="49.28515625" style="585" customWidth="1"/>
    <col min="10243" max="10243" width="9" style="585" customWidth="1"/>
    <col min="10244" max="10244" width="6.42578125" style="585" customWidth="1"/>
    <col min="10245" max="10494" width="9.140625" style="585"/>
    <col min="10495" max="10495" width="25.7109375" style="585" customWidth="1"/>
    <col min="10496" max="10496" width="19.42578125" style="585" bestFit="1" customWidth="1"/>
    <col min="10497" max="10497" width="48.140625" style="585" customWidth="1"/>
    <col min="10498" max="10498" width="49.28515625" style="585" customWidth="1"/>
    <col min="10499" max="10499" width="9" style="585" customWidth="1"/>
    <col min="10500" max="10500" width="6.42578125" style="585" customWidth="1"/>
    <col min="10501" max="10750" width="9.140625" style="585"/>
    <col min="10751" max="10751" width="25.7109375" style="585" customWidth="1"/>
    <col min="10752" max="10752" width="19.42578125" style="585" bestFit="1" customWidth="1"/>
    <col min="10753" max="10753" width="48.140625" style="585" customWidth="1"/>
    <col min="10754" max="10754" width="49.28515625" style="585" customWidth="1"/>
    <col min="10755" max="10755" width="9" style="585" customWidth="1"/>
    <col min="10756" max="10756" width="6.42578125" style="585" customWidth="1"/>
    <col min="10757" max="11006" width="9.140625" style="585"/>
    <col min="11007" max="11007" width="25.7109375" style="585" customWidth="1"/>
    <col min="11008" max="11008" width="19.42578125" style="585" bestFit="1" customWidth="1"/>
    <col min="11009" max="11009" width="48.140625" style="585" customWidth="1"/>
    <col min="11010" max="11010" width="49.28515625" style="585" customWidth="1"/>
    <col min="11011" max="11011" width="9" style="585" customWidth="1"/>
    <col min="11012" max="11012" width="6.42578125" style="585" customWidth="1"/>
    <col min="11013" max="11262" width="9.140625" style="585"/>
    <col min="11263" max="11263" width="25.7109375" style="585" customWidth="1"/>
    <col min="11264" max="11264" width="19.42578125" style="585" bestFit="1" customWidth="1"/>
    <col min="11265" max="11265" width="48.140625" style="585" customWidth="1"/>
    <col min="11266" max="11266" width="49.28515625" style="585" customWidth="1"/>
    <col min="11267" max="11267" width="9" style="585" customWidth="1"/>
    <col min="11268" max="11268" width="6.42578125" style="585" customWidth="1"/>
    <col min="11269" max="11518" width="9.140625" style="585"/>
    <col min="11519" max="11519" width="25.7109375" style="585" customWidth="1"/>
    <col min="11520" max="11520" width="19.42578125" style="585" bestFit="1" customWidth="1"/>
    <col min="11521" max="11521" width="48.140625" style="585" customWidth="1"/>
    <col min="11522" max="11522" width="49.28515625" style="585" customWidth="1"/>
    <col min="11523" max="11523" width="9" style="585" customWidth="1"/>
    <col min="11524" max="11524" width="6.42578125" style="585" customWidth="1"/>
    <col min="11525" max="11774" width="9.140625" style="585"/>
    <col min="11775" max="11775" width="25.7109375" style="585" customWidth="1"/>
    <col min="11776" max="11776" width="19.42578125" style="585" bestFit="1" customWidth="1"/>
    <col min="11777" max="11777" width="48.140625" style="585" customWidth="1"/>
    <col min="11778" max="11778" width="49.28515625" style="585" customWidth="1"/>
    <col min="11779" max="11779" width="9" style="585" customWidth="1"/>
    <col min="11780" max="11780" width="6.42578125" style="585" customWidth="1"/>
    <col min="11781" max="12030" width="9.140625" style="585"/>
    <col min="12031" max="12031" width="25.7109375" style="585" customWidth="1"/>
    <col min="12032" max="12032" width="19.42578125" style="585" bestFit="1" customWidth="1"/>
    <col min="12033" max="12033" width="48.140625" style="585" customWidth="1"/>
    <col min="12034" max="12034" width="49.28515625" style="585" customWidth="1"/>
    <col min="12035" max="12035" width="9" style="585" customWidth="1"/>
    <col min="12036" max="12036" width="6.42578125" style="585" customWidth="1"/>
    <col min="12037" max="12286" width="9.140625" style="585"/>
    <col min="12287" max="12287" width="25.7109375" style="585" customWidth="1"/>
    <col min="12288" max="12288" width="19.42578125" style="585" bestFit="1" customWidth="1"/>
    <col min="12289" max="12289" width="48.140625" style="585" customWidth="1"/>
    <col min="12290" max="12290" width="49.28515625" style="585" customWidth="1"/>
    <col min="12291" max="12291" width="9" style="585" customWidth="1"/>
    <col min="12292" max="12292" width="6.42578125" style="585" customWidth="1"/>
    <col min="12293" max="12542" width="9.140625" style="585"/>
    <col min="12543" max="12543" width="25.7109375" style="585" customWidth="1"/>
    <col min="12544" max="12544" width="19.42578125" style="585" bestFit="1" customWidth="1"/>
    <col min="12545" max="12545" width="48.140625" style="585" customWidth="1"/>
    <col min="12546" max="12546" width="49.28515625" style="585" customWidth="1"/>
    <col min="12547" max="12547" width="9" style="585" customWidth="1"/>
    <col min="12548" max="12548" width="6.42578125" style="585" customWidth="1"/>
    <col min="12549" max="12798" width="9.140625" style="585"/>
    <col min="12799" max="12799" width="25.7109375" style="585" customWidth="1"/>
    <col min="12800" max="12800" width="19.42578125" style="585" bestFit="1" customWidth="1"/>
    <col min="12801" max="12801" width="48.140625" style="585" customWidth="1"/>
    <col min="12802" max="12802" width="49.28515625" style="585" customWidth="1"/>
    <col min="12803" max="12803" width="9" style="585" customWidth="1"/>
    <col min="12804" max="12804" width="6.42578125" style="585" customWidth="1"/>
    <col min="12805" max="13054" width="9.140625" style="585"/>
    <col min="13055" max="13055" width="25.7109375" style="585" customWidth="1"/>
    <col min="13056" max="13056" width="19.42578125" style="585" bestFit="1" customWidth="1"/>
    <col min="13057" max="13057" width="48.140625" style="585" customWidth="1"/>
    <col min="13058" max="13058" width="49.28515625" style="585" customWidth="1"/>
    <col min="13059" max="13059" width="9" style="585" customWidth="1"/>
    <col min="13060" max="13060" width="6.42578125" style="585" customWidth="1"/>
    <col min="13061" max="13310" width="9.140625" style="585"/>
    <col min="13311" max="13311" width="25.7109375" style="585" customWidth="1"/>
    <col min="13312" max="13312" width="19.42578125" style="585" bestFit="1" customWidth="1"/>
    <col min="13313" max="13313" width="48.140625" style="585" customWidth="1"/>
    <col min="13314" max="13314" width="49.28515625" style="585" customWidth="1"/>
    <col min="13315" max="13315" width="9" style="585" customWidth="1"/>
    <col min="13316" max="13316" width="6.42578125" style="585" customWidth="1"/>
    <col min="13317" max="13566" width="9.140625" style="585"/>
    <col min="13567" max="13567" width="25.7109375" style="585" customWidth="1"/>
    <col min="13568" max="13568" width="19.42578125" style="585" bestFit="1" customWidth="1"/>
    <col min="13569" max="13569" width="48.140625" style="585" customWidth="1"/>
    <col min="13570" max="13570" width="49.28515625" style="585" customWidth="1"/>
    <col min="13571" max="13571" width="9" style="585" customWidth="1"/>
    <col min="13572" max="13572" width="6.42578125" style="585" customWidth="1"/>
    <col min="13573" max="13822" width="9.140625" style="585"/>
    <col min="13823" max="13823" width="25.7109375" style="585" customWidth="1"/>
    <col min="13824" max="13824" width="19.42578125" style="585" bestFit="1" customWidth="1"/>
    <col min="13825" max="13825" width="48.140625" style="585" customWidth="1"/>
    <col min="13826" max="13826" width="49.28515625" style="585" customWidth="1"/>
    <col min="13827" max="13827" width="9" style="585" customWidth="1"/>
    <col min="13828" max="13828" width="6.42578125" style="585" customWidth="1"/>
    <col min="13829" max="14078" width="9.140625" style="585"/>
    <col min="14079" max="14079" width="25.7109375" style="585" customWidth="1"/>
    <col min="14080" max="14080" width="19.42578125" style="585" bestFit="1" customWidth="1"/>
    <col min="14081" max="14081" width="48.140625" style="585" customWidth="1"/>
    <col min="14082" max="14082" width="49.28515625" style="585" customWidth="1"/>
    <col min="14083" max="14083" width="9" style="585" customWidth="1"/>
    <col min="14084" max="14084" width="6.42578125" style="585" customWidth="1"/>
    <col min="14085" max="14334" width="9.140625" style="585"/>
    <col min="14335" max="14335" width="25.7109375" style="585" customWidth="1"/>
    <col min="14336" max="14336" width="19.42578125" style="585" bestFit="1" customWidth="1"/>
    <col min="14337" max="14337" width="48.140625" style="585" customWidth="1"/>
    <col min="14338" max="14338" width="49.28515625" style="585" customWidth="1"/>
    <col min="14339" max="14339" width="9" style="585" customWidth="1"/>
    <col min="14340" max="14340" width="6.42578125" style="585" customWidth="1"/>
    <col min="14341" max="14590" width="9.140625" style="585"/>
    <col min="14591" max="14591" width="25.7109375" style="585" customWidth="1"/>
    <col min="14592" max="14592" width="19.42578125" style="585" bestFit="1" customWidth="1"/>
    <col min="14593" max="14593" width="48.140625" style="585" customWidth="1"/>
    <col min="14594" max="14594" width="49.28515625" style="585" customWidth="1"/>
    <col min="14595" max="14595" width="9" style="585" customWidth="1"/>
    <col min="14596" max="14596" width="6.42578125" style="585" customWidth="1"/>
    <col min="14597" max="14846" width="9.140625" style="585"/>
    <col min="14847" max="14847" width="25.7109375" style="585" customWidth="1"/>
    <col min="14848" max="14848" width="19.42578125" style="585" bestFit="1" customWidth="1"/>
    <col min="14849" max="14849" width="48.140625" style="585" customWidth="1"/>
    <col min="14850" max="14850" width="49.28515625" style="585" customWidth="1"/>
    <col min="14851" max="14851" width="9" style="585" customWidth="1"/>
    <col min="14852" max="14852" width="6.42578125" style="585" customWidth="1"/>
    <col min="14853" max="15102" width="9.140625" style="585"/>
    <col min="15103" max="15103" width="25.7109375" style="585" customWidth="1"/>
    <col min="15104" max="15104" width="19.42578125" style="585" bestFit="1" customWidth="1"/>
    <col min="15105" max="15105" width="48.140625" style="585" customWidth="1"/>
    <col min="15106" max="15106" width="49.28515625" style="585" customWidth="1"/>
    <col min="15107" max="15107" width="9" style="585" customWidth="1"/>
    <col min="15108" max="15108" width="6.42578125" style="585" customWidth="1"/>
    <col min="15109" max="15358" width="9.140625" style="585"/>
    <col min="15359" max="15359" width="25.7109375" style="585" customWidth="1"/>
    <col min="15360" max="15360" width="19.42578125" style="585" bestFit="1" customWidth="1"/>
    <col min="15361" max="15361" width="48.140625" style="585" customWidth="1"/>
    <col min="15362" max="15362" width="49.28515625" style="585" customWidth="1"/>
    <col min="15363" max="15363" width="9" style="585" customWidth="1"/>
    <col min="15364" max="15364" width="6.42578125" style="585" customWidth="1"/>
    <col min="15365" max="15614" width="9.140625" style="585"/>
    <col min="15615" max="15615" width="25.7109375" style="585" customWidth="1"/>
    <col min="15616" max="15616" width="19.42578125" style="585" bestFit="1" customWidth="1"/>
    <col min="15617" max="15617" width="48.140625" style="585" customWidth="1"/>
    <col min="15618" max="15618" width="49.28515625" style="585" customWidth="1"/>
    <col min="15619" max="15619" width="9" style="585" customWidth="1"/>
    <col min="15620" max="15620" width="6.42578125" style="585" customWidth="1"/>
    <col min="15621" max="15870" width="9.140625" style="585"/>
    <col min="15871" max="15871" width="25.7109375" style="585" customWidth="1"/>
    <col min="15872" max="15872" width="19.42578125" style="585" bestFit="1" customWidth="1"/>
    <col min="15873" max="15873" width="48.140625" style="585" customWidth="1"/>
    <col min="15874" max="15874" width="49.28515625" style="585" customWidth="1"/>
    <col min="15875" max="15875" width="9" style="585" customWidth="1"/>
    <col min="15876" max="15876" width="6.42578125" style="585" customWidth="1"/>
    <col min="15877" max="16126" width="9.140625" style="585"/>
    <col min="16127" max="16127" width="25.7109375" style="585" customWidth="1"/>
    <col min="16128" max="16128" width="19.42578125" style="585" bestFit="1" customWidth="1"/>
    <col min="16129" max="16129" width="48.140625" style="585" customWidth="1"/>
    <col min="16130" max="16130" width="49.28515625" style="585" customWidth="1"/>
    <col min="16131" max="16131" width="9" style="585" customWidth="1"/>
    <col min="16132" max="16132" width="6.42578125" style="585" customWidth="1"/>
    <col min="16133" max="16384" width="9.140625" style="585"/>
  </cols>
  <sheetData>
    <row r="1" spans="1:4" ht="15" x14ac:dyDescent="0.25">
      <c r="A1" s="584" t="s">
        <v>9627</v>
      </c>
    </row>
    <row r="3" spans="1:4" ht="30" x14ac:dyDescent="0.2">
      <c r="A3" s="587" t="s">
        <v>9628</v>
      </c>
      <c r="B3" s="587" t="s">
        <v>9629</v>
      </c>
      <c r="C3" s="587" t="s">
        <v>9630</v>
      </c>
      <c r="D3" s="588" t="s">
        <v>9631</v>
      </c>
    </row>
    <row r="4" spans="1:4" ht="135" x14ac:dyDescent="0.2">
      <c r="A4" s="589" t="s">
        <v>9632</v>
      </c>
      <c r="B4" s="590" t="s">
        <v>9633</v>
      </c>
      <c r="C4" s="591" t="s">
        <v>9634</v>
      </c>
      <c r="D4" s="913" t="s">
        <v>9635</v>
      </c>
    </row>
    <row r="5" spans="1:4" ht="45" x14ac:dyDescent="0.2">
      <c r="A5" s="589" t="s">
        <v>8019</v>
      </c>
      <c r="B5" s="590" t="s">
        <v>8020</v>
      </c>
      <c r="C5" s="592">
        <v>701</v>
      </c>
      <c r="D5" s="913"/>
    </row>
    <row r="6" spans="1:4" ht="75" x14ac:dyDescent="0.2">
      <c r="A6" s="593" t="s">
        <v>9565</v>
      </c>
      <c r="B6" s="590" t="s">
        <v>9636</v>
      </c>
      <c r="C6" s="591" t="s">
        <v>9637</v>
      </c>
      <c r="D6" s="914"/>
    </row>
    <row r="7" spans="1:4" ht="75" x14ac:dyDescent="0.2">
      <c r="A7" s="593" t="s">
        <v>9577</v>
      </c>
      <c r="B7" s="594" t="s">
        <v>9638</v>
      </c>
      <c r="C7" s="595" t="s">
        <v>9639</v>
      </c>
      <c r="D7" s="915" t="s">
        <v>9640</v>
      </c>
    </row>
    <row r="8" spans="1:4" ht="120" x14ac:dyDescent="0.2">
      <c r="A8" s="589" t="s">
        <v>7960</v>
      </c>
      <c r="B8" s="590" t="s">
        <v>9641</v>
      </c>
      <c r="C8" s="595" t="s">
        <v>9642</v>
      </c>
      <c r="D8" s="916"/>
    </row>
    <row r="9" spans="1:4" ht="105" x14ac:dyDescent="0.2">
      <c r="A9" s="589" t="s">
        <v>7961</v>
      </c>
      <c r="B9" s="590" t="s">
        <v>9643</v>
      </c>
      <c r="C9" s="595" t="s">
        <v>9644</v>
      </c>
      <c r="D9" s="917"/>
    </row>
    <row r="10" spans="1:4" ht="75" x14ac:dyDescent="0.2">
      <c r="A10" s="589" t="s">
        <v>4963</v>
      </c>
      <c r="B10" s="590" t="s">
        <v>9645</v>
      </c>
      <c r="C10" s="596" t="s">
        <v>9646</v>
      </c>
      <c r="D10" s="597" t="s">
        <v>9647</v>
      </c>
    </row>
    <row r="11" spans="1:4" ht="15" x14ac:dyDescent="0.25">
      <c r="A11" s="589" t="s">
        <v>8566</v>
      </c>
      <c r="B11" s="598"/>
      <c r="C11" s="599" t="s">
        <v>9648</v>
      </c>
      <c r="D11" s="600" t="s">
        <v>9649</v>
      </c>
    </row>
    <row r="12" spans="1:4" ht="30" x14ac:dyDescent="0.25">
      <c r="A12" s="589" t="s">
        <v>9650</v>
      </c>
      <c r="B12" s="598" t="s">
        <v>9651</v>
      </c>
      <c r="C12" s="601" t="s">
        <v>9652</v>
      </c>
      <c r="D12" s="602" t="s">
        <v>9653</v>
      </c>
    </row>
    <row r="14" spans="1:4" ht="15" x14ac:dyDescent="0.2">
      <c r="A14" s="603"/>
    </row>
  </sheetData>
  <mergeCells count="2">
    <mergeCell ref="D4:D6"/>
    <mergeCell ref="D7: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x14ac:dyDescent="0.2"/>
  <cols>
    <col min="1" max="1" width="72" style="287" customWidth="1"/>
    <col min="2" max="2" width="10" style="334" customWidth="1"/>
    <col min="3" max="3" width="15.140625" style="289" customWidth="1"/>
    <col min="4" max="4" width="53.5703125" style="289" bestFit="1" customWidth="1"/>
    <col min="5" max="5" width="9.140625" style="289"/>
    <col min="6" max="6" width="46.5703125" style="289" customWidth="1"/>
    <col min="7" max="7" width="9.140625" style="289"/>
    <col min="8" max="8" width="9.140625" style="289" customWidth="1"/>
    <col min="9" max="16384" width="9.140625" style="289"/>
  </cols>
  <sheetData>
    <row r="1" spans="1:9" ht="15.75" x14ac:dyDescent="0.25">
      <c r="B1" s="288"/>
      <c r="C1" s="288"/>
    </row>
    <row r="2" spans="1:9" ht="15.75" x14ac:dyDescent="0.25">
      <c r="B2" s="290"/>
      <c r="C2" s="290"/>
    </row>
    <row r="3" spans="1:9" ht="12" customHeight="1" x14ac:dyDescent="0.2">
      <c r="A3" s="291" t="s">
        <v>8060</v>
      </c>
      <c r="B3" s="292"/>
      <c r="C3" s="293"/>
    </row>
    <row r="4" spans="1:9" ht="18.75" customHeight="1" x14ac:dyDescent="0.25">
      <c r="A4" s="294" t="s">
        <v>1917</v>
      </c>
      <c r="B4" s="289"/>
      <c r="C4" s="293"/>
    </row>
    <row r="5" spans="1:9" ht="13.7" customHeight="1" thickBot="1" x14ac:dyDescent="0.25">
      <c r="A5" s="295"/>
      <c r="B5" s="296">
        <v>2013</v>
      </c>
      <c r="C5" s="293"/>
      <c r="F5" s="918">
        <v>2012</v>
      </c>
      <c r="G5" s="918"/>
      <c r="H5" s="297" t="s">
        <v>8077</v>
      </c>
    </row>
    <row r="6" spans="1:9" s="301" customFormat="1" ht="24.75" customHeight="1" thickBot="1" x14ac:dyDescent="0.25">
      <c r="A6" s="298" t="s">
        <v>2477</v>
      </c>
      <c r="B6" s="299" t="s">
        <v>6204</v>
      </c>
      <c r="C6" s="300" t="s">
        <v>4032</v>
      </c>
      <c r="D6" s="297" t="s">
        <v>1609</v>
      </c>
    </row>
    <row r="7" spans="1:9" x14ac:dyDescent="0.2">
      <c r="A7" s="302" t="s">
        <v>2904</v>
      </c>
      <c r="B7" s="303">
        <v>500</v>
      </c>
      <c r="C7" s="304"/>
      <c r="F7" s="305" t="s">
        <v>2904</v>
      </c>
      <c r="G7" s="306">
        <v>500</v>
      </c>
    </row>
    <row r="8" spans="1:9" x14ac:dyDescent="0.2">
      <c r="A8" s="302" t="s">
        <v>8021</v>
      </c>
      <c r="B8" s="303">
        <v>5000</v>
      </c>
      <c r="C8" s="307"/>
      <c r="F8" s="305" t="s">
        <v>8078</v>
      </c>
      <c r="G8" s="306">
        <v>5000</v>
      </c>
    </row>
    <row r="9" spans="1:9" ht="22.5" x14ac:dyDescent="0.2">
      <c r="A9" s="308" t="s">
        <v>7962</v>
      </c>
      <c r="B9" s="309">
        <v>50000000</v>
      </c>
      <c r="C9" s="310" t="s">
        <v>4978</v>
      </c>
      <c r="D9" s="295" t="s">
        <v>4956</v>
      </c>
      <c r="F9" s="311" t="s">
        <v>8079</v>
      </c>
      <c r="G9" s="312">
        <v>50000000</v>
      </c>
    </row>
    <row r="10" spans="1:9" x14ac:dyDescent="0.2">
      <c r="A10" s="308"/>
      <c r="B10" s="309"/>
      <c r="C10" s="310"/>
      <c r="D10" s="295"/>
      <c r="F10" s="311" t="s">
        <v>8080</v>
      </c>
      <c r="G10" s="312">
        <v>50000100</v>
      </c>
      <c r="H10" s="309" t="s">
        <v>9238</v>
      </c>
      <c r="I10" s="313"/>
    </row>
    <row r="11" spans="1:9" x14ac:dyDescent="0.2">
      <c r="A11" s="308" t="s">
        <v>7986</v>
      </c>
      <c r="B11" s="309">
        <v>50000001</v>
      </c>
      <c r="C11" s="314" t="s">
        <v>4979</v>
      </c>
      <c r="D11" s="315" t="s">
        <v>5759</v>
      </c>
      <c r="F11" s="311"/>
      <c r="G11" s="312"/>
    </row>
    <row r="12" spans="1:9" x14ac:dyDescent="0.2">
      <c r="A12" s="308" t="s">
        <v>7987</v>
      </c>
      <c r="B12" s="309">
        <v>50000002</v>
      </c>
      <c r="C12" s="314" t="s">
        <v>4979</v>
      </c>
      <c r="D12" s="315" t="s">
        <v>5759</v>
      </c>
      <c r="F12" s="311"/>
      <c r="G12" s="312"/>
    </row>
    <row r="13" spans="1:9" ht="22.5" x14ac:dyDescent="0.2">
      <c r="A13" s="308" t="s">
        <v>7978</v>
      </c>
      <c r="B13" s="309">
        <v>50000300</v>
      </c>
      <c r="C13" s="310" t="s">
        <v>4978</v>
      </c>
      <c r="D13" s="295" t="s">
        <v>4956</v>
      </c>
      <c r="F13" s="311"/>
      <c r="G13" s="312"/>
    </row>
    <row r="14" spans="1:9" x14ac:dyDescent="0.2">
      <c r="A14" s="308" t="s">
        <v>8002</v>
      </c>
      <c r="B14" s="309">
        <v>50000301</v>
      </c>
      <c r="C14" s="316" t="s">
        <v>4980</v>
      </c>
      <c r="D14" s="317" t="s">
        <v>6437</v>
      </c>
      <c r="F14" s="311" t="s">
        <v>8081</v>
      </c>
      <c r="G14" s="312">
        <v>50000101</v>
      </c>
      <c r="H14" s="309">
        <v>50000301</v>
      </c>
    </row>
    <row r="15" spans="1:9" x14ac:dyDescent="0.2">
      <c r="A15" s="308"/>
      <c r="B15" s="309"/>
      <c r="C15" s="316"/>
      <c r="D15" s="317"/>
      <c r="F15" s="311" t="s">
        <v>8082</v>
      </c>
      <c r="G15" s="312">
        <v>50000400</v>
      </c>
      <c r="H15" s="318">
        <v>50000000</v>
      </c>
    </row>
    <row r="16" spans="1:9" x14ac:dyDescent="0.2">
      <c r="A16" s="308"/>
      <c r="B16" s="309"/>
      <c r="C16" s="316"/>
      <c r="D16" s="317"/>
      <c r="F16" s="311" t="s">
        <v>8083</v>
      </c>
      <c r="G16" s="312">
        <v>50000500</v>
      </c>
      <c r="H16" s="318">
        <v>50000000</v>
      </c>
    </row>
    <row r="17" spans="1:9" x14ac:dyDescent="0.2">
      <c r="A17" s="308" t="s">
        <v>8006</v>
      </c>
      <c r="B17" s="309">
        <v>50000700</v>
      </c>
      <c r="C17" s="319" t="s">
        <v>4981</v>
      </c>
      <c r="D17" s="320" t="s">
        <v>8016</v>
      </c>
      <c r="F17" s="311" t="s">
        <v>8084</v>
      </c>
      <c r="G17" s="312">
        <v>50000700</v>
      </c>
    </row>
    <row r="18" spans="1:9" ht="22.5" x14ac:dyDescent="0.2">
      <c r="A18" s="308" t="s">
        <v>7972</v>
      </c>
      <c r="B18" s="309">
        <v>50000701</v>
      </c>
      <c r="C18" s="310" t="s">
        <v>4978</v>
      </c>
      <c r="D18" s="295" t="s">
        <v>4956</v>
      </c>
      <c r="F18" s="311" t="s">
        <v>8085</v>
      </c>
      <c r="G18" s="312">
        <v>50000701</v>
      </c>
    </row>
    <row r="19" spans="1:9" x14ac:dyDescent="0.2">
      <c r="A19" s="302" t="s">
        <v>1199</v>
      </c>
      <c r="B19" s="303">
        <v>5001</v>
      </c>
      <c r="C19" s="307"/>
      <c r="F19" s="305" t="s">
        <v>1199</v>
      </c>
      <c r="G19" s="306">
        <v>5001</v>
      </c>
    </row>
    <row r="20" spans="1:9" x14ac:dyDescent="0.2">
      <c r="A20" s="302" t="s">
        <v>8022</v>
      </c>
      <c r="B20" s="303">
        <v>50010</v>
      </c>
      <c r="C20" s="307"/>
      <c r="F20" s="305" t="s">
        <v>8086</v>
      </c>
      <c r="G20" s="306">
        <v>50010</v>
      </c>
    </row>
    <row r="21" spans="1:9" ht="22.5" x14ac:dyDescent="0.2">
      <c r="A21" s="308" t="s">
        <v>7963</v>
      </c>
      <c r="B21" s="309">
        <v>50010000</v>
      </c>
      <c r="C21" s="310" t="s">
        <v>4978</v>
      </c>
      <c r="D21" s="295" t="s">
        <v>4956</v>
      </c>
      <c r="F21" s="311" t="s">
        <v>8087</v>
      </c>
      <c r="G21" s="312">
        <v>50010000</v>
      </c>
    </row>
    <row r="22" spans="1:9" x14ac:dyDescent="0.2">
      <c r="A22" s="308"/>
      <c r="B22" s="309"/>
      <c r="C22" s="310"/>
      <c r="D22" s="295"/>
      <c r="F22" s="311" t="s">
        <v>8088</v>
      </c>
      <c r="G22" s="312">
        <v>50010100</v>
      </c>
      <c r="H22" s="309" t="s">
        <v>8089</v>
      </c>
      <c r="I22" s="313"/>
    </row>
    <row r="23" spans="1:9" x14ac:dyDescent="0.2">
      <c r="A23" s="308" t="s">
        <v>7988</v>
      </c>
      <c r="B23" s="309">
        <v>50010001</v>
      </c>
      <c r="C23" s="314" t="s">
        <v>4979</v>
      </c>
      <c r="D23" s="315" t="s">
        <v>5759</v>
      </c>
      <c r="F23" s="311"/>
      <c r="G23" s="312"/>
    </row>
    <row r="24" spans="1:9" x14ac:dyDescent="0.2">
      <c r="A24" s="308" t="s">
        <v>7989</v>
      </c>
      <c r="B24" s="309">
        <v>50010002</v>
      </c>
      <c r="C24" s="314" t="s">
        <v>4979</v>
      </c>
      <c r="D24" s="315" t="s">
        <v>5759</v>
      </c>
      <c r="F24" s="311"/>
      <c r="G24" s="312"/>
    </row>
    <row r="25" spans="1:9" ht="22.5" x14ac:dyDescent="0.2">
      <c r="A25" s="308" t="s">
        <v>7979</v>
      </c>
      <c r="B25" s="309">
        <v>50010300</v>
      </c>
      <c r="C25" s="310" t="s">
        <v>4978</v>
      </c>
      <c r="D25" s="295" t="s">
        <v>4956</v>
      </c>
      <c r="F25" s="311"/>
      <c r="G25" s="312"/>
    </row>
    <row r="26" spans="1:9" x14ac:dyDescent="0.2">
      <c r="A26" s="308" t="s">
        <v>7158</v>
      </c>
      <c r="B26" s="309">
        <v>50010301</v>
      </c>
      <c r="C26" s="316" t="s">
        <v>4980</v>
      </c>
      <c r="D26" s="317" t="s">
        <v>6437</v>
      </c>
      <c r="F26" s="311" t="s">
        <v>8090</v>
      </c>
      <c r="G26" s="312">
        <v>50010300</v>
      </c>
      <c r="H26" s="309">
        <v>50010301</v>
      </c>
    </row>
    <row r="27" spans="1:9" x14ac:dyDescent="0.2">
      <c r="A27" s="308"/>
      <c r="B27" s="309"/>
      <c r="C27" s="316"/>
      <c r="D27" s="317"/>
      <c r="F27" s="311" t="s">
        <v>8091</v>
      </c>
      <c r="G27" s="312">
        <v>50010400</v>
      </c>
      <c r="H27" s="309">
        <v>50010000</v>
      </c>
    </row>
    <row r="28" spans="1:9" x14ac:dyDescent="0.2">
      <c r="A28" s="308"/>
      <c r="B28" s="309"/>
      <c r="C28" s="316"/>
      <c r="D28" s="317"/>
      <c r="F28" s="311" t="s">
        <v>8092</v>
      </c>
      <c r="G28" s="312">
        <v>50010500</v>
      </c>
      <c r="H28" s="309">
        <v>50010300</v>
      </c>
    </row>
    <row r="29" spans="1:9" x14ac:dyDescent="0.2">
      <c r="A29" s="308" t="s">
        <v>8007</v>
      </c>
      <c r="B29" s="309">
        <v>50010700</v>
      </c>
      <c r="C29" s="319" t="s">
        <v>4981</v>
      </c>
      <c r="D29" s="320" t="s">
        <v>8016</v>
      </c>
      <c r="F29" s="311" t="s">
        <v>8093</v>
      </c>
      <c r="G29" s="312">
        <v>50010700</v>
      </c>
    </row>
    <row r="30" spans="1:9" ht="22.5" x14ac:dyDescent="0.2">
      <c r="A30" s="308" t="s">
        <v>3599</v>
      </c>
      <c r="B30" s="309">
        <v>50010701</v>
      </c>
      <c r="C30" s="310" t="s">
        <v>4978</v>
      </c>
      <c r="D30" s="295" t="s">
        <v>4956</v>
      </c>
      <c r="F30" s="311" t="s">
        <v>8094</v>
      </c>
      <c r="G30" s="312">
        <v>50010701</v>
      </c>
    </row>
    <row r="31" spans="1:9" x14ac:dyDescent="0.2">
      <c r="A31" s="302" t="s">
        <v>8023</v>
      </c>
      <c r="B31" s="303">
        <v>50012</v>
      </c>
      <c r="C31" s="307"/>
      <c r="F31" s="311"/>
      <c r="G31" s="312"/>
    </row>
    <row r="32" spans="1:9" ht="22.5" x14ac:dyDescent="0.2">
      <c r="A32" s="308" t="s">
        <v>7964</v>
      </c>
      <c r="B32" s="309">
        <v>50012000</v>
      </c>
      <c r="C32" s="310" t="s">
        <v>4978</v>
      </c>
      <c r="D32" s="295" t="s">
        <v>4956</v>
      </c>
      <c r="F32" s="311"/>
      <c r="G32" s="312"/>
    </row>
    <row r="33" spans="1:9" x14ac:dyDescent="0.2">
      <c r="A33" s="308" t="s">
        <v>7990</v>
      </c>
      <c r="B33" s="309">
        <v>50012001</v>
      </c>
      <c r="C33" s="314" t="s">
        <v>4979</v>
      </c>
      <c r="D33" s="315" t="s">
        <v>5759</v>
      </c>
      <c r="F33" s="311"/>
      <c r="G33" s="312"/>
    </row>
    <row r="34" spans="1:9" x14ac:dyDescent="0.2">
      <c r="A34" s="308" t="s">
        <v>7991</v>
      </c>
      <c r="B34" s="309">
        <v>50012002</v>
      </c>
      <c r="C34" s="314" t="s">
        <v>4979</v>
      </c>
      <c r="D34" s="315" t="s">
        <v>5759</v>
      </c>
      <c r="F34" s="311"/>
      <c r="G34" s="312"/>
    </row>
    <row r="35" spans="1:9" ht="22.5" x14ac:dyDescent="0.2">
      <c r="A35" s="308" t="s">
        <v>7980</v>
      </c>
      <c r="B35" s="309">
        <v>50012300</v>
      </c>
      <c r="C35" s="310" t="s">
        <v>4978</v>
      </c>
      <c r="D35" s="295" t="s">
        <v>4956</v>
      </c>
      <c r="F35" s="311"/>
      <c r="G35" s="312"/>
    </row>
    <row r="36" spans="1:9" x14ac:dyDescent="0.2">
      <c r="A36" s="308" t="s">
        <v>3867</v>
      </c>
      <c r="B36" s="309">
        <v>50012301</v>
      </c>
      <c r="C36" s="316" t="s">
        <v>4980</v>
      </c>
      <c r="D36" s="317" t="s">
        <v>6437</v>
      </c>
      <c r="F36" s="311"/>
      <c r="G36" s="312"/>
    </row>
    <row r="37" spans="1:9" x14ac:dyDescent="0.2">
      <c r="A37" s="308" t="s">
        <v>8008</v>
      </c>
      <c r="B37" s="309">
        <v>50012700</v>
      </c>
      <c r="C37" s="319" t="s">
        <v>4981</v>
      </c>
      <c r="D37" s="320" t="s">
        <v>8016</v>
      </c>
      <c r="F37" s="311"/>
      <c r="G37" s="312"/>
    </row>
    <row r="38" spans="1:9" ht="22.5" x14ac:dyDescent="0.2">
      <c r="A38" s="308" t="s">
        <v>7973</v>
      </c>
      <c r="B38" s="309">
        <v>50012701</v>
      </c>
      <c r="C38" s="310" t="s">
        <v>4978</v>
      </c>
      <c r="D38" s="295" t="s">
        <v>4956</v>
      </c>
      <c r="F38" s="311"/>
      <c r="G38" s="312"/>
    </row>
    <row r="39" spans="1:9" x14ac:dyDescent="0.2">
      <c r="A39" s="302" t="s">
        <v>8024</v>
      </c>
      <c r="B39" s="303">
        <v>50014</v>
      </c>
      <c r="C39" s="307"/>
      <c r="F39" s="305" t="s">
        <v>8095</v>
      </c>
      <c r="G39" s="306">
        <v>50014</v>
      </c>
    </row>
    <row r="40" spans="1:9" ht="22.5" x14ac:dyDescent="0.2">
      <c r="A40" s="308" t="s">
        <v>7965</v>
      </c>
      <c r="B40" s="309">
        <v>50014000</v>
      </c>
      <c r="C40" s="310" t="s">
        <v>4978</v>
      </c>
      <c r="D40" s="295" t="s">
        <v>4956</v>
      </c>
      <c r="F40" s="311" t="s">
        <v>8096</v>
      </c>
      <c r="G40" s="312">
        <v>50014000</v>
      </c>
    </row>
    <row r="41" spans="1:9" x14ac:dyDescent="0.2">
      <c r="A41" s="308"/>
      <c r="B41" s="309"/>
      <c r="C41" s="310"/>
      <c r="D41" s="295"/>
      <c r="F41" s="311" t="s">
        <v>8097</v>
      </c>
      <c r="G41" s="312">
        <v>50014100</v>
      </c>
      <c r="H41" s="309" t="s">
        <v>8098</v>
      </c>
      <c r="I41" s="313"/>
    </row>
    <row r="42" spans="1:9" x14ac:dyDescent="0.2">
      <c r="A42" s="308" t="s">
        <v>7992</v>
      </c>
      <c r="B42" s="309">
        <v>50014001</v>
      </c>
      <c r="C42" s="314" t="s">
        <v>4979</v>
      </c>
      <c r="D42" s="315" t="s">
        <v>5759</v>
      </c>
      <c r="F42" s="311"/>
      <c r="G42" s="312"/>
    </row>
    <row r="43" spans="1:9" x14ac:dyDescent="0.2">
      <c r="A43" s="308" t="s">
        <v>7993</v>
      </c>
      <c r="B43" s="309">
        <v>50014002</v>
      </c>
      <c r="C43" s="314" t="s">
        <v>4979</v>
      </c>
      <c r="D43" s="315" t="s">
        <v>5759</v>
      </c>
      <c r="F43" s="311"/>
      <c r="G43" s="312"/>
    </row>
    <row r="44" spans="1:9" ht="22.5" x14ac:dyDescent="0.2">
      <c r="A44" s="308" t="s">
        <v>7981</v>
      </c>
      <c r="B44" s="309">
        <v>50014300</v>
      </c>
      <c r="C44" s="310" t="s">
        <v>4978</v>
      </c>
      <c r="D44" s="295" t="s">
        <v>4956</v>
      </c>
      <c r="F44" s="311"/>
      <c r="G44" s="312"/>
    </row>
    <row r="45" spans="1:9" x14ac:dyDescent="0.2">
      <c r="A45" s="308" t="s">
        <v>2105</v>
      </c>
      <c r="B45" s="309">
        <v>50014301</v>
      </c>
      <c r="C45" s="316" t="s">
        <v>4980</v>
      </c>
      <c r="D45" s="317" t="s">
        <v>6437</v>
      </c>
      <c r="F45" s="311" t="s">
        <v>8099</v>
      </c>
      <c r="G45" s="312">
        <v>50014300</v>
      </c>
      <c r="H45" s="309">
        <v>50014301</v>
      </c>
    </row>
    <row r="46" spans="1:9" x14ac:dyDescent="0.2">
      <c r="A46" s="308"/>
      <c r="B46" s="309"/>
      <c r="C46" s="316"/>
      <c r="D46" s="317"/>
      <c r="F46" s="311" t="s">
        <v>8100</v>
      </c>
      <c r="G46" s="312">
        <v>50014400</v>
      </c>
      <c r="H46" s="309">
        <v>50014000</v>
      </c>
    </row>
    <row r="47" spans="1:9" x14ac:dyDescent="0.2">
      <c r="A47" s="308"/>
      <c r="B47" s="309"/>
      <c r="C47" s="316"/>
      <c r="D47" s="317"/>
      <c r="F47" s="311" t="s">
        <v>8101</v>
      </c>
      <c r="G47" s="312">
        <v>50014500</v>
      </c>
      <c r="H47" s="309">
        <v>50014300</v>
      </c>
    </row>
    <row r="48" spans="1:9" x14ac:dyDescent="0.2">
      <c r="A48" s="308" t="s">
        <v>8009</v>
      </c>
      <c r="B48" s="309">
        <v>50014700</v>
      </c>
      <c r="C48" s="319" t="s">
        <v>4981</v>
      </c>
      <c r="D48" s="320" t="s">
        <v>8016</v>
      </c>
      <c r="F48" s="311" t="s">
        <v>8102</v>
      </c>
      <c r="G48" s="312">
        <v>50014700</v>
      </c>
    </row>
    <row r="49" spans="1:9" ht="22.5" x14ac:dyDescent="0.2">
      <c r="A49" s="308" t="s">
        <v>7974</v>
      </c>
      <c r="B49" s="309">
        <v>50014701</v>
      </c>
      <c r="C49" s="310" t="s">
        <v>4978</v>
      </c>
      <c r="D49" s="295" t="s">
        <v>4956</v>
      </c>
      <c r="F49" s="311" t="s">
        <v>8103</v>
      </c>
      <c r="G49" s="312">
        <v>50014701</v>
      </c>
    </row>
    <row r="50" spans="1:9" x14ac:dyDescent="0.2">
      <c r="A50" s="302" t="s">
        <v>8025</v>
      </c>
      <c r="B50" s="303">
        <v>50015</v>
      </c>
      <c r="C50" s="307"/>
      <c r="F50" s="305" t="s">
        <v>8104</v>
      </c>
      <c r="G50" s="306">
        <v>50015</v>
      </c>
    </row>
    <row r="51" spans="1:9" ht="22.5" x14ac:dyDescent="0.2">
      <c r="A51" s="308" t="s">
        <v>7966</v>
      </c>
      <c r="B51" s="309">
        <v>50015000</v>
      </c>
      <c r="C51" s="310" t="s">
        <v>4978</v>
      </c>
      <c r="D51" s="295" t="s">
        <v>4956</v>
      </c>
      <c r="F51" s="311" t="s">
        <v>8105</v>
      </c>
      <c r="G51" s="312">
        <v>50015000</v>
      </c>
    </row>
    <row r="52" spans="1:9" x14ac:dyDescent="0.2">
      <c r="A52" s="308"/>
      <c r="B52" s="309"/>
      <c r="C52" s="310"/>
      <c r="D52" s="295"/>
      <c r="F52" s="311" t="s">
        <v>8106</v>
      </c>
      <c r="G52" s="312">
        <v>50015100</v>
      </c>
      <c r="H52" s="309" t="s">
        <v>8107</v>
      </c>
      <c r="I52" s="313"/>
    </row>
    <row r="53" spans="1:9" x14ac:dyDescent="0.2">
      <c r="A53" s="308" t="s">
        <v>7994</v>
      </c>
      <c r="B53" s="309">
        <v>50015001</v>
      </c>
      <c r="C53" s="314" t="s">
        <v>4979</v>
      </c>
      <c r="D53" s="315" t="s">
        <v>5759</v>
      </c>
      <c r="F53" s="311"/>
      <c r="G53" s="312"/>
    </row>
    <row r="54" spans="1:9" x14ac:dyDescent="0.2">
      <c r="A54" s="308" t="s">
        <v>7995</v>
      </c>
      <c r="B54" s="309">
        <v>50015002</v>
      </c>
      <c r="C54" s="314" t="s">
        <v>4979</v>
      </c>
      <c r="D54" s="315" t="s">
        <v>5759</v>
      </c>
      <c r="F54" s="311"/>
      <c r="G54" s="312"/>
    </row>
    <row r="55" spans="1:9" ht="22.5" x14ac:dyDescent="0.2">
      <c r="A55" s="308" t="s">
        <v>7982</v>
      </c>
      <c r="B55" s="309">
        <v>50015300</v>
      </c>
      <c r="C55" s="310" t="s">
        <v>4978</v>
      </c>
      <c r="D55" s="295" t="s">
        <v>4956</v>
      </c>
      <c r="F55" s="311"/>
      <c r="G55" s="312"/>
    </row>
    <row r="56" spans="1:9" x14ac:dyDescent="0.2">
      <c r="A56" s="308" t="s">
        <v>8003</v>
      </c>
      <c r="B56" s="309">
        <v>50015301</v>
      </c>
      <c r="C56" s="316" t="s">
        <v>4980</v>
      </c>
      <c r="D56" s="317" t="s">
        <v>6437</v>
      </c>
      <c r="F56" s="311" t="s">
        <v>8108</v>
      </c>
      <c r="G56" s="312">
        <v>50015300</v>
      </c>
      <c r="H56" s="309">
        <v>50015301</v>
      </c>
    </row>
    <row r="57" spans="1:9" x14ac:dyDescent="0.2">
      <c r="A57" s="308"/>
      <c r="B57" s="309"/>
      <c r="C57" s="316"/>
      <c r="D57" s="317"/>
      <c r="F57" s="311" t="s">
        <v>8109</v>
      </c>
      <c r="G57" s="312">
        <v>50015400</v>
      </c>
      <c r="H57" s="309">
        <v>50015000</v>
      </c>
    </row>
    <row r="58" spans="1:9" x14ac:dyDescent="0.2">
      <c r="A58" s="308"/>
      <c r="B58" s="309"/>
      <c r="C58" s="316"/>
      <c r="D58" s="317"/>
      <c r="F58" s="311" t="s">
        <v>8110</v>
      </c>
      <c r="G58" s="312">
        <v>50015500</v>
      </c>
      <c r="H58" s="309">
        <v>50015300</v>
      </c>
    </row>
    <row r="59" spans="1:9" x14ac:dyDescent="0.2">
      <c r="A59" s="308" t="s">
        <v>8010</v>
      </c>
      <c r="B59" s="309">
        <v>50015700</v>
      </c>
      <c r="C59" s="319" t="s">
        <v>4981</v>
      </c>
      <c r="D59" s="320" t="s">
        <v>8016</v>
      </c>
      <c r="F59" s="311" t="s">
        <v>8111</v>
      </c>
      <c r="G59" s="312">
        <v>50015700</v>
      </c>
    </row>
    <row r="60" spans="1:9" ht="22.5" x14ac:dyDescent="0.2">
      <c r="A60" s="308" t="s">
        <v>7975</v>
      </c>
      <c r="B60" s="309">
        <v>50015701</v>
      </c>
      <c r="C60" s="310" t="s">
        <v>4978</v>
      </c>
      <c r="D60" s="295" t="s">
        <v>4956</v>
      </c>
      <c r="F60" s="311" t="s">
        <v>8112</v>
      </c>
      <c r="G60" s="312">
        <v>50015701</v>
      </c>
    </row>
    <row r="61" spans="1:9" x14ac:dyDescent="0.2">
      <c r="A61" s="302" t="s">
        <v>5090</v>
      </c>
      <c r="B61" s="303">
        <v>5002</v>
      </c>
      <c r="C61" s="307"/>
      <c r="F61" s="305" t="s">
        <v>5090</v>
      </c>
      <c r="G61" s="306">
        <v>5002</v>
      </c>
    </row>
    <row r="62" spans="1:9" x14ac:dyDescent="0.2">
      <c r="A62" s="302" t="s">
        <v>8026</v>
      </c>
      <c r="B62" s="303">
        <v>50020</v>
      </c>
      <c r="C62" s="307"/>
      <c r="F62" s="305" t="s">
        <v>8113</v>
      </c>
      <c r="G62" s="306">
        <v>50020</v>
      </c>
    </row>
    <row r="63" spans="1:9" ht="22.5" x14ac:dyDescent="0.2">
      <c r="A63" s="308" t="s">
        <v>7967</v>
      </c>
      <c r="B63" s="309">
        <v>50020000</v>
      </c>
      <c r="C63" s="310" t="s">
        <v>4978</v>
      </c>
      <c r="D63" s="295" t="s">
        <v>4956</v>
      </c>
      <c r="F63" s="311" t="s">
        <v>8114</v>
      </c>
      <c r="G63" s="312">
        <v>50020000</v>
      </c>
    </row>
    <row r="64" spans="1:9" x14ac:dyDescent="0.2">
      <c r="A64" s="308"/>
      <c r="B64" s="309"/>
      <c r="C64" s="310"/>
      <c r="D64" s="295"/>
      <c r="F64" s="311" t="s">
        <v>8115</v>
      </c>
      <c r="G64" s="312">
        <v>50020100</v>
      </c>
      <c r="H64" s="309" t="s">
        <v>8116</v>
      </c>
      <c r="I64" s="313"/>
    </row>
    <row r="65" spans="1:8" x14ac:dyDescent="0.2">
      <c r="A65" s="308" t="s">
        <v>7996</v>
      </c>
      <c r="B65" s="309">
        <v>50020001</v>
      </c>
      <c r="C65" s="314" t="s">
        <v>4979</v>
      </c>
      <c r="D65" s="315" t="s">
        <v>5759</v>
      </c>
      <c r="F65" s="311"/>
      <c r="G65" s="312"/>
    </row>
    <row r="66" spans="1:8" x14ac:dyDescent="0.2">
      <c r="A66" s="308" t="s">
        <v>7997</v>
      </c>
      <c r="B66" s="309">
        <v>50020002</v>
      </c>
      <c r="C66" s="314" t="s">
        <v>4979</v>
      </c>
      <c r="D66" s="315" t="s">
        <v>5759</v>
      </c>
      <c r="F66" s="311"/>
      <c r="G66" s="312"/>
    </row>
    <row r="67" spans="1:8" ht="22.5" x14ac:dyDescent="0.2">
      <c r="A67" s="308" t="s">
        <v>7983</v>
      </c>
      <c r="B67" s="309">
        <v>50020300</v>
      </c>
      <c r="C67" s="310" t="s">
        <v>4978</v>
      </c>
      <c r="D67" s="295" t="s">
        <v>4956</v>
      </c>
      <c r="F67" s="311"/>
      <c r="G67" s="312"/>
    </row>
    <row r="68" spans="1:8" x14ac:dyDescent="0.2">
      <c r="A68" s="308" t="s">
        <v>8004</v>
      </c>
      <c r="B68" s="309">
        <v>50020301</v>
      </c>
      <c r="C68" s="316" t="s">
        <v>4980</v>
      </c>
      <c r="D68" s="317" t="s">
        <v>6437</v>
      </c>
      <c r="F68" s="311" t="s">
        <v>8117</v>
      </c>
      <c r="G68" s="312">
        <v>50020300</v>
      </c>
      <c r="H68" s="309">
        <v>50020301</v>
      </c>
    </row>
    <row r="69" spans="1:8" x14ac:dyDescent="0.2">
      <c r="A69" s="308"/>
      <c r="B69" s="309"/>
      <c r="C69" s="316"/>
      <c r="D69" s="317"/>
      <c r="F69" s="311" t="s">
        <v>8118</v>
      </c>
      <c r="G69" s="312">
        <v>50020400</v>
      </c>
      <c r="H69" s="309">
        <v>50020000</v>
      </c>
    </row>
    <row r="70" spans="1:8" x14ac:dyDescent="0.2">
      <c r="A70" s="308"/>
      <c r="B70" s="309"/>
      <c r="C70" s="316"/>
      <c r="D70" s="317"/>
      <c r="F70" s="311" t="s">
        <v>8119</v>
      </c>
      <c r="G70" s="312">
        <v>50020500</v>
      </c>
      <c r="H70" s="309">
        <v>50020300</v>
      </c>
    </row>
    <row r="71" spans="1:8" x14ac:dyDescent="0.2">
      <c r="A71" s="308" t="s">
        <v>8011</v>
      </c>
      <c r="B71" s="309">
        <v>50020700</v>
      </c>
      <c r="C71" s="319" t="s">
        <v>4981</v>
      </c>
      <c r="D71" s="320" t="s">
        <v>8016</v>
      </c>
      <c r="F71" s="311" t="s">
        <v>8120</v>
      </c>
      <c r="G71" s="312">
        <v>50020700</v>
      </c>
    </row>
    <row r="72" spans="1:8" ht="22.5" x14ac:dyDescent="0.2">
      <c r="A72" s="308" t="s">
        <v>7976</v>
      </c>
      <c r="B72" s="309">
        <v>50020701</v>
      </c>
      <c r="C72" s="310" t="s">
        <v>4978</v>
      </c>
      <c r="D72" s="295" t="s">
        <v>4956</v>
      </c>
      <c r="F72" s="311" t="s">
        <v>8121</v>
      </c>
      <c r="G72" s="312">
        <v>50020701</v>
      </c>
    </row>
    <row r="73" spans="1:8" x14ac:dyDescent="0.2">
      <c r="A73" s="302" t="s">
        <v>8022</v>
      </c>
      <c r="B73" s="303">
        <v>50021</v>
      </c>
      <c r="C73" s="307"/>
      <c r="F73" s="305" t="s">
        <v>8122</v>
      </c>
      <c r="G73" s="306">
        <v>50021</v>
      </c>
    </row>
    <row r="74" spans="1:8" ht="22.5" x14ac:dyDescent="0.2">
      <c r="A74" s="308" t="s">
        <v>7963</v>
      </c>
      <c r="B74" s="309">
        <v>50021000</v>
      </c>
      <c r="C74" s="310" t="s">
        <v>4978</v>
      </c>
      <c r="D74" s="295" t="s">
        <v>4956</v>
      </c>
      <c r="F74" s="311" t="s">
        <v>8123</v>
      </c>
      <c r="G74" s="312">
        <v>50021000</v>
      </c>
    </row>
    <row r="75" spans="1:8" x14ac:dyDescent="0.2">
      <c r="A75" s="308"/>
      <c r="B75" s="309"/>
      <c r="C75" s="310"/>
      <c r="D75" s="295"/>
      <c r="F75" s="311" t="s">
        <v>8124</v>
      </c>
      <c r="G75" s="312">
        <v>50021100</v>
      </c>
      <c r="H75" s="309" t="s">
        <v>8125</v>
      </c>
    </row>
    <row r="76" spans="1:8" x14ac:dyDescent="0.2">
      <c r="A76" s="308" t="s">
        <v>7988</v>
      </c>
      <c r="B76" s="309">
        <v>50021001</v>
      </c>
      <c r="C76" s="314" t="s">
        <v>4979</v>
      </c>
      <c r="D76" s="315" t="s">
        <v>5759</v>
      </c>
      <c r="F76" s="311"/>
      <c r="G76" s="312"/>
    </row>
    <row r="77" spans="1:8" x14ac:dyDescent="0.2">
      <c r="A77" s="308" t="s">
        <v>7989</v>
      </c>
      <c r="B77" s="309">
        <v>50021002</v>
      </c>
      <c r="C77" s="314" t="s">
        <v>4979</v>
      </c>
      <c r="D77" s="315" t="s">
        <v>5759</v>
      </c>
      <c r="F77" s="311"/>
      <c r="G77" s="312"/>
    </row>
    <row r="78" spans="1:8" ht="22.5" x14ac:dyDescent="0.2">
      <c r="A78" s="308" t="s">
        <v>7979</v>
      </c>
      <c r="B78" s="309">
        <v>50021300</v>
      </c>
      <c r="C78" s="310" t="s">
        <v>4978</v>
      </c>
      <c r="D78" s="295" t="s">
        <v>4956</v>
      </c>
      <c r="F78" s="311"/>
      <c r="G78" s="312"/>
    </row>
    <row r="79" spans="1:8" x14ac:dyDescent="0.2">
      <c r="A79" s="308" t="s">
        <v>7158</v>
      </c>
      <c r="B79" s="309">
        <v>50021301</v>
      </c>
      <c r="C79" s="316" t="s">
        <v>4980</v>
      </c>
      <c r="D79" s="317" t="s">
        <v>6437</v>
      </c>
      <c r="F79" s="311" t="s">
        <v>7158</v>
      </c>
      <c r="G79" s="312">
        <v>50021300</v>
      </c>
      <c r="H79" s="309">
        <v>50021301</v>
      </c>
    </row>
    <row r="80" spans="1:8" x14ac:dyDescent="0.2">
      <c r="A80" s="308"/>
      <c r="B80" s="309"/>
      <c r="C80" s="316"/>
      <c r="D80" s="317"/>
      <c r="F80" s="311" t="s">
        <v>8126</v>
      </c>
      <c r="G80" s="312">
        <v>50021400</v>
      </c>
      <c r="H80" s="309">
        <v>50021000</v>
      </c>
    </row>
    <row r="81" spans="1:8" x14ac:dyDescent="0.2">
      <c r="A81" s="308"/>
      <c r="B81" s="309"/>
      <c r="C81" s="316"/>
      <c r="D81" s="317"/>
      <c r="F81" s="311" t="s">
        <v>8127</v>
      </c>
      <c r="G81" s="312">
        <v>50021500</v>
      </c>
      <c r="H81" s="309">
        <v>50021300</v>
      </c>
    </row>
    <row r="82" spans="1:8" x14ac:dyDescent="0.2">
      <c r="A82" s="308" t="s">
        <v>8007</v>
      </c>
      <c r="B82" s="309">
        <v>50021700</v>
      </c>
      <c r="C82" s="319" t="s">
        <v>4981</v>
      </c>
      <c r="D82" s="320" t="s">
        <v>8016</v>
      </c>
      <c r="F82" s="311" t="s">
        <v>8128</v>
      </c>
      <c r="G82" s="312">
        <v>50021700</v>
      </c>
    </row>
    <row r="83" spans="1:8" ht="22.5" x14ac:dyDescent="0.2">
      <c r="A83" s="308" t="s">
        <v>3599</v>
      </c>
      <c r="B83" s="309">
        <v>50021701</v>
      </c>
      <c r="C83" s="310" t="s">
        <v>4978</v>
      </c>
      <c r="D83" s="295" t="s">
        <v>4956</v>
      </c>
      <c r="F83" s="311" t="s">
        <v>3599</v>
      </c>
      <c r="G83" s="312">
        <v>50021701</v>
      </c>
    </row>
    <row r="84" spans="1:8" x14ac:dyDescent="0.2">
      <c r="A84" s="302" t="s">
        <v>8023</v>
      </c>
      <c r="B84" s="303">
        <v>50024</v>
      </c>
      <c r="C84" s="307"/>
      <c r="F84" s="305" t="s">
        <v>8129</v>
      </c>
      <c r="G84" s="306">
        <v>50024</v>
      </c>
    </row>
    <row r="85" spans="1:8" ht="22.5" x14ac:dyDescent="0.2">
      <c r="A85" s="308" t="s">
        <v>7964</v>
      </c>
      <c r="B85" s="309">
        <v>50024000</v>
      </c>
      <c r="C85" s="310" t="s">
        <v>4978</v>
      </c>
      <c r="D85" s="295" t="s">
        <v>4956</v>
      </c>
      <c r="F85" s="311" t="s">
        <v>8130</v>
      </c>
      <c r="G85" s="312">
        <v>50024000</v>
      </c>
    </row>
    <row r="86" spans="1:8" x14ac:dyDescent="0.2">
      <c r="A86" s="308"/>
      <c r="B86" s="309"/>
      <c r="C86" s="310"/>
      <c r="D86" s="295"/>
      <c r="F86" s="311" t="s">
        <v>8131</v>
      </c>
      <c r="G86" s="312">
        <v>50024100</v>
      </c>
      <c r="H86" s="309" t="s">
        <v>8132</v>
      </c>
    </row>
    <row r="87" spans="1:8" x14ac:dyDescent="0.2">
      <c r="A87" s="308" t="s">
        <v>7990</v>
      </c>
      <c r="B87" s="309">
        <v>50024001</v>
      </c>
      <c r="C87" s="314" t="s">
        <v>4979</v>
      </c>
      <c r="D87" s="315" t="s">
        <v>5759</v>
      </c>
      <c r="F87" s="311"/>
      <c r="G87" s="312"/>
    </row>
    <row r="88" spans="1:8" x14ac:dyDescent="0.2">
      <c r="A88" s="308" t="s">
        <v>7991</v>
      </c>
      <c r="B88" s="309">
        <v>50024002</v>
      </c>
      <c r="C88" s="314" t="s">
        <v>4979</v>
      </c>
      <c r="D88" s="315" t="s">
        <v>5759</v>
      </c>
      <c r="F88" s="311"/>
      <c r="G88" s="312"/>
    </row>
    <row r="89" spans="1:8" ht="22.5" x14ac:dyDescent="0.2">
      <c r="A89" s="308" t="s">
        <v>7980</v>
      </c>
      <c r="B89" s="309">
        <v>50024300</v>
      </c>
      <c r="C89" s="310" t="s">
        <v>4978</v>
      </c>
      <c r="D89" s="295" t="s">
        <v>4956</v>
      </c>
      <c r="F89" s="311"/>
      <c r="G89" s="312"/>
    </row>
    <row r="90" spans="1:8" x14ac:dyDescent="0.2">
      <c r="A90" s="308" t="s">
        <v>3867</v>
      </c>
      <c r="B90" s="309">
        <v>50024301</v>
      </c>
      <c r="C90" s="316" t="s">
        <v>4980</v>
      </c>
      <c r="D90" s="317" t="s">
        <v>6437</v>
      </c>
      <c r="F90" s="311" t="s">
        <v>3867</v>
      </c>
      <c r="G90" s="312">
        <v>50024300</v>
      </c>
      <c r="H90" s="309">
        <v>50024301</v>
      </c>
    </row>
    <row r="91" spans="1:8" x14ac:dyDescent="0.2">
      <c r="A91" s="308"/>
      <c r="B91" s="309"/>
      <c r="C91" s="316"/>
      <c r="D91" s="317"/>
      <c r="F91" s="311" t="s">
        <v>8133</v>
      </c>
      <c r="G91" s="312">
        <v>50024400</v>
      </c>
      <c r="H91" s="309">
        <v>50024000</v>
      </c>
    </row>
    <row r="92" spans="1:8" x14ac:dyDescent="0.2">
      <c r="A92" s="308"/>
      <c r="B92" s="309"/>
      <c r="C92" s="316"/>
      <c r="D92" s="317"/>
      <c r="F92" s="311" t="s">
        <v>8134</v>
      </c>
      <c r="G92" s="312">
        <v>50024500</v>
      </c>
      <c r="H92" s="309">
        <v>50024300</v>
      </c>
    </row>
    <row r="93" spans="1:8" x14ac:dyDescent="0.2">
      <c r="A93" s="308" t="s">
        <v>8008</v>
      </c>
      <c r="B93" s="309">
        <v>50024700</v>
      </c>
      <c r="C93" s="319" t="s">
        <v>4981</v>
      </c>
      <c r="D93" s="320" t="s">
        <v>8016</v>
      </c>
      <c r="F93" s="311" t="s">
        <v>8135</v>
      </c>
      <c r="G93" s="312">
        <v>50024700</v>
      </c>
    </row>
    <row r="94" spans="1:8" ht="22.5" x14ac:dyDescent="0.2">
      <c r="A94" s="308" t="s">
        <v>7973</v>
      </c>
      <c r="B94" s="309">
        <v>50024701</v>
      </c>
      <c r="C94" s="310" t="s">
        <v>4978</v>
      </c>
      <c r="D94" s="295" t="s">
        <v>4956</v>
      </c>
      <c r="F94" s="311" t="s">
        <v>8136</v>
      </c>
      <c r="G94" s="312">
        <v>50024701</v>
      </c>
    </row>
    <row r="95" spans="1:8" x14ac:dyDescent="0.2">
      <c r="A95" s="302" t="s">
        <v>8024</v>
      </c>
      <c r="B95" s="303">
        <v>50025</v>
      </c>
      <c r="C95" s="307"/>
      <c r="F95" s="305" t="s">
        <v>8137</v>
      </c>
      <c r="G95" s="306">
        <v>50025</v>
      </c>
    </row>
    <row r="96" spans="1:8" ht="22.5" x14ac:dyDescent="0.2">
      <c r="A96" s="308" t="s">
        <v>7965</v>
      </c>
      <c r="B96" s="309">
        <v>50025000</v>
      </c>
      <c r="C96" s="310" t="s">
        <v>4978</v>
      </c>
      <c r="D96" s="295" t="s">
        <v>4956</v>
      </c>
      <c r="F96" s="311" t="s">
        <v>8138</v>
      </c>
      <c r="G96" s="312">
        <v>50025000</v>
      </c>
    </row>
    <row r="97" spans="1:9" x14ac:dyDescent="0.2">
      <c r="A97" s="308"/>
      <c r="B97" s="309"/>
      <c r="C97" s="310"/>
      <c r="D97" s="295"/>
      <c r="F97" s="311" t="s">
        <v>8139</v>
      </c>
      <c r="G97" s="312">
        <v>50025100</v>
      </c>
      <c r="H97" s="309" t="s">
        <v>8140</v>
      </c>
      <c r="I97" s="313"/>
    </row>
    <row r="98" spans="1:9" x14ac:dyDescent="0.2">
      <c r="A98" s="308" t="s">
        <v>7992</v>
      </c>
      <c r="B98" s="309">
        <v>50025001</v>
      </c>
      <c r="C98" s="314" t="s">
        <v>4979</v>
      </c>
      <c r="D98" s="315" t="s">
        <v>5759</v>
      </c>
      <c r="F98" s="311"/>
      <c r="G98" s="312"/>
    </row>
    <row r="99" spans="1:9" x14ac:dyDescent="0.2">
      <c r="A99" s="308" t="s">
        <v>7993</v>
      </c>
      <c r="B99" s="309">
        <v>50025002</v>
      </c>
      <c r="C99" s="314" t="s">
        <v>4979</v>
      </c>
      <c r="D99" s="315" t="s">
        <v>5759</v>
      </c>
      <c r="F99" s="311"/>
      <c r="G99" s="312"/>
    </row>
    <row r="100" spans="1:9" ht="22.5" x14ac:dyDescent="0.2">
      <c r="A100" s="308" t="s">
        <v>7981</v>
      </c>
      <c r="B100" s="309">
        <v>50025300</v>
      </c>
      <c r="C100" s="310" t="s">
        <v>4978</v>
      </c>
      <c r="D100" s="295" t="s">
        <v>4956</v>
      </c>
      <c r="F100" s="311"/>
      <c r="G100" s="312"/>
    </row>
    <row r="101" spans="1:9" x14ac:dyDescent="0.2">
      <c r="A101" s="308" t="s">
        <v>2105</v>
      </c>
      <c r="B101" s="309">
        <v>50025301</v>
      </c>
      <c r="C101" s="316" t="s">
        <v>4980</v>
      </c>
      <c r="D101" s="317" t="s">
        <v>6437</v>
      </c>
      <c r="F101" s="311" t="s">
        <v>2105</v>
      </c>
      <c r="G101" s="312">
        <v>50025300</v>
      </c>
      <c r="H101" s="309">
        <v>50025301</v>
      </c>
    </row>
    <row r="102" spans="1:9" x14ac:dyDescent="0.2">
      <c r="A102" s="308"/>
      <c r="B102" s="309"/>
      <c r="C102" s="316"/>
      <c r="D102" s="317"/>
      <c r="F102" s="311" t="s">
        <v>8141</v>
      </c>
      <c r="G102" s="312">
        <v>50025400</v>
      </c>
      <c r="H102" s="309">
        <v>50025000</v>
      </c>
    </row>
    <row r="103" spans="1:9" x14ac:dyDescent="0.2">
      <c r="A103" s="308"/>
      <c r="B103" s="309"/>
      <c r="C103" s="316"/>
      <c r="D103" s="317"/>
      <c r="F103" s="311" t="s">
        <v>8142</v>
      </c>
      <c r="G103" s="312">
        <v>50025500</v>
      </c>
      <c r="H103" s="309">
        <v>50025300</v>
      </c>
    </row>
    <row r="104" spans="1:9" x14ac:dyDescent="0.2">
      <c r="A104" s="308" t="s">
        <v>8009</v>
      </c>
      <c r="B104" s="309">
        <v>50025700</v>
      </c>
      <c r="C104" s="319" t="s">
        <v>4981</v>
      </c>
      <c r="D104" s="320" t="s">
        <v>8016</v>
      </c>
      <c r="F104" s="321" t="s">
        <v>8143</v>
      </c>
      <c r="G104" s="322">
        <v>50025700</v>
      </c>
    </row>
    <row r="105" spans="1:9" ht="22.5" x14ac:dyDescent="0.2">
      <c r="A105" s="308" t="s">
        <v>7974</v>
      </c>
      <c r="B105" s="309">
        <v>50025701</v>
      </c>
      <c r="C105" s="310" t="s">
        <v>4978</v>
      </c>
      <c r="D105" s="295" t="s">
        <v>4956</v>
      </c>
      <c r="F105" s="321" t="s">
        <v>8144</v>
      </c>
      <c r="G105" s="322">
        <v>50025701</v>
      </c>
    </row>
    <row r="106" spans="1:9" x14ac:dyDescent="0.2">
      <c r="A106" s="323" t="s">
        <v>324</v>
      </c>
      <c r="B106" s="324">
        <v>50026</v>
      </c>
      <c r="C106" s="307"/>
      <c r="F106" s="325" t="s">
        <v>324</v>
      </c>
      <c r="G106" s="326">
        <v>50026</v>
      </c>
    </row>
    <row r="107" spans="1:9" ht="22.5" x14ac:dyDescent="0.2">
      <c r="A107" s="308" t="s">
        <v>7968</v>
      </c>
      <c r="B107" s="309">
        <v>50026000</v>
      </c>
      <c r="C107" s="310" t="s">
        <v>4978</v>
      </c>
      <c r="D107" s="295" t="s">
        <v>4956</v>
      </c>
      <c r="F107" s="327" t="s">
        <v>8145</v>
      </c>
      <c r="G107" s="328">
        <v>50026000</v>
      </c>
    </row>
    <row r="108" spans="1:9" x14ac:dyDescent="0.2">
      <c r="A108" s="308"/>
      <c r="B108" s="309"/>
      <c r="C108" s="310"/>
      <c r="D108" s="295"/>
      <c r="F108" s="327" t="s">
        <v>8146</v>
      </c>
      <c r="G108" s="329">
        <v>50026100</v>
      </c>
      <c r="H108" s="309" t="s">
        <v>8147</v>
      </c>
      <c r="I108" s="313"/>
    </row>
    <row r="109" spans="1:9" x14ac:dyDescent="0.2">
      <c r="A109" s="308" t="s">
        <v>7998</v>
      </c>
      <c r="B109" s="309">
        <v>50026001</v>
      </c>
      <c r="C109" s="314" t="s">
        <v>4979</v>
      </c>
      <c r="D109" s="315" t="s">
        <v>5759</v>
      </c>
      <c r="F109" s="327"/>
      <c r="G109" s="329"/>
    </row>
    <row r="110" spans="1:9" x14ac:dyDescent="0.2">
      <c r="A110" s="308" t="s">
        <v>7999</v>
      </c>
      <c r="B110" s="309">
        <v>50026002</v>
      </c>
      <c r="C110" s="314" t="s">
        <v>4979</v>
      </c>
      <c r="D110" s="315" t="s">
        <v>5759</v>
      </c>
      <c r="F110" s="327"/>
      <c r="G110" s="329"/>
    </row>
    <row r="111" spans="1:9" ht="22.5" x14ac:dyDescent="0.2">
      <c r="A111" s="308" t="s">
        <v>7984</v>
      </c>
      <c r="B111" s="309">
        <v>50026300</v>
      </c>
      <c r="C111" s="310" t="s">
        <v>4978</v>
      </c>
      <c r="D111" s="295" t="s">
        <v>4956</v>
      </c>
      <c r="F111" s="327"/>
      <c r="G111" s="329"/>
    </row>
    <row r="112" spans="1:9" x14ac:dyDescent="0.2">
      <c r="A112" s="308" t="s">
        <v>2291</v>
      </c>
      <c r="B112" s="309">
        <v>50026301</v>
      </c>
      <c r="C112" s="316" t="s">
        <v>4980</v>
      </c>
      <c r="D112" s="317" t="s">
        <v>6437</v>
      </c>
      <c r="F112" s="327" t="s">
        <v>2291</v>
      </c>
      <c r="G112" s="329">
        <v>50026300</v>
      </c>
      <c r="H112" s="309">
        <v>50026301</v>
      </c>
    </row>
    <row r="113" spans="1:10" s="330" customFormat="1" x14ac:dyDescent="0.2">
      <c r="A113" s="308"/>
      <c r="B113" s="309"/>
      <c r="C113" s="316"/>
      <c r="D113" s="317"/>
      <c r="E113" s="289"/>
      <c r="F113" s="327" t="s">
        <v>8148</v>
      </c>
      <c r="G113" s="329">
        <v>50026400</v>
      </c>
      <c r="H113" s="309">
        <v>50026000</v>
      </c>
      <c r="I113" s="289"/>
      <c r="J113" s="289"/>
    </row>
    <row r="114" spans="1:10" s="330" customFormat="1" x14ac:dyDescent="0.2">
      <c r="A114" s="308"/>
      <c r="B114" s="309"/>
      <c r="C114" s="316"/>
      <c r="D114" s="317"/>
      <c r="E114" s="289"/>
      <c r="F114" s="327" t="s">
        <v>8149</v>
      </c>
      <c r="G114" s="329">
        <v>50026500</v>
      </c>
      <c r="H114" s="309">
        <v>50026300</v>
      </c>
      <c r="I114" s="289"/>
    </row>
    <row r="115" spans="1:10" s="330" customFormat="1" x14ac:dyDescent="0.2">
      <c r="A115" s="308" t="s">
        <v>8012</v>
      </c>
      <c r="B115" s="309">
        <v>50026700</v>
      </c>
      <c r="C115" s="319" t="s">
        <v>4981</v>
      </c>
      <c r="D115" s="320" t="s">
        <v>8016</v>
      </c>
      <c r="E115" s="289"/>
      <c r="F115" s="327" t="s">
        <v>8150</v>
      </c>
      <c r="G115" s="329">
        <v>50026700</v>
      </c>
      <c r="H115" s="289"/>
      <c r="I115" s="289"/>
    </row>
    <row r="116" spans="1:10" s="330" customFormat="1" ht="22.5" x14ac:dyDescent="0.2">
      <c r="A116" s="308" t="s">
        <v>4137</v>
      </c>
      <c r="B116" s="309">
        <v>50026701</v>
      </c>
      <c r="C116" s="310" t="s">
        <v>4978</v>
      </c>
      <c r="D116" s="295" t="s">
        <v>4956</v>
      </c>
      <c r="E116" s="289"/>
      <c r="F116" s="327" t="s">
        <v>4137</v>
      </c>
      <c r="G116" s="329">
        <v>50026701</v>
      </c>
      <c r="H116" s="289"/>
      <c r="I116" s="289"/>
    </row>
    <row r="117" spans="1:10" s="330" customFormat="1" x14ac:dyDescent="0.2">
      <c r="A117" s="302" t="s">
        <v>8025</v>
      </c>
      <c r="B117" s="303">
        <v>50027</v>
      </c>
      <c r="C117" s="307"/>
      <c r="D117" s="289"/>
      <c r="E117" s="289"/>
      <c r="F117" s="318"/>
      <c r="G117" s="331"/>
      <c r="H117" s="289"/>
      <c r="I117" s="289"/>
    </row>
    <row r="118" spans="1:10" s="330" customFormat="1" ht="22.5" x14ac:dyDescent="0.2">
      <c r="A118" s="308" t="s">
        <v>7966</v>
      </c>
      <c r="B118" s="309">
        <v>50027000</v>
      </c>
      <c r="C118" s="310" t="s">
        <v>4978</v>
      </c>
      <c r="D118" s="295" t="s">
        <v>4956</v>
      </c>
      <c r="E118" s="289"/>
      <c r="F118" s="318"/>
      <c r="G118" s="331"/>
      <c r="H118" s="289"/>
      <c r="I118" s="289"/>
    </row>
    <row r="119" spans="1:10" x14ac:dyDescent="0.2">
      <c r="A119" s="308" t="s">
        <v>7994</v>
      </c>
      <c r="B119" s="309">
        <v>50027001</v>
      </c>
      <c r="C119" s="314" t="s">
        <v>4979</v>
      </c>
      <c r="D119" s="315" t="s">
        <v>5759</v>
      </c>
      <c r="F119" s="318"/>
      <c r="G119" s="318"/>
      <c r="J119" s="330"/>
    </row>
    <row r="120" spans="1:10" x14ac:dyDescent="0.2">
      <c r="A120" s="308" t="s">
        <v>7995</v>
      </c>
      <c r="B120" s="309">
        <v>50027002</v>
      </c>
      <c r="C120" s="314" t="s">
        <v>4979</v>
      </c>
      <c r="D120" s="315" t="s">
        <v>5759</v>
      </c>
      <c r="F120" s="318"/>
      <c r="G120" s="318"/>
    </row>
    <row r="121" spans="1:10" ht="22.5" x14ac:dyDescent="0.2">
      <c r="A121" s="308" t="s">
        <v>7982</v>
      </c>
      <c r="B121" s="309">
        <v>50027300</v>
      </c>
      <c r="C121" s="310" t="s">
        <v>4978</v>
      </c>
      <c r="D121" s="295" t="s">
        <v>4956</v>
      </c>
      <c r="F121" s="318"/>
      <c r="G121" s="318"/>
    </row>
    <row r="122" spans="1:10" x14ac:dyDescent="0.2">
      <c r="A122" s="308" t="s">
        <v>8003</v>
      </c>
      <c r="B122" s="309">
        <v>50027301</v>
      </c>
      <c r="C122" s="316" t="s">
        <v>4980</v>
      </c>
      <c r="D122" s="317" t="s">
        <v>6437</v>
      </c>
      <c r="F122" s="318"/>
      <c r="G122" s="318"/>
    </row>
    <row r="123" spans="1:10" s="333" customFormat="1" x14ac:dyDescent="0.2">
      <c r="A123" s="308" t="s">
        <v>8010</v>
      </c>
      <c r="B123" s="309">
        <v>50027700</v>
      </c>
      <c r="C123" s="319" t="s">
        <v>4981</v>
      </c>
      <c r="D123" s="320" t="s">
        <v>8016</v>
      </c>
      <c r="E123" s="289"/>
      <c r="F123" s="332"/>
      <c r="G123" s="332"/>
      <c r="H123" s="289"/>
      <c r="I123" s="289"/>
      <c r="J123" s="289"/>
    </row>
    <row r="124" spans="1:10" ht="22.5" x14ac:dyDescent="0.2">
      <c r="A124" s="308" t="s">
        <v>7975</v>
      </c>
      <c r="B124" s="309">
        <v>50027701</v>
      </c>
      <c r="C124" s="310" t="s">
        <v>4978</v>
      </c>
      <c r="D124" s="295" t="s">
        <v>4956</v>
      </c>
      <c r="F124" s="318"/>
      <c r="G124" s="318"/>
      <c r="J124" s="333"/>
    </row>
    <row r="125" spans="1:10" x14ac:dyDescent="0.2">
      <c r="A125" s="302" t="s">
        <v>8027</v>
      </c>
      <c r="B125" s="303">
        <v>50028</v>
      </c>
      <c r="C125" s="307"/>
      <c r="F125" s="305" t="s">
        <v>8151</v>
      </c>
      <c r="G125" s="306">
        <v>50028</v>
      </c>
    </row>
    <row r="126" spans="1:10" ht="22.5" x14ac:dyDescent="0.2">
      <c r="A126" s="308" t="s">
        <v>7969</v>
      </c>
      <c r="B126" s="309">
        <v>50028000</v>
      </c>
      <c r="C126" s="310" t="s">
        <v>4978</v>
      </c>
      <c r="D126" s="295" t="s">
        <v>4956</v>
      </c>
      <c r="F126" s="311" t="s">
        <v>8152</v>
      </c>
      <c r="G126" s="312">
        <v>50028000</v>
      </c>
    </row>
    <row r="127" spans="1:10" x14ac:dyDescent="0.2">
      <c r="A127" s="308"/>
      <c r="B127" s="309"/>
      <c r="C127" s="310"/>
      <c r="D127" s="295"/>
      <c r="F127" s="311" t="s">
        <v>8153</v>
      </c>
      <c r="G127" s="312">
        <v>50028100</v>
      </c>
      <c r="H127" s="309" t="s">
        <v>8154</v>
      </c>
      <c r="I127" s="313"/>
    </row>
    <row r="128" spans="1:10" x14ac:dyDescent="0.2">
      <c r="A128" s="308" t="s">
        <v>8000</v>
      </c>
      <c r="B128" s="309">
        <v>50028001</v>
      </c>
      <c r="C128" s="314" t="s">
        <v>4979</v>
      </c>
      <c r="D128" s="315" t="s">
        <v>5759</v>
      </c>
      <c r="F128" s="311"/>
      <c r="G128" s="312"/>
    </row>
    <row r="129" spans="1:9" x14ac:dyDescent="0.2">
      <c r="A129" s="308" t="s">
        <v>8001</v>
      </c>
      <c r="B129" s="309">
        <v>50028002</v>
      </c>
      <c r="C129" s="314" t="s">
        <v>4979</v>
      </c>
      <c r="D129" s="315" t="s">
        <v>5759</v>
      </c>
      <c r="F129" s="311"/>
      <c r="G129" s="312"/>
    </row>
    <row r="130" spans="1:9" ht="22.5" x14ac:dyDescent="0.2">
      <c r="A130" s="308" t="s">
        <v>7985</v>
      </c>
      <c r="B130" s="309">
        <v>50028300</v>
      </c>
      <c r="C130" s="310" t="s">
        <v>4978</v>
      </c>
      <c r="D130" s="295" t="s">
        <v>4956</v>
      </c>
      <c r="F130" s="311"/>
      <c r="G130" s="312"/>
    </row>
    <row r="131" spans="1:9" x14ac:dyDescent="0.2">
      <c r="A131" s="308" t="s">
        <v>8005</v>
      </c>
      <c r="B131" s="309">
        <v>50028301</v>
      </c>
      <c r="C131" s="316" t="s">
        <v>4980</v>
      </c>
      <c r="D131" s="317" t="s">
        <v>6437</v>
      </c>
      <c r="F131" s="311" t="s">
        <v>8155</v>
      </c>
      <c r="G131" s="312">
        <v>50028300</v>
      </c>
      <c r="H131" s="309">
        <v>50028301</v>
      </c>
    </row>
    <row r="132" spans="1:9" x14ac:dyDescent="0.2">
      <c r="A132" s="308"/>
      <c r="B132" s="309"/>
      <c r="C132" s="316"/>
      <c r="D132" s="317"/>
      <c r="E132" s="330"/>
      <c r="F132" s="311" t="s">
        <v>8156</v>
      </c>
      <c r="G132" s="312">
        <v>50028400</v>
      </c>
      <c r="H132" s="309">
        <v>50028000</v>
      </c>
      <c r="I132" s="330"/>
    </row>
    <row r="133" spans="1:9" x14ac:dyDescent="0.2">
      <c r="A133" s="308"/>
      <c r="B133" s="309"/>
      <c r="C133" s="316"/>
      <c r="D133" s="317"/>
      <c r="E133" s="330"/>
      <c r="F133" s="311" t="s">
        <v>8157</v>
      </c>
      <c r="G133" s="312">
        <v>50028500</v>
      </c>
      <c r="H133" s="309">
        <v>50028300</v>
      </c>
      <c r="I133" s="330"/>
    </row>
    <row r="134" spans="1:9" x14ac:dyDescent="0.2">
      <c r="A134" s="308" t="s">
        <v>8013</v>
      </c>
      <c r="B134" s="309">
        <v>50028700</v>
      </c>
      <c r="C134" s="319" t="s">
        <v>4981</v>
      </c>
      <c r="D134" s="320" t="s">
        <v>8016</v>
      </c>
      <c r="E134" s="330"/>
      <c r="F134" s="311" t="s">
        <v>8158</v>
      </c>
      <c r="G134" s="312">
        <v>50028700</v>
      </c>
      <c r="H134" s="330"/>
      <c r="I134" s="330"/>
    </row>
    <row r="135" spans="1:9" ht="22.5" x14ac:dyDescent="0.2">
      <c r="A135" s="308" t="s">
        <v>7977</v>
      </c>
      <c r="B135" s="309">
        <v>50028701</v>
      </c>
      <c r="C135" s="310" t="s">
        <v>4978</v>
      </c>
      <c r="D135" s="295" t="s">
        <v>4956</v>
      </c>
      <c r="E135" s="330"/>
      <c r="F135" s="311" t="s">
        <v>8159</v>
      </c>
      <c r="G135" s="312">
        <v>50028701</v>
      </c>
      <c r="H135" s="330"/>
      <c r="I135" s="330"/>
    </row>
    <row r="136" spans="1:9" x14ac:dyDescent="0.2">
      <c r="A136" s="302" t="s">
        <v>7970</v>
      </c>
      <c r="B136" s="303">
        <v>5005</v>
      </c>
      <c r="C136" s="307"/>
      <c r="E136" s="330"/>
      <c r="F136" s="305" t="s">
        <v>8160</v>
      </c>
      <c r="G136" s="306">
        <v>5005</v>
      </c>
      <c r="H136" s="330"/>
      <c r="I136" s="330"/>
    </row>
    <row r="137" spans="1:9" ht="22.5" x14ac:dyDescent="0.2">
      <c r="A137" s="308" t="s">
        <v>7970</v>
      </c>
      <c r="B137" s="309">
        <v>50050000</v>
      </c>
      <c r="C137" s="310" t="s">
        <v>4978</v>
      </c>
      <c r="D137" s="295" t="s">
        <v>6021</v>
      </c>
      <c r="E137" s="330"/>
      <c r="F137" s="311" t="s">
        <v>8160</v>
      </c>
      <c r="G137" s="312">
        <v>50050000</v>
      </c>
      <c r="H137" s="330"/>
      <c r="I137" s="330"/>
    </row>
    <row r="138" spans="1:9" x14ac:dyDescent="0.2">
      <c r="A138" s="302" t="s">
        <v>7971</v>
      </c>
      <c r="B138" s="303">
        <v>5008</v>
      </c>
      <c r="C138" s="307"/>
      <c r="F138" s="305" t="s">
        <v>8161</v>
      </c>
      <c r="G138" s="306">
        <v>5008</v>
      </c>
    </row>
    <row r="139" spans="1:9" ht="22.5" x14ac:dyDescent="0.2">
      <c r="A139" s="308" t="s">
        <v>7971</v>
      </c>
      <c r="B139" s="309">
        <v>50089000</v>
      </c>
      <c r="C139" s="310" t="s">
        <v>4978</v>
      </c>
      <c r="D139" s="295" t="s">
        <v>6021</v>
      </c>
      <c r="F139" s="311" t="s">
        <v>8161</v>
      </c>
      <c r="G139" s="312">
        <v>50089000</v>
      </c>
    </row>
    <row r="142" spans="1:9" x14ac:dyDescent="0.2">
      <c r="E142" s="333"/>
      <c r="H142" s="333"/>
      <c r="I142" s="333"/>
    </row>
    <row r="143" spans="1:9" x14ac:dyDescent="0.2">
      <c r="B143" s="335" t="s">
        <v>8032</v>
      </c>
      <c r="C143" s="297" t="s">
        <v>8033</v>
      </c>
    </row>
    <row r="144" spans="1:9" x14ac:dyDescent="0.2">
      <c r="A144" s="336" t="s">
        <v>1301</v>
      </c>
      <c r="B144" s="337">
        <v>40</v>
      </c>
      <c r="C144" s="338">
        <v>45</v>
      </c>
      <c r="D144" s="330"/>
    </row>
    <row r="145" spans="1:7" x14ac:dyDescent="0.2">
      <c r="A145" s="339" t="s">
        <v>1302</v>
      </c>
      <c r="B145" s="340">
        <v>40000000</v>
      </c>
      <c r="C145" s="341">
        <v>45000000</v>
      </c>
      <c r="D145" s="330"/>
    </row>
    <row r="146" spans="1:7" x14ac:dyDescent="0.2">
      <c r="A146" s="339" t="s">
        <v>5</v>
      </c>
      <c r="B146" s="340">
        <v>40001000</v>
      </c>
      <c r="C146" s="341">
        <v>45001000</v>
      </c>
      <c r="D146" s="330"/>
    </row>
    <row r="147" spans="1:7" x14ac:dyDescent="0.2">
      <c r="A147" s="339" t="s">
        <v>4998</v>
      </c>
      <c r="B147" s="340">
        <v>40003000</v>
      </c>
      <c r="C147" s="341">
        <v>45003000</v>
      </c>
      <c r="D147" s="330"/>
    </row>
    <row r="148" spans="1:7" x14ac:dyDescent="0.2">
      <c r="A148" s="339" t="s">
        <v>412</v>
      </c>
      <c r="B148" s="340">
        <v>40004000</v>
      </c>
      <c r="C148" s="341">
        <v>45004000</v>
      </c>
      <c r="D148" s="330"/>
    </row>
    <row r="149" spans="1:7" x14ac:dyDescent="0.2">
      <c r="A149" s="339" t="s">
        <v>413</v>
      </c>
      <c r="B149" s="340">
        <v>40005000</v>
      </c>
      <c r="C149" s="341">
        <v>45000000</v>
      </c>
      <c r="D149" s="330"/>
    </row>
    <row r="150" spans="1:7" x14ac:dyDescent="0.2">
      <c r="A150" s="336" t="s">
        <v>7124</v>
      </c>
      <c r="B150" s="337">
        <v>452</v>
      </c>
      <c r="C150" s="338">
        <v>45</v>
      </c>
    </row>
    <row r="151" spans="1:7" x14ac:dyDescent="0.2">
      <c r="A151" s="339" t="s">
        <v>2048</v>
      </c>
      <c r="B151" s="340">
        <v>45201000</v>
      </c>
      <c r="C151" s="341">
        <v>45000000</v>
      </c>
    </row>
    <row r="152" spans="1:7" x14ac:dyDescent="0.2">
      <c r="A152" s="336" t="s">
        <v>1192</v>
      </c>
      <c r="B152" s="337">
        <v>352</v>
      </c>
      <c r="C152" s="338">
        <v>352</v>
      </c>
      <c r="G152" s="330"/>
    </row>
    <row r="153" spans="1:7" x14ac:dyDescent="0.2">
      <c r="A153" s="339" t="s">
        <v>6315</v>
      </c>
      <c r="B153" s="340">
        <v>35201000</v>
      </c>
      <c r="C153" s="341">
        <v>35000000</v>
      </c>
      <c r="G153" s="330"/>
    </row>
    <row r="154" spans="1:7" x14ac:dyDescent="0.2">
      <c r="A154" s="339" t="s">
        <v>3065</v>
      </c>
      <c r="B154" s="340">
        <v>35202000</v>
      </c>
      <c r="C154" s="341">
        <v>35000000</v>
      </c>
      <c r="D154" s="333"/>
      <c r="G154" s="330"/>
    </row>
    <row r="155" spans="1:7" x14ac:dyDescent="0.2">
      <c r="G155" s="330"/>
    </row>
    <row r="156" spans="1:7" x14ac:dyDescent="0.2">
      <c r="G156" s="330"/>
    </row>
    <row r="157" spans="1:7" x14ac:dyDescent="0.2">
      <c r="G157" s="330"/>
    </row>
    <row r="162" spans="6:7" x14ac:dyDescent="0.2">
      <c r="F162" s="333"/>
      <c r="G162" s="333"/>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x14ac:dyDescent="0.2"/>
  <cols>
    <col min="1" max="1" width="3" style="227" bestFit="1" customWidth="1"/>
    <col min="2" max="2" width="45.28515625" style="222" bestFit="1" customWidth="1"/>
    <col min="3" max="3" width="12.140625" style="222" bestFit="1" customWidth="1"/>
    <col min="4" max="4" width="30.5703125" style="223" bestFit="1" customWidth="1"/>
    <col min="5" max="8" width="9" style="222" bestFit="1" customWidth="1"/>
    <col min="9" max="9" width="9" style="222" customWidth="1"/>
    <col min="10" max="11" width="9" style="222" bestFit="1" customWidth="1"/>
    <col min="12" max="13" width="9.140625" style="222"/>
    <col min="14" max="14" width="24.85546875" style="222" customWidth="1"/>
    <col min="15" max="15" width="9.140625" style="222"/>
    <col min="16" max="16" width="15.85546875" style="222" customWidth="1"/>
    <col min="17" max="16384" width="9.140625" style="222"/>
  </cols>
  <sheetData>
    <row r="1" spans="1:17" ht="15.75" x14ac:dyDescent="0.25">
      <c r="B1" s="221" t="s">
        <v>7959</v>
      </c>
      <c r="C1" s="342" t="s">
        <v>8170</v>
      </c>
      <c r="O1" s="343" t="s">
        <v>8169</v>
      </c>
      <c r="P1" s="343"/>
    </row>
    <row r="3" spans="1:17" x14ac:dyDescent="0.2">
      <c r="B3" s="224" t="s">
        <v>4957</v>
      </c>
      <c r="C3" s="224" t="s">
        <v>6204</v>
      </c>
      <c r="D3" s="225" t="s">
        <v>4959</v>
      </c>
      <c r="E3" s="224" t="s">
        <v>8162</v>
      </c>
      <c r="F3" s="226"/>
      <c r="O3" s="222">
        <v>2012</v>
      </c>
    </row>
    <row r="4" spans="1:17" ht="7.5" customHeight="1" x14ac:dyDescent="0.2">
      <c r="A4" s="228"/>
      <c r="B4" s="233"/>
      <c r="C4" s="233"/>
      <c r="D4" s="234"/>
      <c r="E4" s="235"/>
      <c r="F4" s="235"/>
      <c r="G4" s="235"/>
      <c r="H4" s="236"/>
      <c r="I4" s="235"/>
      <c r="J4" s="235"/>
      <c r="K4" s="235"/>
    </row>
    <row r="5" spans="1:17" ht="12.75" customHeight="1" x14ac:dyDescent="0.2">
      <c r="A5" s="228"/>
      <c r="B5" s="233"/>
      <c r="C5" s="237">
        <v>50000000</v>
      </c>
      <c r="D5" s="344" t="s">
        <v>8018</v>
      </c>
      <c r="E5" s="235" t="s">
        <v>7962</v>
      </c>
      <c r="F5" s="235"/>
      <c r="G5" s="235"/>
      <c r="H5" s="236"/>
      <c r="I5" s="235"/>
      <c r="J5" s="235"/>
      <c r="K5" s="235"/>
      <c r="M5" s="228"/>
      <c r="N5" s="233"/>
      <c r="O5" s="237">
        <v>50000000</v>
      </c>
      <c r="P5" s="344" t="s">
        <v>8163</v>
      </c>
      <c r="Q5" s="222" t="s">
        <v>8079</v>
      </c>
    </row>
    <row r="6" spans="1:17" x14ac:dyDescent="0.2">
      <c r="A6" s="228"/>
      <c r="B6" s="233"/>
      <c r="C6" s="238">
        <v>50010000</v>
      </c>
      <c r="D6" s="345"/>
      <c r="E6" s="235" t="s">
        <v>7963</v>
      </c>
      <c r="F6" s="235"/>
      <c r="G6" s="235"/>
      <c r="H6" s="236"/>
      <c r="I6" s="235"/>
      <c r="J6" s="235"/>
      <c r="K6" s="235"/>
      <c r="M6" s="228"/>
      <c r="N6" s="233"/>
      <c r="O6" s="238">
        <v>50010000</v>
      </c>
      <c r="P6" s="345"/>
      <c r="Q6" s="222" t="s">
        <v>8087</v>
      </c>
    </row>
    <row r="7" spans="1:17" x14ac:dyDescent="0.2">
      <c r="A7" s="228"/>
      <c r="B7" s="233"/>
      <c r="C7" s="346">
        <v>50012000</v>
      </c>
      <c r="D7" s="345"/>
      <c r="E7" s="235" t="s">
        <v>7964</v>
      </c>
      <c r="F7" s="235"/>
      <c r="G7" s="235"/>
      <c r="H7" s="236"/>
      <c r="I7" s="235"/>
      <c r="J7" s="235"/>
      <c r="K7" s="235"/>
      <c r="M7" s="228"/>
      <c r="N7" s="233"/>
      <c r="O7" s="238"/>
      <c r="P7" s="345"/>
    </row>
    <row r="8" spans="1:17" x14ac:dyDescent="0.2">
      <c r="A8" s="228"/>
      <c r="B8" s="233"/>
      <c r="C8" s="238">
        <v>50014000</v>
      </c>
      <c r="D8" s="345"/>
      <c r="E8" s="235" t="s">
        <v>7965</v>
      </c>
      <c r="F8" s="235"/>
      <c r="G8" s="235"/>
      <c r="H8" s="236"/>
      <c r="I8" s="235"/>
      <c r="J8" s="235"/>
      <c r="K8" s="235"/>
      <c r="M8" s="228"/>
      <c r="N8" s="233"/>
      <c r="O8" s="238">
        <v>50014000</v>
      </c>
      <c r="P8" s="345"/>
      <c r="Q8" s="222" t="s">
        <v>8096</v>
      </c>
    </row>
    <row r="9" spans="1:17" x14ac:dyDescent="0.2">
      <c r="A9" s="228"/>
      <c r="B9" s="233"/>
      <c r="C9" s="238">
        <v>50015000</v>
      </c>
      <c r="D9" s="345"/>
      <c r="E9" s="235" t="s">
        <v>7966</v>
      </c>
      <c r="F9" s="235"/>
      <c r="G9" s="235"/>
      <c r="H9" s="236"/>
      <c r="I9" s="235"/>
      <c r="J9" s="235"/>
      <c r="K9" s="235"/>
      <c r="M9" s="228"/>
      <c r="N9" s="233"/>
      <c r="O9" s="238">
        <v>50015000</v>
      </c>
      <c r="P9" s="345"/>
      <c r="Q9" s="222" t="s">
        <v>8105</v>
      </c>
    </row>
    <row r="10" spans="1:17" x14ac:dyDescent="0.2">
      <c r="A10" s="228"/>
      <c r="B10" s="233"/>
      <c r="C10" s="238">
        <v>50020000</v>
      </c>
      <c r="D10" s="345"/>
      <c r="E10" s="235" t="s">
        <v>7967</v>
      </c>
      <c r="F10" s="235"/>
      <c r="G10" s="235"/>
      <c r="H10" s="236"/>
      <c r="I10" s="235"/>
      <c r="J10" s="235"/>
      <c r="K10" s="235"/>
      <c r="M10" s="228"/>
      <c r="N10" s="233"/>
      <c r="O10" s="238">
        <v>50020000</v>
      </c>
      <c r="P10" s="345"/>
      <c r="Q10" s="222" t="s">
        <v>8114</v>
      </c>
    </row>
    <row r="11" spans="1:17" x14ac:dyDescent="0.2">
      <c r="A11" s="228"/>
      <c r="B11" s="233"/>
      <c r="C11" s="238">
        <v>50021000</v>
      </c>
      <c r="D11" s="345"/>
      <c r="E11" s="235" t="s">
        <v>7963</v>
      </c>
      <c r="F11" s="235"/>
      <c r="G11" s="235"/>
      <c r="H11" s="236"/>
      <c r="I11" s="235"/>
      <c r="J11" s="235"/>
      <c r="K11" s="235"/>
      <c r="M11" s="228"/>
      <c r="N11" s="233"/>
      <c r="O11" s="238">
        <v>50021000</v>
      </c>
      <c r="P11" s="345"/>
      <c r="Q11" s="222" t="s">
        <v>8123</v>
      </c>
    </row>
    <row r="12" spans="1:17" x14ac:dyDescent="0.2">
      <c r="A12" s="228"/>
      <c r="B12" s="233"/>
      <c r="C12" s="238">
        <v>50024000</v>
      </c>
      <c r="D12" s="345"/>
      <c r="E12" s="235" t="s">
        <v>7964</v>
      </c>
      <c r="F12" s="235"/>
      <c r="G12" s="235"/>
      <c r="H12" s="236"/>
      <c r="I12" s="235"/>
      <c r="J12" s="235"/>
      <c r="K12" s="235"/>
      <c r="M12" s="228"/>
      <c r="N12" s="233"/>
      <c r="O12" s="238">
        <v>50024000</v>
      </c>
      <c r="P12" s="345"/>
      <c r="Q12" s="222" t="s">
        <v>8130</v>
      </c>
    </row>
    <row r="13" spans="1:17" x14ac:dyDescent="0.2">
      <c r="A13" s="228"/>
      <c r="B13" s="233"/>
      <c r="C13" s="238">
        <v>50025000</v>
      </c>
      <c r="D13" s="345"/>
      <c r="E13" s="235" t="s">
        <v>7965</v>
      </c>
      <c r="F13" s="235"/>
      <c r="G13" s="235"/>
      <c r="H13" s="236"/>
      <c r="I13" s="235"/>
      <c r="J13" s="235"/>
      <c r="K13" s="235"/>
      <c r="M13" s="228"/>
      <c r="N13" s="233"/>
      <c r="O13" s="238">
        <v>50025000</v>
      </c>
      <c r="P13" s="345"/>
      <c r="Q13" s="222" t="s">
        <v>8138</v>
      </c>
    </row>
    <row r="14" spans="1:17" x14ac:dyDescent="0.2">
      <c r="A14" s="228"/>
      <c r="B14" s="233"/>
      <c r="C14" s="238">
        <v>50026000</v>
      </c>
      <c r="D14" s="345"/>
      <c r="E14" s="235" t="s">
        <v>7968</v>
      </c>
      <c r="F14" s="235"/>
      <c r="G14" s="235"/>
      <c r="H14" s="236"/>
      <c r="I14" s="235"/>
      <c r="J14" s="235"/>
      <c r="K14" s="235"/>
      <c r="M14" s="228"/>
      <c r="N14" s="233"/>
      <c r="O14" s="238">
        <v>50026000</v>
      </c>
      <c r="P14" s="345"/>
      <c r="Q14" s="222" t="s">
        <v>8145</v>
      </c>
    </row>
    <row r="15" spans="1:17" x14ac:dyDescent="0.2">
      <c r="A15" s="228"/>
      <c r="B15" s="233"/>
      <c r="C15" s="346">
        <v>50027000</v>
      </c>
      <c r="D15" s="345"/>
      <c r="E15" s="235" t="s">
        <v>7966</v>
      </c>
      <c r="F15" s="235"/>
      <c r="G15" s="235"/>
      <c r="H15" s="236"/>
      <c r="I15" s="235"/>
      <c r="J15" s="235"/>
      <c r="K15" s="235"/>
      <c r="M15" s="228"/>
      <c r="N15" s="233"/>
      <c r="O15" s="238"/>
      <c r="P15" s="345"/>
    </row>
    <row r="16" spans="1:17" x14ac:dyDescent="0.2">
      <c r="A16" s="228"/>
      <c r="B16" s="233"/>
      <c r="C16" s="238">
        <v>50028000</v>
      </c>
      <c r="D16" s="345"/>
      <c r="E16" s="235" t="s">
        <v>7969</v>
      </c>
      <c r="F16" s="235"/>
      <c r="G16" s="235"/>
      <c r="H16" s="236"/>
      <c r="I16" s="235"/>
      <c r="J16" s="235"/>
      <c r="K16" s="235"/>
      <c r="M16" s="228"/>
      <c r="N16" s="233"/>
      <c r="O16" s="238">
        <v>50028000</v>
      </c>
      <c r="P16" s="345"/>
      <c r="Q16" s="222" t="s">
        <v>8152</v>
      </c>
    </row>
    <row r="17" spans="1:17" x14ac:dyDescent="0.2">
      <c r="A17" s="228"/>
      <c r="B17" s="233"/>
      <c r="C17" s="238">
        <v>50050000</v>
      </c>
      <c r="D17" s="345"/>
      <c r="E17" s="235" t="s">
        <v>7970</v>
      </c>
      <c r="F17" s="235"/>
      <c r="G17" s="235"/>
      <c r="H17" s="236"/>
      <c r="I17" s="235"/>
      <c r="J17" s="235"/>
      <c r="K17" s="235"/>
      <c r="M17" s="228"/>
      <c r="N17" s="233"/>
      <c r="O17" s="238">
        <v>50050000</v>
      </c>
      <c r="P17" s="345"/>
      <c r="Q17" s="222" t="s">
        <v>8160</v>
      </c>
    </row>
    <row r="18" spans="1:17" x14ac:dyDescent="0.2">
      <c r="A18" s="228">
        <v>3</v>
      </c>
      <c r="B18" s="233" t="s">
        <v>8014</v>
      </c>
      <c r="C18" s="238">
        <v>50089000</v>
      </c>
      <c r="D18" s="345"/>
      <c r="E18" s="235" t="s">
        <v>7971</v>
      </c>
      <c r="F18" s="235"/>
      <c r="G18" s="235"/>
      <c r="H18" s="236"/>
      <c r="I18" s="235"/>
      <c r="J18" s="235"/>
      <c r="K18" s="235"/>
      <c r="M18" s="228">
        <v>3</v>
      </c>
      <c r="N18" s="233" t="s">
        <v>8164</v>
      </c>
      <c r="O18" s="238">
        <v>50089000</v>
      </c>
      <c r="P18" s="345"/>
      <c r="Q18" s="222" t="s">
        <v>8161</v>
      </c>
    </row>
    <row r="19" spans="1:17" x14ac:dyDescent="0.2">
      <c r="A19" s="228"/>
      <c r="B19" s="233" t="s">
        <v>4962</v>
      </c>
      <c r="C19" s="238"/>
      <c r="D19" s="345"/>
      <c r="E19" s="235"/>
      <c r="F19" s="235"/>
      <c r="G19" s="235"/>
      <c r="H19" s="236"/>
      <c r="I19" s="235"/>
      <c r="J19" s="235"/>
      <c r="K19" s="235"/>
      <c r="M19" s="228"/>
      <c r="N19" s="233" t="s">
        <v>8165</v>
      </c>
      <c r="O19" s="347">
        <v>50000400</v>
      </c>
      <c r="P19" s="345"/>
      <c r="Q19" s="222" t="s">
        <v>8082</v>
      </c>
    </row>
    <row r="20" spans="1:17" x14ac:dyDescent="0.2">
      <c r="A20" s="228"/>
      <c r="B20" s="233" t="s">
        <v>7960</v>
      </c>
      <c r="C20" s="238"/>
      <c r="D20" s="345"/>
      <c r="E20" s="235"/>
      <c r="F20" s="235"/>
      <c r="G20" s="235"/>
      <c r="H20" s="236"/>
      <c r="I20" s="235"/>
      <c r="J20" s="235"/>
      <c r="K20" s="235"/>
      <c r="M20" s="228"/>
      <c r="N20" s="233" t="s">
        <v>4962</v>
      </c>
      <c r="O20" s="347">
        <v>50010400</v>
      </c>
      <c r="P20" s="345"/>
      <c r="Q20" s="222" t="s">
        <v>8091</v>
      </c>
    </row>
    <row r="21" spans="1:17" x14ac:dyDescent="0.2">
      <c r="A21" s="228"/>
      <c r="B21" s="233"/>
      <c r="C21" s="238"/>
      <c r="D21" s="345"/>
      <c r="E21" s="235"/>
      <c r="F21" s="235"/>
      <c r="G21" s="235"/>
      <c r="H21" s="236"/>
      <c r="I21" s="235"/>
      <c r="J21" s="235"/>
      <c r="K21" s="235"/>
      <c r="M21" s="228"/>
      <c r="N21" s="233" t="s">
        <v>6283</v>
      </c>
      <c r="O21" s="347">
        <v>50014400</v>
      </c>
      <c r="P21" s="345"/>
      <c r="Q21" s="222" t="s">
        <v>8100</v>
      </c>
    </row>
    <row r="22" spans="1:17" x14ac:dyDescent="0.2">
      <c r="A22" s="228"/>
      <c r="B22" s="233"/>
      <c r="C22" s="238"/>
      <c r="D22" s="345"/>
      <c r="E22" s="235"/>
      <c r="F22" s="235"/>
      <c r="G22" s="235"/>
      <c r="H22" s="236"/>
      <c r="I22" s="235"/>
      <c r="J22" s="235"/>
      <c r="K22" s="235"/>
      <c r="M22" s="228"/>
      <c r="N22" s="233"/>
      <c r="O22" s="347">
        <v>50015400</v>
      </c>
      <c r="P22" s="345"/>
      <c r="Q22" s="222" t="s">
        <v>8109</v>
      </c>
    </row>
    <row r="23" spans="1:17" x14ac:dyDescent="0.2">
      <c r="A23" s="228"/>
      <c r="B23" s="233"/>
      <c r="C23" s="238"/>
      <c r="D23" s="345"/>
      <c r="E23" s="235"/>
      <c r="F23" s="235"/>
      <c r="G23" s="235"/>
      <c r="H23" s="236"/>
      <c r="I23" s="235"/>
      <c r="J23" s="235"/>
      <c r="K23" s="235"/>
      <c r="M23" s="228"/>
      <c r="N23" s="233"/>
      <c r="O23" s="347">
        <v>50020400</v>
      </c>
      <c r="P23" s="345"/>
      <c r="Q23" s="222" t="s">
        <v>8118</v>
      </c>
    </row>
    <row r="24" spans="1:17" x14ac:dyDescent="0.2">
      <c r="A24" s="228"/>
      <c r="B24" s="233"/>
      <c r="C24" s="238"/>
      <c r="D24" s="345"/>
      <c r="E24" s="235"/>
      <c r="F24" s="235"/>
      <c r="G24" s="235"/>
      <c r="H24" s="236"/>
      <c r="I24" s="235"/>
      <c r="J24" s="235"/>
      <c r="K24" s="235"/>
      <c r="M24" s="228"/>
      <c r="N24" s="233"/>
      <c r="O24" s="347">
        <v>50021400</v>
      </c>
      <c r="P24" s="345"/>
      <c r="Q24" s="222" t="s">
        <v>8126</v>
      </c>
    </row>
    <row r="25" spans="1:17" x14ac:dyDescent="0.2">
      <c r="A25" s="228"/>
      <c r="B25" s="233"/>
      <c r="C25" s="238"/>
      <c r="D25" s="345"/>
      <c r="E25" s="235"/>
      <c r="F25" s="235"/>
      <c r="G25" s="235"/>
      <c r="H25" s="236"/>
      <c r="I25" s="235"/>
      <c r="J25" s="235"/>
      <c r="K25" s="235"/>
      <c r="M25" s="228"/>
      <c r="N25" s="233"/>
      <c r="O25" s="347">
        <v>50024400</v>
      </c>
      <c r="P25" s="345"/>
      <c r="Q25" s="222" t="s">
        <v>8133</v>
      </c>
    </row>
    <row r="26" spans="1:17" x14ac:dyDescent="0.2">
      <c r="A26" s="228"/>
      <c r="B26" s="233"/>
      <c r="C26" s="238"/>
      <c r="D26" s="345"/>
      <c r="E26" s="235"/>
      <c r="F26" s="235"/>
      <c r="G26" s="235"/>
      <c r="H26" s="236"/>
      <c r="I26" s="235"/>
      <c r="J26" s="235"/>
      <c r="K26" s="235"/>
      <c r="M26" s="228"/>
      <c r="N26" s="233"/>
      <c r="O26" s="347">
        <v>50025400</v>
      </c>
      <c r="P26" s="345"/>
      <c r="Q26" s="222" t="s">
        <v>8141</v>
      </c>
    </row>
    <row r="27" spans="1:17" x14ac:dyDescent="0.2">
      <c r="A27" s="228"/>
      <c r="B27" s="233"/>
      <c r="C27" s="238"/>
      <c r="D27" s="345"/>
      <c r="E27" s="235"/>
      <c r="F27" s="235"/>
      <c r="G27" s="235"/>
      <c r="H27" s="236"/>
      <c r="I27" s="235"/>
      <c r="J27" s="235"/>
      <c r="K27" s="235"/>
      <c r="M27" s="228"/>
      <c r="N27" s="233"/>
      <c r="O27" s="347">
        <v>50026400</v>
      </c>
      <c r="P27" s="345"/>
      <c r="Q27" s="222" t="s">
        <v>8148</v>
      </c>
    </row>
    <row r="28" spans="1:17" x14ac:dyDescent="0.2">
      <c r="A28" s="228"/>
      <c r="B28" s="233"/>
      <c r="C28" s="238"/>
      <c r="D28" s="345"/>
      <c r="E28" s="235"/>
      <c r="F28" s="235"/>
      <c r="G28" s="235"/>
      <c r="H28" s="236"/>
      <c r="I28" s="235"/>
      <c r="J28" s="235"/>
      <c r="K28" s="235"/>
      <c r="M28" s="228"/>
      <c r="N28" s="233"/>
      <c r="O28" s="347">
        <v>50028400</v>
      </c>
      <c r="P28" s="345"/>
      <c r="Q28" s="222" t="s">
        <v>8156</v>
      </c>
    </row>
    <row r="29" spans="1:17" x14ac:dyDescent="0.2">
      <c r="A29" s="228"/>
      <c r="C29" s="238">
        <v>50000701</v>
      </c>
      <c r="D29" s="345"/>
      <c r="E29" s="235" t="s">
        <v>7972</v>
      </c>
      <c r="F29" s="235"/>
      <c r="G29" s="235"/>
      <c r="H29" s="235"/>
      <c r="I29" s="235"/>
      <c r="M29" s="228"/>
      <c r="N29" s="233"/>
      <c r="O29" s="238">
        <v>50000701</v>
      </c>
      <c r="P29" s="345"/>
      <c r="Q29" s="222" t="s">
        <v>8085</v>
      </c>
    </row>
    <row r="30" spans="1:17" x14ac:dyDescent="0.2">
      <c r="A30" s="228"/>
      <c r="C30" s="238">
        <v>50010701</v>
      </c>
      <c r="D30" s="345"/>
      <c r="E30" s="235" t="s">
        <v>3599</v>
      </c>
      <c r="F30" s="235"/>
      <c r="G30" s="235"/>
      <c r="H30" s="236"/>
      <c r="I30" s="235"/>
      <c r="J30" s="235"/>
      <c r="K30" s="235"/>
      <c r="M30" s="228"/>
      <c r="N30" s="233"/>
      <c r="O30" s="238">
        <v>50010701</v>
      </c>
      <c r="P30" s="345"/>
      <c r="Q30" s="222" t="s">
        <v>8094</v>
      </c>
    </row>
    <row r="31" spans="1:17" x14ac:dyDescent="0.2">
      <c r="A31" s="228"/>
      <c r="B31" s="233"/>
      <c r="C31" s="346">
        <v>50012701</v>
      </c>
      <c r="D31" s="345"/>
      <c r="E31" s="235" t="s">
        <v>7973</v>
      </c>
      <c r="F31" s="235"/>
      <c r="G31" s="235"/>
      <c r="H31" s="236"/>
      <c r="I31" s="235"/>
      <c r="J31" s="235"/>
      <c r="K31" s="235"/>
      <c r="M31" s="228"/>
      <c r="N31" s="233"/>
      <c r="O31" s="238"/>
      <c r="P31" s="345"/>
    </row>
    <row r="32" spans="1:17" x14ac:dyDescent="0.2">
      <c r="A32" s="228"/>
      <c r="B32" s="233"/>
      <c r="C32" s="238">
        <v>50014701</v>
      </c>
      <c r="D32" s="345"/>
      <c r="E32" s="235" t="s">
        <v>7974</v>
      </c>
      <c r="F32" s="235"/>
      <c r="G32" s="235"/>
      <c r="H32" s="236"/>
      <c r="I32" s="235"/>
      <c r="J32" s="235"/>
      <c r="K32" s="235"/>
      <c r="M32" s="228"/>
      <c r="N32" s="233"/>
      <c r="O32" s="238">
        <v>50014701</v>
      </c>
      <c r="P32" s="345"/>
      <c r="Q32" s="222" t="s">
        <v>8103</v>
      </c>
    </row>
    <row r="33" spans="1:17" x14ac:dyDescent="0.2">
      <c r="A33" s="228"/>
      <c r="B33" s="233"/>
      <c r="C33" s="238">
        <v>50015701</v>
      </c>
      <c r="D33" s="345"/>
      <c r="E33" s="235" t="s">
        <v>7975</v>
      </c>
      <c r="F33" s="235"/>
      <c r="G33" s="235"/>
      <c r="H33" s="236"/>
      <c r="I33" s="235"/>
      <c r="J33" s="235"/>
      <c r="K33" s="235"/>
      <c r="M33" s="228"/>
      <c r="N33" s="233"/>
      <c r="O33" s="238">
        <v>50015701</v>
      </c>
      <c r="P33" s="345"/>
      <c r="Q33" s="222" t="s">
        <v>8112</v>
      </c>
    </row>
    <row r="34" spans="1:17" x14ac:dyDescent="0.2">
      <c r="A34" s="228"/>
      <c r="B34" s="233"/>
      <c r="C34" s="238">
        <v>50020701</v>
      </c>
      <c r="D34" s="345"/>
      <c r="E34" s="235" t="s">
        <v>7976</v>
      </c>
      <c r="F34" s="235"/>
      <c r="G34" s="235"/>
      <c r="H34" s="236"/>
      <c r="I34" s="235"/>
      <c r="J34" s="235"/>
      <c r="K34" s="235"/>
      <c r="M34" s="228"/>
      <c r="N34" s="233"/>
      <c r="O34" s="238">
        <v>50020701</v>
      </c>
      <c r="P34" s="345"/>
      <c r="Q34" s="222" t="s">
        <v>8121</v>
      </c>
    </row>
    <row r="35" spans="1:17" x14ac:dyDescent="0.2">
      <c r="A35" s="228"/>
      <c r="B35" s="233"/>
      <c r="C35" s="238">
        <v>50021701</v>
      </c>
      <c r="D35" s="345"/>
      <c r="E35" s="235" t="s">
        <v>3599</v>
      </c>
      <c r="F35" s="235"/>
      <c r="G35" s="235"/>
      <c r="H35" s="236"/>
      <c r="I35" s="235"/>
      <c r="J35" s="235"/>
      <c r="K35" s="235"/>
      <c r="M35" s="228"/>
      <c r="N35" s="233"/>
      <c r="O35" s="238">
        <v>50021701</v>
      </c>
      <c r="P35" s="345"/>
      <c r="Q35" s="222" t="s">
        <v>3599</v>
      </c>
    </row>
    <row r="36" spans="1:17" x14ac:dyDescent="0.2">
      <c r="A36" s="228"/>
      <c r="B36" s="233"/>
      <c r="C36" s="238">
        <v>50024701</v>
      </c>
      <c r="D36" s="345"/>
      <c r="E36" s="235" t="s">
        <v>7973</v>
      </c>
      <c r="F36" s="235"/>
      <c r="G36" s="235"/>
      <c r="H36" s="236"/>
      <c r="I36" s="235"/>
      <c r="J36" s="235"/>
      <c r="K36" s="235"/>
      <c r="M36" s="228"/>
      <c r="N36" s="233"/>
      <c r="O36" s="238">
        <v>50024701</v>
      </c>
      <c r="P36" s="345"/>
      <c r="Q36" s="222" t="s">
        <v>8136</v>
      </c>
    </row>
    <row r="37" spans="1:17" x14ac:dyDescent="0.2">
      <c r="A37" s="228"/>
      <c r="B37" s="233"/>
      <c r="C37" s="238">
        <v>50025701</v>
      </c>
      <c r="D37" s="345"/>
      <c r="E37" s="235" t="s">
        <v>7974</v>
      </c>
      <c r="F37" s="235"/>
      <c r="G37" s="235"/>
      <c r="H37" s="236"/>
      <c r="I37" s="235"/>
      <c r="J37" s="235"/>
      <c r="K37" s="235"/>
      <c r="M37" s="228"/>
      <c r="N37" s="233"/>
      <c r="O37" s="238">
        <v>50025701</v>
      </c>
      <c r="P37" s="345"/>
      <c r="Q37" s="222" t="s">
        <v>8144</v>
      </c>
    </row>
    <row r="38" spans="1:17" x14ac:dyDescent="0.2">
      <c r="A38" s="228"/>
      <c r="B38" s="233"/>
      <c r="C38" s="238">
        <v>50026701</v>
      </c>
      <c r="D38" s="345"/>
      <c r="E38" s="235" t="s">
        <v>4137</v>
      </c>
      <c r="F38" s="235"/>
      <c r="G38" s="235"/>
      <c r="H38" s="236"/>
      <c r="I38" s="235"/>
      <c r="J38" s="235"/>
      <c r="K38" s="235"/>
      <c r="M38" s="228"/>
      <c r="N38" s="233"/>
      <c r="O38" s="238">
        <v>50026701</v>
      </c>
      <c r="P38" s="345"/>
      <c r="Q38" s="222" t="s">
        <v>4137</v>
      </c>
    </row>
    <row r="39" spans="1:17" x14ac:dyDescent="0.2">
      <c r="A39" s="228"/>
      <c r="B39" s="233"/>
      <c r="C39" s="346">
        <v>50027701</v>
      </c>
      <c r="D39" s="345"/>
      <c r="E39" s="235" t="s">
        <v>7975</v>
      </c>
      <c r="F39" s="235"/>
      <c r="G39" s="235"/>
      <c r="H39" s="236"/>
      <c r="I39" s="235"/>
      <c r="J39" s="235"/>
      <c r="K39" s="235"/>
      <c r="M39" s="228"/>
      <c r="N39" s="233"/>
      <c r="O39" s="238"/>
      <c r="P39" s="345"/>
    </row>
    <row r="40" spans="1:17" x14ac:dyDescent="0.2">
      <c r="A40" s="228"/>
      <c r="B40" s="233"/>
      <c r="C40" s="238">
        <v>50028701</v>
      </c>
      <c r="D40" s="345"/>
      <c r="E40" s="235" t="s">
        <v>7977</v>
      </c>
      <c r="F40" s="235"/>
      <c r="G40" s="235"/>
      <c r="H40" s="236"/>
      <c r="I40" s="235"/>
      <c r="J40" s="235"/>
      <c r="K40" s="235"/>
      <c r="M40" s="228"/>
      <c r="N40" s="233"/>
      <c r="O40" s="238">
        <v>50028701</v>
      </c>
      <c r="P40" s="345"/>
      <c r="Q40" s="222" t="s">
        <v>8159</v>
      </c>
    </row>
    <row r="41" spans="1:17" x14ac:dyDescent="0.2">
      <c r="A41" s="228"/>
      <c r="B41" s="233"/>
      <c r="C41" s="238"/>
      <c r="D41" s="345"/>
      <c r="E41" s="235"/>
      <c r="F41" s="235"/>
      <c r="G41" s="235"/>
      <c r="H41" s="236"/>
      <c r="I41" s="235"/>
      <c r="J41" s="235"/>
      <c r="K41" s="235"/>
      <c r="M41" s="228"/>
      <c r="N41" s="233"/>
      <c r="O41" s="347">
        <v>50000500</v>
      </c>
      <c r="P41" s="345"/>
      <c r="Q41" s="222" t="s">
        <v>8083</v>
      </c>
    </row>
    <row r="42" spans="1:17" ht="12" customHeight="1" x14ac:dyDescent="0.2">
      <c r="A42" s="228"/>
      <c r="B42" s="233"/>
      <c r="C42" s="238"/>
      <c r="D42" s="345"/>
      <c r="E42" s="235"/>
      <c r="F42" s="235"/>
      <c r="G42" s="235"/>
      <c r="H42" s="236"/>
      <c r="I42" s="235"/>
      <c r="J42" s="235"/>
      <c r="K42" s="235"/>
      <c r="M42" s="228"/>
      <c r="N42" s="233"/>
      <c r="O42" s="347">
        <v>50010500</v>
      </c>
      <c r="P42" s="345"/>
      <c r="Q42" s="222" t="s">
        <v>8092</v>
      </c>
    </row>
    <row r="43" spans="1:17" x14ac:dyDescent="0.2">
      <c r="A43" s="228"/>
      <c r="B43" s="233"/>
      <c r="C43" s="238"/>
      <c r="D43" s="345"/>
      <c r="E43" s="235"/>
      <c r="F43" s="235"/>
      <c r="G43" s="235"/>
      <c r="H43" s="236"/>
      <c r="I43" s="235"/>
      <c r="J43" s="235"/>
      <c r="K43" s="235"/>
      <c r="M43" s="228"/>
      <c r="N43" s="233"/>
      <c r="O43" s="347">
        <v>50014500</v>
      </c>
      <c r="P43" s="345"/>
      <c r="Q43" s="222" t="s">
        <v>8101</v>
      </c>
    </row>
    <row r="44" spans="1:17" x14ac:dyDescent="0.2">
      <c r="A44" s="228"/>
      <c r="B44" s="233"/>
      <c r="C44" s="238"/>
      <c r="D44" s="345"/>
      <c r="E44" s="235"/>
      <c r="F44" s="235"/>
      <c r="G44" s="235"/>
      <c r="H44" s="236"/>
      <c r="I44" s="235"/>
      <c r="J44" s="235"/>
      <c r="K44" s="235"/>
      <c r="M44" s="228"/>
      <c r="N44" s="233"/>
      <c r="O44" s="347">
        <v>50015500</v>
      </c>
      <c r="P44" s="345"/>
      <c r="Q44" s="222" t="s">
        <v>8110</v>
      </c>
    </row>
    <row r="45" spans="1:17" x14ac:dyDescent="0.2">
      <c r="A45" s="228"/>
      <c r="B45" s="233"/>
      <c r="C45" s="238"/>
      <c r="D45" s="345"/>
      <c r="E45" s="235"/>
      <c r="F45" s="235"/>
      <c r="G45" s="235"/>
      <c r="H45" s="236"/>
      <c r="I45" s="235"/>
      <c r="J45" s="235"/>
      <c r="K45" s="235"/>
      <c r="M45" s="228"/>
      <c r="N45" s="233"/>
      <c r="O45" s="347">
        <v>50020500</v>
      </c>
      <c r="P45" s="345"/>
      <c r="Q45" s="222" t="s">
        <v>8119</v>
      </c>
    </row>
    <row r="46" spans="1:17" x14ac:dyDescent="0.2">
      <c r="A46" s="228"/>
      <c r="B46" s="233"/>
      <c r="C46" s="238"/>
      <c r="D46" s="345"/>
      <c r="E46" s="235"/>
      <c r="F46" s="235"/>
      <c r="G46" s="235"/>
      <c r="H46" s="236"/>
      <c r="I46" s="235"/>
      <c r="J46" s="235"/>
      <c r="K46" s="235"/>
      <c r="M46" s="228"/>
      <c r="N46" s="233"/>
      <c r="O46" s="347">
        <v>50021500</v>
      </c>
      <c r="P46" s="345"/>
      <c r="Q46" s="222" t="s">
        <v>8127</v>
      </c>
    </row>
    <row r="47" spans="1:17" x14ac:dyDescent="0.2">
      <c r="A47" s="228"/>
      <c r="B47" s="233"/>
      <c r="C47" s="238"/>
      <c r="D47" s="345"/>
      <c r="E47" s="235"/>
      <c r="F47" s="235"/>
      <c r="G47" s="235"/>
      <c r="H47" s="236"/>
      <c r="I47" s="235"/>
      <c r="J47" s="235"/>
      <c r="K47" s="235"/>
      <c r="M47" s="228"/>
      <c r="N47" s="233"/>
      <c r="O47" s="347">
        <v>50024500</v>
      </c>
      <c r="P47" s="345"/>
      <c r="Q47" s="222" t="s">
        <v>8134</v>
      </c>
    </row>
    <row r="48" spans="1:17" x14ac:dyDescent="0.2">
      <c r="A48" s="228"/>
      <c r="B48" s="233"/>
      <c r="C48" s="238"/>
      <c r="D48" s="345"/>
      <c r="E48" s="235"/>
      <c r="F48" s="235"/>
      <c r="G48" s="235"/>
      <c r="H48" s="236"/>
      <c r="I48" s="235"/>
      <c r="J48" s="235"/>
      <c r="K48" s="235"/>
      <c r="M48" s="228"/>
      <c r="N48" s="233"/>
      <c r="O48" s="347">
        <v>50025500</v>
      </c>
      <c r="P48" s="345"/>
      <c r="Q48" s="222" t="s">
        <v>8142</v>
      </c>
    </row>
    <row r="49" spans="1:17" x14ac:dyDescent="0.2">
      <c r="A49" s="228"/>
      <c r="B49" s="233"/>
      <c r="C49" s="238"/>
      <c r="D49" s="345"/>
      <c r="E49" s="235"/>
      <c r="F49" s="235"/>
      <c r="G49" s="235"/>
      <c r="H49" s="236"/>
      <c r="I49" s="235"/>
      <c r="J49" s="235"/>
      <c r="K49" s="235"/>
      <c r="M49" s="228"/>
      <c r="N49" s="233"/>
      <c r="O49" s="347">
        <v>50026500</v>
      </c>
      <c r="P49" s="345"/>
      <c r="Q49" s="222" t="s">
        <v>8149</v>
      </c>
    </row>
    <row r="50" spans="1:17" x14ac:dyDescent="0.2">
      <c r="A50" s="228"/>
      <c r="B50" s="233"/>
      <c r="C50" s="238"/>
      <c r="D50" s="345"/>
      <c r="E50" s="235"/>
      <c r="F50" s="235"/>
      <c r="G50" s="235"/>
      <c r="H50" s="236"/>
      <c r="I50" s="235"/>
      <c r="J50" s="235"/>
      <c r="K50" s="235"/>
      <c r="M50" s="228"/>
      <c r="N50" s="233"/>
      <c r="O50" s="347">
        <v>50028500</v>
      </c>
      <c r="P50" s="345"/>
      <c r="Q50" s="222" t="s">
        <v>8157</v>
      </c>
    </row>
    <row r="51" spans="1:17" x14ac:dyDescent="0.2">
      <c r="A51" s="228"/>
      <c r="B51" s="233"/>
      <c r="C51" s="346">
        <v>50000300</v>
      </c>
      <c r="D51" s="345"/>
      <c r="E51" s="235" t="s">
        <v>7978</v>
      </c>
      <c r="F51" s="235"/>
      <c r="G51" s="235"/>
      <c r="H51" s="236"/>
      <c r="I51" s="235"/>
      <c r="J51" s="235"/>
      <c r="K51" s="235"/>
      <c r="M51" s="228"/>
      <c r="N51" s="233"/>
      <c r="O51" s="238"/>
      <c r="P51" s="345"/>
    </row>
    <row r="52" spans="1:17" x14ac:dyDescent="0.2">
      <c r="A52" s="228"/>
      <c r="B52" s="233"/>
      <c r="C52" s="346">
        <v>50010300</v>
      </c>
      <c r="D52" s="345"/>
      <c r="E52" s="235" t="s">
        <v>7979</v>
      </c>
      <c r="F52" s="235"/>
      <c r="G52" s="235"/>
      <c r="H52" s="236"/>
      <c r="I52" s="235"/>
      <c r="J52" s="235"/>
      <c r="K52" s="235"/>
      <c r="M52" s="228"/>
      <c r="N52" s="233"/>
      <c r="O52" s="238"/>
      <c r="P52" s="345"/>
    </row>
    <row r="53" spans="1:17" x14ac:dyDescent="0.2">
      <c r="A53" s="228"/>
      <c r="B53" s="233"/>
      <c r="C53" s="346">
        <v>50012300</v>
      </c>
      <c r="D53" s="345"/>
      <c r="E53" s="235" t="s">
        <v>7980</v>
      </c>
      <c r="F53" s="235"/>
      <c r="G53" s="235"/>
      <c r="H53" s="236"/>
      <c r="I53" s="235"/>
      <c r="J53" s="235"/>
      <c r="K53" s="235"/>
      <c r="M53" s="228"/>
      <c r="N53" s="233"/>
      <c r="O53" s="238"/>
      <c r="P53" s="345"/>
    </row>
    <row r="54" spans="1:17" x14ac:dyDescent="0.2">
      <c r="A54" s="228"/>
      <c r="B54" s="233"/>
      <c r="C54" s="346">
        <v>50014300</v>
      </c>
      <c r="D54" s="345"/>
      <c r="E54" s="235" t="s">
        <v>7981</v>
      </c>
      <c r="F54" s="235"/>
      <c r="G54" s="235"/>
      <c r="H54" s="236"/>
      <c r="I54" s="235"/>
      <c r="J54" s="235"/>
      <c r="K54" s="235"/>
      <c r="M54" s="228"/>
      <c r="N54" s="233"/>
      <c r="O54" s="238"/>
      <c r="P54" s="345"/>
    </row>
    <row r="55" spans="1:17" x14ac:dyDescent="0.2">
      <c r="A55" s="228"/>
      <c r="B55" s="233"/>
      <c r="C55" s="346">
        <v>50015300</v>
      </c>
      <c r="D55" s="345"/>
      <c r="E55" s="235" t="s">
        <v>7982</v>
      </c>
      <c r="F55" s="235"/>
      <c r="G55" s="235"/>
      <c r="H55" s="236"/>
      <c r="I55" s="235"/>
      <c r="J55" s="235"/>
      <c r="K55" s="235"/>
      <c r="M55" s="228"/>
      <c r="N55" s="233"/>
      <c r="O55" s="238"/>
      <c r="P55" s="345"/>
    </row>
    <row r="56" spans="1:17" x14ac:dyDescent="0.2">
      <c r="A56" s="228"/>
      <c r="B56" s="233"/>
      <c r="C56" s="346">
        <v>50020300</v>
      </c>
      <c r="D56" s="345"/>
      <c r="E56" s="235" t="s">
        <v>7983</v>
      </c>
      <c r="F56" s="235"/>
      <c r="G56" s="235"/>
      <c r="H56" s="236"/>
      <c r="I56" s="235"/>
      <c r="J56" s="235"/>
      <c r="K56" s="235"/>
      <c r="M56" s="228"/>
      <c r="N56" s="233"/>
      <c r="O56" s="238"/>
      <c r="P56" s="345"/>
    </row>
    <row r="57" spans="1:17" x14ac:dyDescent="0.2">
      <c r="A57" s="228"/>
      <c r="B57" s="233"/>
      <c r="C57" s="346">
        <v>50021300</v>
      </c>
      <c r="D57" s="345"/>
      <c r="E57" s="235" t="s">
        <v>7979</v>
      </c>
      <c r="F57" s="235"/>
      <c r="G57" s="235"/>
      <c r="H57" s="236"/>
      <c r="I57" s="235"/>
      <c r="J57" s="235"/>
      <c r="K57" s="235"/>
      <c r="M57" s="228"/>
      <c r="N57" s="233"/>
      <c r="O57" s="238"/>
      <c r="P57" s="345"/>
    </row>
    <row r="58" spans="1:17" x14ac:dyDescent="0.2">
      <c r="A58" s="228"/>
      <c r="B58" s="233"/>
      <c r="C58" s="346">
        <v>50024300</v>
      </c>
      <c r="D58" s="345"/>
      <c r="E58" s="235" t="s">
        <v>7980</v>
      </c>
      <c r="F58" s="235"/>
      <c r="G58" s="235"/>
      <c r="H58" s="236"/>
      <c r="I58" s="235"/>
      <c r="J58" s="235"/>
      <c r="K58" s="235"/>
      <c r="M58" s="228"/>
      <c r="N58" s="233"/>
      <c r="O58" s="238"/>
      <c r="P58" s="345"/>
    </row>
    <row r="59" spans="1:17" x14ac:dyDescent="0.2">
      <c r="A59" s="228"/>
      <c r="B59" s="233"/>
      <c r="C59" s="346">
        <v>50025300</v>
      </c>
      <c r="D59" s="345"/>
      <c r="E59" s="235" t="s">
        <v>7981</v>
      </c>
      <c r="F59" s="235"/>
      <c r="G59" s="235"/>
      <c r="H59" s="236"/>
      <c r="I59" s="235"/>
      <c r="J59" s="235"/>
      <c r="K59" s="235"/>
      <c r="M59" s="228"/>
      <c r="N59" s="233"/>
      <c r="O59" s="238"/>
      <c r="P59" s="345"/>
    </row>
    <row r="60" spans="1:17" x14ac:dyDescent="0.2">
      <c r="A60" s="228"/>
      <c r="B60" s="233"/>
      <c r="C60" s="346">
        <v>50026300</v>
      </c>
      <c r="D60" s="345"/>
      <c r="E60" s="235" t="s">
        <v>7984</v>
      </c>
      <c r="F60" s="235"/>
      <c r="G60" s="235"/>
      <c r="H60" s="236"/>
      <c r="I60" s="235"/>
      <c r="J60" s="235"/>
      <c r="K60" s="235"/>
      <c r="M60" s="228"/>
      <c r="N60" s="233"/>
      <c r="O60" s="238"/>
      <c r="P60" s="345"/>
    </row>
    <row r="61" spans="1:17" x14ac:dyDescent="0.2">
      <c r="A61" s="228"/>
      <c r="B61" s="233"/>
      <c r="C61" s="346">
        <v>50027300</v>
      </c>
      <c r="D61" s="345"/>
      <c r="E61" s="235" t="s">
        <v>7982</v>
      </c>
      <c r="F61" s="235"/>
      <c r="G61" s="235"/>
      <c r="H61" s="236"/>
      <c r="I61" s="235"/>
      <c r="J61" s="235"/>
      <c r="K61" s="235"/>
      <c r="M61" s="228"/>
      <c r="N61" s="233"/>
      <c r="O61" s="239"/>
      <c r="P61" s="348"/>
    </row>
    <row r="62" spans="1:17" x14ac:dyDescent="0.2">
      <c r="A62" s="228"/>
      <c r="B62" s="233"/>
      <c r="C62" s="349">
        <v>50028300</v>
      </c>
      <c r="D62" s="348"/>
      <c r="E62" s="235" t="s">
        <v>7985</v>
      </c>
      <c r="F62" s="235"/>
      <c r="G62" s="235"/>
      <c r="H62" s="236"/>
      <c r="I62" s="235"/>
      <c r="J62" s="235"/>
      <c r="K62" s="235"/>
      <c r="O62" s="233"/>
      <c r="P62" s="234"/>
    </row>
    <row r="63" spans="1:17" x14ac:dyDescent="0.2">
      <c r="A63" s="228"/>
      <c r="B63" s="233"/>
      <c r="C63" s="233"/>
      <c r="D63" s="234"/>
      <c r="E63" s="235"/>
      <c r="F63" s="235"/>
      <c r="G63" s="235"/>
      <c r="H63" s="236"/>
      <c r="I63" s="235"/>
      <c r="O63" s="233"/>
      <c r="P63" s="234"/>
    </row>
    <row r="64" spans="1:17" x14ac:dyDescent="0.2">
      <c r="A64" s="228"/>
      <c r="B64" s="233"/>
      <c r="C64" s="350"/>
      <c r="D64" s="351"/>
      <c r="E64" s="235"/>
      <c r="F64" s="235"/>
      <c r="G64" s="235"/>
      <c r="H64" s="236"/>
      <c r="I64" s="235"/>
      <c r="O64" s="233"/>
      <c r="P64" s="234"/>
    </row>
    <row r="65" spans="1:17" x14ac:dyDescent="0.2">
      <c r="A65" s="228">
        <v>4</v>
      </c>
      <c r="B65" s="233" t="s">
        <v>8015</v>
      </c>
      <c r="C65" s="346">
        <v>50000001</v>
      </c>
      <c r="D65" s="352" t="s">
        <v>8017</v>
      </c>
      <c r="E65" s="235" t="s">
        <v>7986</v>
      </c>
      <c r="F65" s="235"/>
      <c r="G65" s="235"/>
      <c r="H65" s="236"/>
      <c r="I65" s="235"/>
      <c r="M65" s="228">
        <v>4</v>
      </c>
      <c r="N65" s="233" t="s">
        <v>8166</v>
      </c>
      <c r="O65" s="353">
        <v>50000100</v>
      </c>
      <c r="P65" s="354" t="s">
        <v>5759</v>
      </c>
      <c r="Q65" s="222" t="s">
        <v>8080</v>
      </c>
    </row>
    <row r="66" spans="1:17" x14ac:dyDescent="0.2">
      <c r="A66" s="228"/>
      <c r="B66" s="233"/>
      <c r="C66" s="346">
        <v>50000002</v>
      </c>
      <c r="D66" s="352"/>
      <c r="E66" s="235" t="s">
        <v>7987</v>
      </c>
      <c r="F66" s="235"/>
      <c r="G66" s="235"/>
      <c r="H66" s="236"/>
      <c r="I66" s="235"/>
      <c r="M66" s="228"/>
      <c r="N66" s="233"/>
      <c r="O66" s="355"/>
      <c r="P66" s="356"/>
    </row>
    <row r="67" spans="1:17" x14ac:dyDescent="0.2">
      <c r="A67" s="228"/>
      <c r="B67" s="233"/>
      <c r="C67" s="346"/>
      <c r="D67" s="352"/>
      <c r="E67" s="235"/>
      <c r="F67" s="235"/>
      <c r="G67" s="235"/>
      <c r="H67" s="236"/>
      <c r="I67" s="235"/>
      <c r="M67" s="228"/>
      <c r="N67" s="233"/>
      <c r="O67" s="347">
        <v>50010100</v>
      </c>
      <c r="P67" s="356"/>
      <c r="Q67" s="222" t="s">
        <v>8088</v>
      </c>
    </row>
    <row r="68" spans="1:17" x14ac:dyDescent="0.2">
      <c r="A68" s="228"/>
      <c r="B68" s="233"/>
      <c r="C68" s="346">
        <v>50010001</v>
      </c>
      <c r="D68" s="352"/>
      <c r="E68" s="235" t="s">
        <v>7988</v>
      </c>
      <c r="F68" s="235"/>
      <c r="G68" s="235"/>
      <c r="H68" s="236"/>
      <c r="I68" s="235"/>
      <c r="M68" s="228"/>
      <c r="N68" s="233"/>
      <c r="O68" s="355"/>
      <c r="P68" s="356"/>
    </row>
    <row r="69" spans="1:17" x14ac:dyDescent="0.2">
      <c r="A69" s="228"/>
      <c r="B69" s="233"/>
      <c r="C69" s="346">
        <v>50010002</v>
      </c>
      <c r="D69" s="352"/>
      <c r="E69" s="235" t="s">
        <v>7989</v>
      </c>
      <c r="F69" s="235"/>
      <c r="G69" s="235"/>
      <c r="H69" s="236"/>
      <c r="I69" s="235"/>
      <c r="M69" s="228"/>
      <c r="N69" s="233"/>
      <c r="O69" s="355"/>
      <c r="P69" s="356"/>
    </row>
    <row r="70" spans="1:17" x14ac:dyDescent="0.2">
      <c r="A70" s="228"/>
      <c r="B70" s="233"/>
      <c r="C70" s="346"/>
      <c r="D70" s="352"/>
      <c r="E70" s="235"/>
      <c r="F70" s="235"/>
      <c r="G70" s="235"/>
      <c r="H70" s="236"/>
      <c r="I70" s="235"/>
      <c r="M70" s="228"/>
      <c r="N70" s="233"/>
      <c r="O70" s="355"/>
      <c r="P70" s="356"/>
    </row>
    <row r="71" spans="1:17" x14ac:dyDescent="0.2">
      <c r="A71" s="228"/>
      <c r="B71" s="233"/>
      <c r="C71" s="346">
        <v>50012001</v>
      </c>
      <c r="D71" s="352"/>
      <c r="E71" s="235" t="s">
        <v>7990</v>
      </c>
      <c r="F71" s="235"/>
      <c r="G71" s="235"/>
      <c r="H71" s="236"/>
      <c r="I71" s="235"/>
      <c r="M71" s="228"/>
      <c r="N71" s="233"/>
      <c r="O71" s="355"/>
      <c r="P71" s="356"/>
    </row>
    <row r="72" spans="1:17" x14ac:dyDescent="0.2">
      <c r="A72" s="228"/>
      <c r="B72" s="233"/>
      <c r="C72" s="346">
        <v>50012002</v>
      </c>
      <c r="D72" s="352"/>
      <c r="E72" s="235" t="s">
        <v>7991</v>
      </c>
      <c r="F72" s="235"/>
      <c r="G72" s="235"/>
      <c r="H72" s="236"/>
      <c r="I72" s="235"/>
      <c r="M72" s="228"/>
      <c r="N72" s="233"/>
      <c r="O72" s="355"/>
      <c r="P72" s="356"/>
    </row>
    <row r="73" spans="1:17" x14ac:dyDescent="0.2">
      <c r="A73" s="228"/>
      <c r="B73" s="233"/>
      <c r="C73" s="346"/>
      <c r="D73" s="352"/>
      <c r="E73" s="235"/>
      <c r="F73" s="235"/>
      <c r="G73" s="235"/>
      <c r="H73" s="236"/>
      <c r="I73" s="235"/>
      <c r="M73" s="228"/>
      <c r="N73" s="233"/>
      <c r="O73" s="347">
        <v>50014100</v>
      </c>
      <c r="P73" s="356"/>
      <c r="Q73" s="222" t="s">
        <v>8097</v>
      </c>
    </row>
    <row r="74" spans="1:17" x14ac:dyDescent="0.2">
      <c r="A74" s="228"/>
      <c r="B74" s="233"/>
      <c r="C74" s="346">
        <v>50014001</v>
      </c>
      <c r="D74" s="352"/>
      <c r="E74" s="235" t="s">
        <v>7992</v>
      </c>
      <c r="F74" s="235"/>
      <c r="G74" s="235"/>
      <c r="H74" s="236"/>
      <c r="I74" s="235"/>
      <c r="M74" s="228"/>
      <c r="N74" s="233"/>
      <c r="O74" s="355"/>
      <c r="P74" s="356"/>
    </row>
    <row r="75" spans="1:17" x14ac:dyDescent="0.2">
      <c r="A75" s="228"/>
      <c r="B75" s="233"/>
      <c r="C75" s="346">
        <v>50014002</v>
      </c>
      <c r="D75" s="356"/>
      <c r="E75" s="235" t="s">
        <v>7993</v>
      </c>
      <c r="F75" s="235"/>
      <c r="G75" s="235"/>
      <c r="H75" s="236"/>
      <c r="I75" s="235"/>
      <c r="J75" s="235"/>
      <c r="K75" s="235"/>
      <c r="M75" s="228"/>
      <c r="N75" s="233"/>
      <c r="O75" s="355"/>
      <c r="P75" s="356"/>
    </row>
    <row r="76" spans="1:17" x14ac:dyDescent="0.2">
      <c r="A76" s="228"/>
      <c r="B76" s="233"/>
      <c r="C76" s="346"/>
      <c r="D76" s="356"/>
      <c r="E76" s="235"/>
      <c r="F76" s="235"/>
      <c r="G76" s="235"/>
      <c r="H76" s="236"/>
      <c r="I76" s="235"/>
      <c r="J76" s="235"/>
      <c r="K76" s="235"/>
      <c r="M76" s="228"/>
      <c r="N76" s="233"/>
      <c r="O76" s="347">
        <v>50015100</v>
      </c>
      <c r="P76" s="356"/>
      <c r="Q76" s="222" t="s">
        <v>8106</v>
      </c>
    </row>
    <row r="77" spans="1:17" x14ac:dyDescent="0.2">
      <c r="A77" s="228"/>
      <c r="B77" s="233"/>
      <c r="C77" s="346">
        <v>50015001</v>
      </c>
      <c r="D77" s="356"/>
      <c r="E77" s="235" t="s">
        <v>7994</v>
      </c>
      <c r="F77" s="235"/>
      <c r="G77" s="235"/>
      <c r="H77" s="236"/>
      <c r="I77" s="235"/>
      <c r="J77" s="235"/>
      <c r="K77" s="235"/>
      <c r="M77" s="228"/>
      <c r="N77" s="233"/>
      <c r="O77" s="355"/>
      <c r="P77" s="356"/>
    </row>
    <row r="78" spans="1:17" x14ac:dyDescent="0.2">
      <c r="A78" s="228"/>
      <c r="B78" s="233"/>
      <c r="C78" s="346">
        <v>50015002</v>
      </c>
      <c r="D78" s="356"/>
      <c r="E78" s="235" t="s">
        <v>7995</v>
      </c>
      <c r="F78" s="235"/>
      <c r="G78" s="235"/>
      <c r="H78" s="236"/>
      <c r="I78" s="235"/>
      <c r="J78" s="235"/>
      <c r="K78" s="235"/>
      <c r="N78" s="233"/>
      <c r="O78" s="355"/>
      <c r="P78" s="356"/>
    </row>
    <row r="79" spans="1:17" x14ac:dyDescent="0.2">
      <c r="A79" s="228"/>
      <c r="B79" s="233"/>
      <c r="C79" s="346"/>
      <c r="D79" s="356"/>
      <c r="E79" s="235"/>
      <c r="F79" s="235"/>
      <c r="G79" s="235"/>
      <c r="H79" s="236"/>
      <c r="I79" s="235"/>
      <c r="J79" s="235"/>
      <c r="K79" s="235"/>
      <c r="N79" s="233"/>
      <c r="O79" s="347">
        <v>50020100</v>
      </c>
      <c r="P79" s="356"/>
      <c r="Q79" s="222" t="s">
        <v>8115</v>
      </c>
    </row>
    <row r="80" spans="1:17" x14ac:dyDescent="0.2">
      <c r="A80" s="228"/>
      <c r="B80" s="233"/>
      <c r="C80" s="346">
        <v>50020001</v>
      </c>
      <c r="D80" s="356"/>
      <c r="E80" s="235" t="s">
        <v>7996</v>
      </c>
      <c r="F80" s="235"/>
      <c r="G80" s="235"/>
      <c r="H80" s="236"/>
      <c r="I80" s="235"/>
      <c r="J80" s="235"/>
      <c r="K80" s="235"/>
      <c r="M80" s="228"/>
      <c r="N80" s="233"/>
      <c r="O80" s="355"/>
      <c r="P80" s="356"/>
    </row>
    <row r="81" spans="1:17" x14ac:dyDescent="0.2">
      <c r="A81" s="228"/>
      <c r="B81" s="233"/>
      <c r="C81" s="346">
        <v>50020002</v>
      </c>
      <c r="D81" s="356"/>
      <c r="E81" s="235" t="s">
        <v>7997</v>
      </c>
      <c r="F81" s="235"/>
      <c r="G81" s="235"/>
      <c r="H81" s="236"/>
      <c r="I81" s="235"/>
      <c r="J81" s="235"/>
      <c r="K81" s="235"/>
      <c r="O81" s="355"/>
      <c r="P81" s="356"/>
    </row>
    <row r="82" spans="1:17" x14ac:dyDescent="0.2">
      <c r="A82" s="228"/>
      <c r="B82" s="233"/>
      <c r="C82" s="346"/>
      <c r="D82" s="356"/>
      <c r="E82" s="235"/>
      <c r="F82" s="235"/>
      <c r="G82" s="235"/>
      <c r="H82" s="236"/>
      <c r="I82" s="235"/>
      <c r="J82" s="235"/>
      <c r="K82" s="235"/>
      <c r="O82" s="347">
        <v>50021100</v>
      </c>
      <c r="P82" s="356"/>
      <c r="Q82" s="222" t="s">
        <v>8124</v>
      </c>
    </row>
    <row r="83" spans="1:17" x14ac:dyDescent="0.2">
      <c r="A83" s="228"/>
      <c r="B83" s="233"/>
      <c r="C83" s="346">
        <v>50021001</v>
      </c>
      <c r="D83" s="356"/>
      <c r="E83" s="235" t="s">
        <v>7988</v>
      </c>
      <c r="F83" s="235"/>
      <c r="G83" s="235"/>
      <c r="H83" s="236"/>
      <c r="I83" s="235"/>
      <c r="J83" s="235"/>
      <c r="K83" s="235"/>
      <c r="O83" s="355"/>
      <c r="P83" s="356"/>
    </row>
    <row r="84" spans="1:17" x14ac:dyDescent="0.2">
      <c r="A84" s="228"/>
      <c r="B84" s="233"/>
      <c r="C84" s="346">
        <v>50021002</v>
      </c>
      <c r="D84" s="356"/>
      <c r="E84" s="235" t="s">
        <v>7989</v>
      </c>
      <c r="F84" s="235"/>
      <c r="G84" s="235"/>
      <c r="H84" s="236"/>
      <c r="I84" s="235"/>
      <c r="J84" s="235"/>
      <c r="K84" s="235"/>
      <c r="O84" s="355"/>
      <c r="P84" s="356"/>
    </row>
    <row r="85" spans="1:17" x14ac:dyDescent="0.2">
      <c r="A85" s="228"/>
      <c r="B85" s="233"/>
      <c r="C85" s="346"/>
      <c r="D85" s="356"/>
      <c r="E85" s="235"/>
      <c r="F85" s="235"/>
      <c r="G85" s="235"/>
      <c r="H85" s="236"/>
      <c r="I85" s="235"/>
      <c r="J85" s="235"/>
      <c r="K85" s="235"/>
      <c r="O85" s="347">
        <v>50024100</v>
      </c>
      <c r="P85" s="356"/>
      <c r="Q85" s="222" t="s">
        <v>8131</v>
      </c>
    </row>
    <row r="86" spans="1:17" x14ac:dyDescent="0.2">
      <c r="A86" s="228"/>
      <c r="B86" s="233"/>
      <c r="C86" s="346">
        <v>50024001</v>
      </c>
      <c r="D86" s="356"/>
      <c r="E86" s="235" t="s">
        <v>7990</v>
      </c>
      <c r="F86" s="235"/>
      <c r="G86" s="235"/>
      <c r="H86" s="236"/>
      <c r="I86" s="235"/>
      <c r="J86" s="235"/>
      <c r="K86" s="235"/>
      <c r="O86" s="355"/>
      <c r="P86" s="356"/>
    </row>
    <row r="87" spans="1:17" x14ac:dyDescent="0.2">
      <c r="A87" s="228"/>
      <c r="B87" s="233"/>
      <c r="C87" s="346">
        <v>50024002</v>
      </c>
      <c r="D87" s="356"/>
      <c r="E87" s="235" t="s">
        <v>7991</v>
      </c>
      <c r="F87" s="235"/>
      <c r="G87" s="235"/>
      <c r="H87" s="236"/>
      <c r="I87" s="235"/>
      <c r="J87" s="235"/>
      <c r="K87" s="235"/>
      <c r="O87" s="355"/>
      <c r="P87" s="356"/>
    </row>
    <row r="88" spans="1:17" x14ac:dyDescent="0.2">
      <c r="A88" s="228"/>
      <c r="B88" s="233"/>
      <c r="C88" s="346"/>
      <c r="D88" s="356"/>
      <c r="E88" s="235"/>
      <c r="F88" s="235"/>
      <c r="G88" s="235"/>
      <c r="H88" s="236"/>
      <c r="I88" s="235"/>
      <c r="J88" s="235"/>
      <c r="K88" s="235"/>
      <c r="O88" s="347">
        <v>50025100</v>
      </c>
      <c r="P88" s="356"/>
      <c r="Q88" s="222" t="s">
        <v>8139</v>
      </c>
    </row>
    <row r="89" spans="1:17" x14ac:dyDescent="0.2">
      <c r="A89" s="228"/>
      <c r="B89" s="233"/>
      <c r="C89" s="346">
        <v>50025001</v>
      </c>
      <c r="D89" s="356"/>
      <c r="E89" s="235" t="s">
        <v>7992</v>
      </c>
      <c r="F89" s="235"/>
      <c r="G89" s="235"/>
      <c r="H89" s="236"/>
      <c r="I89" s="235"/>
      <c r="J89" s="235"/>
      <c r="K89" s="235"/>
      <c r="O89" s="355"/>
      <c r="P89" s="356"/>
    </row>
    <row r="90" spans="1:17" x14ac:dyDescent="0.2">
      <c r="A90" s="228"/>
      <c r="B90" s="233"/>
      <c r="C90" s="346">
        <v>50025002</v>
      </c>
      <c r="D90" s="356"/>
      <c r="E90" s="235" t="s">
        <v>7993</v>
      </c>
      <c r="F90" s="235"/>
      <c r="G90" s="235"/>
      <c r="H90" s="236"/>
      <c r="I90" s="235"/>
      <c r="J90" s="235"/>
      <c r="K90" s="235"/>
      <c r="O90" s="355"/>
      <c r="P90" s="356"/>
    </row>
    <row r="91" spans="1:17" x14ac:dyDescent="0.2">
      <c r="A91" s="228"/>
      <c r="B91" s="233"/>
      <c r="C91" s="346"/>
      <c r="D91" s="356"/>
      <c r="E91" s="235"/>
      <c r="F91" s="235"/>
      <c r="G91" s="235"/>
      <c r="H91" s="236"/>
      <c r="I91" s="235"/>
      <c r="J91" s="235"/>
      <c r="K91" s="235"/>
      <c r="O91" s="355"/>
      <c r="P91" s="356"/>
    </row>
    <row r="92" spans="1:17" x14ac:dyDescent="0.2">
      <c r="A92" s="228"/>
      <c r="B92" s="233"/>
      <c r="C92" s="346">
        <v>50026001</v>
      </c>
      <c r="D92" s="356"/>
      <c r="E92" s="235" t="s">
        <v>7998</v>
      </c>
      <c r="F92" s="235"/>
      <c r="G92" s="235"/>
      <c r="H92" s="236"/>
      <c r="I92" s="235"/>
      <c r="J92" s="235"/>
      <c r="K92" s="235"/>
      <c r="O92" s="347">
        <v>50026100</v>
      </c>
      <c r="P92" s="356"/>
      <c r="Q92" s="222" t="s">
        <v>8146</v>
      </c>
    </row>
    <row r="93" spans="1:17" x14ac:dyDescent="0.2">
      <c r="A93" s="228"/>
      <c r="B93" s="233"/>
      <c r="C93" s="346">
        <v>50026002</v>
      </c>
      <c r="D93" s="356"/>
      <c r="E93" s="235" t="s">
        <v>7999</v>
      </c>
      <c r="F93" s="235"/>
      <c r="G93" s="235"/>
      <c r="H93" s="236"/>
      <c r="I93" s="235"/>
      <c r="J93" s="235"/>
      <c r="K93" s="235"/>
      <c r="O93" s="355"/>
      <c r="P93" s="356"/>
    </row>
    <row r="94" spans="1:17" x14ac:dyDescent="0.2">
      <c r="A94" s="228"/>
      <c r="B94" s="233"/>
      <c r="C94" s="346"/>
      <c r="D94" s="356"/>
      <c r="E94" s="235"/>
      <c r="F94" s="235"/>
      <c r="G94" s="235"/>
      <c r="H94" s="236"/>
      <c r="I94" s="235"/>
      <c r="J94" s="235"/>
      <c r="K94" s="235"/>
      <c r="O94" s="355"/>
      <c r="P94" s="356"/>
    </row>
    <row r="95" spans="1:17" x14ac:dyDescent="0.2">
      <c r="A95" s="228"/>
      <c r="B95" s="233"/>
      <c r="C95" s="346">
        <v>50027001</v>
      </c>
      <c r="D95" s="356"/>
      <c r="E95" s="235" t="s">
        <v>7994</v>
      </c>
      <c r="F95" s="235"/>
      <c r="G95" s="235"/>
      <c r="H95" s="236"/>
      <c r="I95" s="235"/>
      <c r="J95" s="235"/>
      <c r="K95" s="235"/>
      <c r="O95" s="355"/>
      <c r="P95" s="356"/>
    </row>
    <row r="96" spans="1:17" x14ac:dyDescent="0.2">
      <c r="A96" s="228"/>
      <c r="B96" s="233"/>
      <c r="C96" s="346">
        <v>50027002</v>
      </c>
      <c r="D96" s="356"/>
      <c r="E96" s="235" t="s">
        <v>7995</v>
      </c>
      <c r="F96" s="235"/>
      <c r="G96" s="235"/>
      <c r="H96" s="236"/>
      <c r="I96" s="235"/>
      <c r="J96" s="235"/>
      <c r="K96" s="235"/>
      <c r="O96" s="355"/>
      <c r="P96" s="356"/>
    </row>
    <row r="97" spans="1:19" x14ac:dyDescent="0.2">
      <c r="A97" s="228"/>
      <c r="B97" s="233"/>
      <c r="C97" s="346"/>
      <c r="D97" s="356"/>
      <c r="E97" s="235"/>
      <c r="F97" s="235"/>
      <c r="G97" s="235"/>
      <c r="H97" s="236"/>
      <c r="I97" s="235"/>
      <c r="J97" s="235"/>
      <c r="K97" s="235"/>
      <c r="O97" s="357">
        <v>50028100</v>
      </c>
      <c r="P97" s="358"/>
      <c r="Q97" s="222" t="s">
        <v>8153</v>
      </c>
    </row>
    <row r="98" spans="1:19" ht="13.5" customHeight="1" x14ac:dyDescent="0.2">
      <c r="A98" s="228"/>
      <c r="B98" s="233"/>
      <c r="C98" s="346">
        <v>50028001</v>
      </c>
      <c r="D98" s="356"/>
      <c r="E98" s="235" t="s">
        <v>8000</v>
      </c>
      <c r="F98" s="235"/>
      <c r="G98" s="235"/>
      <c r="H98" s="236"/>
      <c r="I98" s="235"/>
      <c r="J98" s="235"/>
      <c r="K98" s="235"/>
      <c r="O98" s="233"/>
      <c r="P98" s="234"/>
    </row>
    <row r="99" spans="1:19" x14ac:dyDescent="0.2">
      <c r="A99" s="228"/>
      <c r="B99" s="233"/>
      <c r="C99" s="349">
        <v>50028002</v>
      </c>
      <c r="D99" s="358"/>
      <c r="E99" s="235" t="s">
        <v>8001</v>
      </c>
      <c r="F99" s="235"/>
      <c r="G99" s="235"/>
      <c r="H99" s="236"/>
      <c r="I99" s="235"/>
      <c r="J99" s="235"/>
      <c r="K99" s="235"/>
      <c r="O99" s="233"/>
      <c r="P99" s="234"/>
    </row>
    <row r="100" spans="1:19" x14ac:dyDescent="0.2">
      <c r="A100" s="228"/>
      <c r="B100" s="233"/>
      <c r="C100" s="233"/>
      <c r="D100" s="234"/>
      <c r="E100" s="235"/>
      <c r="F100" s="235"/>
      <c r="G100" s="235"/>
      <c r="H100" s="236"/>
      <c r="I100" s="235"/>
      <c r="J100" s="235"/>
      <c r="K100" s="235"/>
      <c r="O100" s="233"/>
      <c r="P100" s="234"/>
    </row>
    <row r="101" spans="1:19" x14ac:dyDescent="0.2">
      <c r="A101" s="228"/>
      <c r="B101" s="233"/>
      <c r="C101" s="233"/>
      <c r="D101" s="234"/>
      <c r="E101" s="235"/>
      <c r="F101" s="235"/>
      <c r="G101" s="235"/>
      <c r="H101" s="236"/>
      <c r="I101" s="235"/>
      <c r="O101" s="233"/>
      <c r="P101" s="234"/>
    </row>
    <row r="102" spans="1:19" x14ac:dyDescent="0.2">
      <c r="A102" s="228">
        <v>5</v>
      </c>
      <c r="B102" s="233" t="s">
        <v>4963</v>
      </c>
      <c r="C102" s="350">
        <v>50000301</v>
      </c>
      <c r="D102" s="351" t="s">
        <v>6437</v>
      </c>
      <c r="E102" s="235" t="s">
        <v>8002</v>
      </c>
      <c r="F102" s="235"/>
      <c r="G102" s="235"/>
      <c r="H102" s="236"/>
      <c r="I102" s="235"/>
      <c r="M102" s="228">
        <v>5</v>
      </c>
      <c r="N102" s="233" t="s">
        <v>4963</v>
      </c>
      <c r="O102" s="353">
        <v>50000101</v>
      </c>
      <c r="P102" s="351" t="s">
        <v>6437</v>
      </c>
      <c r="Q102" s="222" t="s">
        <v>8081</v>
      </c>
    </row>
    <row r="103" spans="1:19" x14ac:dyDescent="0.2">
      <c r="A103" s="228"/>
      <c r="B103" s="233"/>
      <c r="C103" s="346">
        <v>50010301</v>
      </c>
      <c r="D103" s="356"/>
      <c r="E103" s="235" t="s">
        <v>7158</v>
      </c>
      <c r="F103" s="235"/>
      <c r="G103" s="235"/>
      <c r="H103" s="236"/>
      <c r="I103" s="235"/>
      <c r="J103" s="235"/>
      <c r="K103" s="235"/>
      <c r="M103" s="228"/>
      <c r="N103" s="233"/>
      <c r="O103" s="347">
        <v>50010300</v>
      </c>
      <c r="P103" s="356"/>
      <c r="Q103" s="222" t="s">
        <v>8090</v>
      </c>
    </row>
    <row r="104" spans="1:19" x14ac:dyDescent="0.2">
      <c r="A104" s="228"/>
      <c r="B104" s="233"/>
      <c r="C104" s="346">
        <v>50012301</v>
      </c>
      <c r="D104" s="356"/>
      <c r="E104" s="235" t="s">
        <v>3867</v>
      </c>
      <c r="F104" s="235"/>
      <c r="G104" s="235"/>
      <c r="H104" s="236"/>
      <c r="I104" s="235"/>
      <c r="J104" s="235"/>
      <c r="K104" s="235"/>
      <c r="M104" s="228"/>
      <c r="N104" s="233"/>
      <c r="O104" s="355"/>
      <c r="P104" s="356"/>
    </row>
    <row r="105" spans="1:19" x14ac:dyDescent="0.2">
      <c r="A105" s="228"/>
      <c r="B105" s="233"/>
      <c r="C105" s="346">
        <v>50014301</v>
      </c>
      <c r="D105" s="356"/>
      <c r="E105" s="235" t="s">
        <v>2105</v>
      </c>
      <c r="F105" s="235"/>
      <c r="G105" s="235"/>
      <c r="H105" s="236"/>
      <c r="I105" s="235"/>
      <c r="J105" s="235"/>
      <c r="K105" s="235"/>
      <c r="M105" s="228"/>
      <c r="N105" s="233"/>
      <c r="O105" s="347">
        <v>50014300</v>
      </c>
      <c r="P105" s="356"/>
      <c r="Q105" s="222" t="s">
        <v>8099</v>
      </c>
    </row>
    <row r="106" spans="1:19" x14ac:dyDescent="0.2">
      <c r="A106" s="228"/>
      <c r="B106" s="233"/>
      <c r="C106" s="346">
        <v>50015301</v>
      </c>
      <c r="D106" s="356"/>
      <c r="E106" s="235" t="s">
        <v>8003</v>
      </c>
      <c r="F106" s="235"/>
      <c r="G106" s="235"/>
      <c r="H106" s="236"/>
      <c r="I106" s="235"/>
      <c r="J106" s="235"/>
      <c r="K106" s="235"/>
      <c r="M106" s="228"/>
      <c r="N106" s="233"/>
      <c r="O106" s="347">
        <v>50015300</v>
      </c>
      <c r="P106" s="356"/>
      <c r="Q106" s="222" t="s">
        <v>8108</v>
      </c>
    </row>
    <row r="107" spans="1:19" x14ac:dyDescent="0.2">
      <c r="A107" s="228"/>
      <c r="B107" s="233"/>
      <c r="C107" s="346">
        <v>50020301</v>
      </c>
      <c r="D107" s="356"/>
      <c r="E107" s="235" t="s">
        <v>8004</v>
      </c>
      <c r="F107" s="235"/>
      <c r="G107" s="235"/>
      <c r="H107" s="236"/>
      <c r="I107" s="235"/>
      <c r="J107" s="235"/>
      <c r="K107" s="235"/>
      <c r="M107" s="228"/>
      <c r="N107" s="233"/>
      <c r="O107" s="347">
        <v>50020300</v>
      </c>
      <c r="P107" s="356"/>
      <c r="Q107" s="222" t="s">
        <v>8117</v>
      </c>
    </row>
    <row r="108" spans="1:19" s="223" customFormat="1" x14ac:dyDescent="0.2">
      <c r="A108" s="228"/>
      <c r="B108" s="233"/>
      <c r="C108" s="346">
        <v>50021301</v>
      </c>
      <c r="D108" s="356"/>
      <c r="E108" s="235" t="s">
        <v>7158</v>
      </c>
      <c r="F108" s="235"/>
      <c r="G108" s="235"/>
      <c r="H108" s="236"/>
      <c r="I108" s="235"/>
      <c r="J108" s="235"/>
      <c r="K108" s="235"/>
      <c r="L108" s="222"/>
      <c r="M108" s="228"/>
      <c r="N108" s="233"/>
      <c r="O108" s="347">
        <v>50021300</v>
      </c>
      <c r="P108" s="356"/>
      <c r="Q108" s="222" t="s">
        <v>7158</v>
      </c>
      <c r="R108" s="222"/>
      <c r="S108" s="222"/>
    </row>
    <row r="109" spans="1:19" s="223" customFormat="1" x14ac:dyDescent="0.2">
      <c r="A109" s="228"/>
      <c r="B109" s="233"/>
      <c r="C109" s="346">
        <v>50024301</v>
      </c>
      <c r="D109" s="356"/>
      <c r="E109" s="235" t="s">
        <v>3867</v>
      </c>
      <c r="F109" s="235"/>
      <c r="G109" s="235"/>
      <c r="H109" s="236"/>
      <c r="I109" s="235"/>
      <c r="J109" s="235"/>
      <c r="K109" s="235"/>
      <c r="L109" s="222"/>
      <c r="M109" s="228"/>
      <c r="N109" s="233"/>
      <c r="O109" s="347">
        <v>50024300</v>
      </c>
      <c r="P109" s="356"/>
      <c r="Q109" s="222" t="s">
        <v>3867</v>
      </c>
      <c r="R109" s="222"/>
      <c r="S109" s="222"/>
    </row>
    <row r="110" spans="1:19" s="223" customFormat="1" x14ac:dyDescent="0.2">
      <c r="A110" s="228"/>
      <c r="B110" s="233"/>
      <c r="C110" s="346">
        <v>50025301</v>
      </c>
      <c r="D110" s="356"/>
      <c r="E110" s="235" t="s">
        <v>2105</v>
      </c>
      <c r="F110" s="235"/>
      <c r="G110" s="235"/>
      <c r="H110" s="236"/>
      <c r="I110" s="235"/>
      <c r="J110" s="235"/>
      <c r="K110" s="235"/>
      <c r="L110" s="222"/>
      <c r="M110" s="228"/>
      <c r="N110" s="233"/>
      <c r="O110" s="347">
        <v>50025300</v>
      </c>
      <c r="P110" s="356"/>
      <c r="Q110" s="222" t="s">
        <v>2105</v>
      </c>
      <c r="R110" s="222"/>
      <c r="S110" s="222"/>
    </row>
    <row r="111" spans="1:19" x14ac:dyDescent="0.2">
      <c r="A111" s="228"/>
      <c r="B111" s="233"/>
      <c r="C111" s="346">
        <v>50026301</v>
      </c>
      <c r="D111" s="356"/>
      <c r="E111" s="235" t="s">
        <v>2291</v>
      </c>
      <c r="F111" s="235"/>
      <c r="G111" s="235"/>
      <c r="H111" s="236"/>
      <c r="I111" s="235"/>
      <c r="J111" s="235"/>
      <c r="K111" s="235"/>
      <c r="M111" s="228"/>
      <c r="N111" s="233"/>
      <c r="O111" s="347">
        <v>50026300</v>
      </c>
      <c r="P111" s="356"/>
      <c r="Q111" s="222" t="s">
        <v>2291</v>
      </c>
    </row>
    <row r="112" spans="1:19" x14ac:dyDescent="0.2">
      <c r="A112" s="228"/>
      <c r="B112" s="233"/>
      <c r="C112" s="346">
        <v>50027301</v>
      </c>
      <c r="D112" s="356"/>
      <c r="E112" s="235" t="s">
        <v>8003</v>
      </c>
      <c r="F112" s="235"/>
      <c r="G112" s="235"/>
      <c r="H112" s="236"/>
      <c r="I112" s="235"/>
      <c r="J112" s="235"/>
      <c r="K112" s="235"/>
      <c r="M112" s="228"/>
      <c r="N112" s="233"/>
      <c r="O112" s="355"/>
      <c r="P112" s="356"/>
    </row>
    <row r="113" spans="1:17" x14ac:dyDescent="0.2">
      <c r="A113" s="228"/>
      <c r="B113" s="233"/>
      <c r="C113" s="349">
        <v>50028301</v>
      </c>
      <c r="D113" s="358"/>
      <c r="E113" s="235" t="s">
        <v>8005</v>
      </c>
      <c r="F113" s="235"/>
      <c r="G113" s="235"/>
      <c r="H113" s="236"/>
      <c r="I113" s="235"/>
      <c r="J113" s="235"/>
      <c r="K113" s="235"/>
      <c r="N113" s="240"/>
      <c r="O113" s="357">
        <v>50028300</v>
      </c>
      <c r="P113" s="358"/>
      <c r="Q113" s="222" t="s">
        <v>8155</v>
      </c>
    </row>
    <row r="114" spans="1:17" x14ac:dyDescent="0.2">
      <c r="A114" s="228"/>
      <c r="B114" s="240"/>
      <c r="C114" s="233"/>
      <c r="D114" s="234"/>
      <c r="E114" s="235"/>
      <c r="F114" s="235"/>
      <c r="G114" s="235"/>
      <c r="H114" s="236"/>
      <c r="I114" s="235"/>
      <c r="O114" s="233"/>
      <c r="P114" s="234"/>
    </row>
    <row r="115" spans="1:17" x14ac:dyDescent="0.2">
      <c r="A115" s="228">
        <v>6</v>
      </c>
      <c r="B115" s="233" t="s">
        <v>7961</v>
      </c>
      <c r="C115" s="237">
        <v>50000700</v>
      </c>
      <c r="D115" s="351" t="s">
        <v>8016</v>
      </c>
      <c r="E115" s="235" t="s">
        <v>8006</v>
      </c>
      <c r="F115" s="235"/>
      <c r="G115" s="235"/>
      <c r="H115" s="236"/>
      <c r="I115" s="235"/>
      <c r="M115" s="228">
        <v>6</v>
      </c>
      <c r="N115" s="233" t="s">
        <v>8167</v>
      </c>
      <c r="O115" s="237">
        <v>50000700</v>
      </c>
      <c r="P115" s="351" t="s">
        <v>8168</v>
      </c>
      <c r="Q115" s="222" t="s">
        <v>8084</v>
      </c>
    </row>
    <row r="116" spans="1:17" x14ac:dyDescent="0.2">
      <c r="A116" s="228"/>
      <c r="B116" s="233"/>
      <c r="C116" s="238">
        <v>50010700</v>
      </c>
      <c r="D116" s="356"/>
      <c r="E116" s="235" t="s">
        <v>8007</v>
      </c>
      <c r="F116" s="235"/>
      <c r="G116" s="235"/>
      <c r="H116" s="236"/>
      <c r="I116" s="235"/>
      <c r="J116" s="235"/>
      <c r="K116" s="235"/>
      <c r="M116" s="228"/>
      <c r="N116" s="233"/>
      <c r="O116" s="238">
        <v>50010700</v>
      </c>
      <c r="P116" s="356"/>
      <c r="Q116" s="222" t="s">
        <v>8093</v>
      </c>
    </row>
    <row r="117" spans="1:17" x14ac:dyDescent="0.2">
      <c r="A117" s="228"/>
      <c r="B117" s="233"/>
      <c r="C117" s="346">
        <v>50012700</v>
      </c>
      <c r="D117" s="356"/>
      <c r="E117" s="235" t="s">
        <v>8008</v>
      </c>
      <c r="F117" s="235"/>
      <c r="G117" s="235"/>
      <c r="H117" s="236"/>
      <c r="I117" s="235"/>
      <c r="J117" s="235"/>
      <c r="K117" s="235"/>
      <c r="M117" s="228"/>
      <c r="N117" s="233"/>
      <c r="O117" s="238"/>
      <c r="P117" s="356"/>
    </row>
    <row r="118" spans="1:17" x14ac:dyDescent="0.2">
      <c r="A118" s="228"/>
      <c r="B118" s="233"/>
      <c r="C118" s="238">
        <v>50014700</v>
      </c>
      <c r="D118" s="356"/>
      <c r="E118" s="235" t="s">
        <v>8009</v>
      </c>
      <c r="F118" s="235"/>
      <c r="G118" s="235"/>
      <c r="H118" s="236"/>
      <c r="I118" s="235"/>
      <c r="J118" s="235"/>
      <c r="K118" s="235"/>
      <c r="M118" s="228"/>
      <c r="N118" s="233"/>
      <c r="O118" s="238">
        <v>50014700</v>
      </c>
      <c r="P118" s="356"/>
      <c r="Q118" s="222" t="s">
        <v>8102</v>
      </c>
    </row>
    <row r="119" spans="1:17" x14ac:dyDescent="0.2">
      <c r="A119" s="228"/>
      <c r="B119" s="233"/>
      <c r="C119" s="238">
        <v>50015700</v>
      </c>
      <c r="D119" s="356"/>
      <c r="E119" s="235" t="s">
        <v>8010</v>
      </c>
      <c r="F119" s="235"/>
      <c r="G119" s="235"/>
      <c r="H119" s="236"/>
      <c r="I119" s="235"/>
      <c r="J119" s="235"/>
      <c r="K119" s="235"/>
      <c r="M119" s="228"/>
      <c r="N119" s="233"/>
      <c r="O119" s="238">
        <v>50015700</v>
      </c>
      <c r="P119" s="356"/>
      <c r="Q119" s="222" t="s">
        <v>8111</v>
      </c>
    </row>
    <row r="120" spans="1:17" x14ac:dyDescent="0.2">
      <c r="A120" s="228"/>
      <c r="B120" s="233"/>
      <c r="C120" s="238">
        <v>50020700</v>
      </c>
      <c r="D120" s="356"/>
      <c r="E120" s="235" t="s">
        <v>8011</v>
      </c>
      <c r="F120" s="235"/>
      <c r="G120" s="235"/>
      <c r="H120" s="236"/>
      <c r="I120" s="235"/>
      <c r="J120" s="235"/>
      <c r="K120" s="235"/>
      <c r="M120" s="228"/>
      <c r="N120" s="233"/>
      <c r="O120" s="238">
        <v>50020700</v>
      </c>
      <c r="P120" s="356"/>
      <c r="Q120" s="222" t="s">
        <v>8120</v>
      </c>
    </row>
    <row r="121" spans="1:17" x14ac:dyDescent="0.2">
      <c r="A121" s="228"/>
      <c r="B121" s="233"/>
      <c r="C121" s="238">
        <v>50021700</v>
      </c>
      <c r="D121" s="356"/>
      <c r="E121" s="235" t="s">
        <v>8007</v>
      </c>
      <c r="F121" s="235"/>
      <c r="G121" s="235"/>
      <c r="H121" s="236"/>
      <c r="I121" s="235"/>
      <c r="J121" s="235"/>
      <c r="K121" s="235"/>
      <c r="M121" s="228"/>
      <c r="N121" s="233"/>
      <c r="O121" s="238">
        <v>50021700</v>
      </c>
      <c r="P121" s="356"/>
      <c r="Q121" s="222" t="s">
        <v>8128</v>
      </c>
    </row>
    <row r="122" spans="1:17" x14ac:dyDescent="0.2">
      <c r="A122" s="228"/>
      <c r="B122" s="233"/>
      <c r="C122" s="238">
        <v>50024700</v>
      </c>
      <c r="D122" s="356"/>
      <c r="E122" s="235" t="s">
        <v>8008</v>
      </c>
      <c r="F122" s="235"/>
      <c r="G122" s="235"/>
      <c r="H122" s="236"/>
      <c r="I122" s="235"/>
      <c r="J122" s="235"/>
      <c r="K122" s="235"/>
      <c r="M122" s="228"/>
      <c r="N122" s="233"/>
      <c r="O122" s="238">
        <v>50024700</v>
      </c>
      <c r="P122" s="356"/>
      <c r="Q122" s="222" t="s">
        <v>8135</v>
      </c>
    </row>
    <row r="123" spans="1:17" x14ac:dyDescent="0.2">
      <c r="A123" s="228"/>
      <c r="B123" s="233"/>
      <c r="C123" s="238">
        <v>50025700</v>
      </c>
      <c r="D123" s="356"/>
      <c r="E123" s="235" t="s">
        <v>8009</v>
      </c>
      <c r="F123" s="235"/>
      <c r="G123" s="235"/>
      <c r="H123" s="236"/>
      <c r="I123" s="235"/>
      <c r="J123" s="235"/>
      <c r="K123" s="235"/>
      <c r="M123" s="228"/>
      <c r="N123" s="233"/>
      <c r="O123" s="238">
        <v>50025700</v>
      </c>
      <c r="P123" s="356"/>
      <c r="Q123" s="222" t="s">
        <v>8143</v>
      </c>
    </row>
    <row r="124" spans="1:17" x14ac:dyDescent="0.2">
      <c r="A124" s="228"/>
      <c r="B124" s="233"/>
      <c r="C124" s="238">
        <v>50026700</v>
      </c>
      <c r="D124" s="356"/>
      <c r="E124" s="235" t="s">
        <v>8012</v>
      </c>
      <c r="F124" s="235"/>
      <c r="G124" s="235"/>
      <c r="H124" s="236"/>
      <c r="I124" s="235"/>
      <c r="J124" s="235"/>
      <c r="K124" s="235"/>
      <c r="M124" s="228"/>
      <c r="N124" s="233"/>
      <c r="O124" s="238">
        <v>50026700</v>
      </c>
      <c r="P124" s="356"/>
      <c r="Q124" s="222" t="s">
        <v>8150</v>
      </c>
    </row>
    <row r="125" spans="1:17" x14ac:dyDescent="0.2">
      <c r="A125" s="228"/>
      <c r="B125" s="233"/>
      <c r="C125" s="346">
        <v>50027700</v>
      </c>
      <c r="D125" s="356"/>
      <c r="E125" s="235" t="s">
        <v>8010</v>
      </c>
      <c r="F125" s="235"/>
      <c r="G125" s="235"/>
      <c r="H125" s="236"/>
      <c r="I125" s="235"/>
      <c r="J125" s="235"/>
      <c r="K125" s="235"/>
      <c r="M125" s="228"/>
      <c r="N125" s="233"/>
      <c r="O125" s="238"/>
      <c r="P125" s="356"/>
    </row>
    <row r="126" spans="1:17" x14ac:dyDescent="0.2">
      <c r="A126" s="228"/>
      <c r="B126" s="233"/>
      <c r="C126" s="239">
        <v>50028700</v>
      </c>
      <c r="D126" s="358"/>
      <c r="E126" s="235" t="s">
        <v>8013</v>
      </c>
      <c r="F126" s="235"/>
      <c r="G126" s="235"/>
      <c r="H126" s="236"/>
      <c r="I126" s="235"/>
      <c r="J126" s="235"/>
      <c r="K126" s="235"/>
      <c r="M126" s="223"/>
      <c r="N126" s="240"/>
      <c r="O126" s="239">
        <v>50028700</v>
      </c>
      <c r="P126" s="358"/>
      <c r="Q126" s="222" t="s">
        <v>8158</v>
      </c>
    </row>
    <row r="127" spans="1:17" x14ac:dyDescent="0.2">
      <c r="A127" s="228"/>
      <c r="B127" s="240"/>
      <c r="C127" s="233"/>
      <c r="D127" s="241"/>
      <c r="M127" s="228"/>
    </row>
    <row r="128" spans="1:17" x14ac:dyDescent="0.2">
      <c r="B128" s="246"/>
      <c r="C128" s="248"/>
      <c r="M128" s="228"/>
    </row>
    <row r="129" spans="2:19" x14ac:dyDescent="0.2">
      <c r="B129" s="246"/>
      <c r="C129" s="248"/>
      <c r="L129" s="223"/>
      <c r="M129" s="228"/>
    </row>
    <row r="130" spans="2:19" x14ac:dyDescent="0.2">
      <c r="B130" s="246"/>
      <c r="C130" s="248"/>
      <c r="L130" s="223"/>
      <c r="M130" s="228"/>
    </row>
    <row r="131" spans="2:19" x14ac:dyDescent="0.2">
      <c r="L131" s="223"/>
      <c r="M131" s="228"/>
    </row>
    <row r="132" spans="2:19" x14ac:dyDescent="0.2">
      <c r="M132" s="228"/>
    </row>
    <row r="133" spans="2:19" x14ac:dyDescent="0.2">
      <c r="M133" s="228"/>
    </row>
    <row r="134" spans="2:19" x14ac:dyDescent="0.2">
      <c r="M134" s="228"/>
    </row>
    <row r="136" spans="2:19" x14ac:dyDescent="0.2">
      <c r="S136" s="223"/>
    </row>
    <row r="137" spans="2:19" x14ac:dyDescent="0.2">
      <c r="S137" s="223"/>
    </row>
    <row r="138" spans="2:19" x14ac:dyDescent="0.2">
      <c r="R138" s="223"/>
      <c r="S138" s="223"/>
    </row>
    <row r="139" spans="2:19" x14ac:dyDescent="0.2">
      <c r="N139" s="223"/>
      <c r="R139" s="223"/>
    </row>
    <row r="140" spans="2:19" x14ac:dyDescent="0.2">
      <c r="N140" s="223"/>
      <c r="O140" s="223"/>
      <c r="P140" s="223"/>
      <c r="Q140" s="223"/>
      <c r="R140" s="223"/>
    </row>
    <row r="141" spans="2:19" x14ac:dyDescent="0.2">
      <c r="N141" s="223"/>
      <c r="O141" s="223"/>
      <c r="P141" s="223"/>
      <c r="Q141" s="223"/>
    </row>
    <row r="142" spans="2:19" x14ac:dyDescent="0.2">
      <c r="O142" s="223"/>
      <c r="P142" s="223"/>
      <c r="Q142" s="223"/>
    </row>
    <row r="149" spans="13:13" x14ac:dyDescent="0.2">
      <c r="M149" s="223"/>
    </row>
    <row r="150" spans="13:13" x14ac:dyDescent="0.2">
      <c r="M150" s="223"/>
    </row>
    <row r="151" spans="13:13" x14ac:dyDescent="0.2">
      <c r="M151" s="223"/>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776"/>
  <sheetViews>
    <sheetView zoomScaleNormal="100" workbookViewId="0"/>
  </sheetViews>
  <sheetFormatPr defaultColWidth="9.140625" defaultRowHeight="12.75" outlineLevelRow="1" x14ac:dyDescent="0.2"/>
  <cols>
    <col min="1" max="1" width="17.5703125" style="218" customWidth="1"/>
    <col min="2" max="2" width="49.140625" style="256" customWidth="1"/>
    <col min="3" max="3" width="42.28515625" style="195" customWidth="1"/>
    <col min="4" max="4" width="18.140625" style="148" customWidth="1"/>
    <col min="5" max="5" width="6.140625" style="256" bestFit="1" customWidth="1"/>
    <col min="6" max="7" width="9.140625" style="256"/>
    <col min="8" max="8" width="53.140625" style="256" customWidth="1"/>
    <col min="9" max="16384" width="9.140625" style="256"/>
  </cols>
  <sheetData>
    <row r="1" spans="1:6" ht="15.75" x14ac:dyDescent="0.25">
      <c r="B1" s="37"/>
      <c r="C1" s="187"/>
    </row>
    <row r="2" spans="1:6" ht="15.75" x14ac:dyDescent="0.25">
      <c r="B2" s="37"/>
      <c r="C2" s="187"/>
    </row>
    <row r="3" spans="1:6" ht="15.75" x14ac:dyDescent="0.25">
      <c r="B3" s="37"/>
      <c r="C3" s="187"/>
    </row>
    <row r="4" spans="1:6" ht="12.75" customHeight="1" x14ac:dyDescent="0.2">
      <c r="B4" s="397" t="s">
        <v>9485</v>
      </c>
      <c r="C4" s="188"/>
      <c r="D4" s="148" t="s">
        <v>1543</v>
      </c>
      <c r="E4" s="401"/>
      <c r="F4" s="218"/>
    </row>
    <row r="5" spans="1:6" x14ac:dyDescent="0.2">
      <c r="A5" s="919" t="s">
        <v>3572</v>
      </c>
      <c r="B5" s="919"/>
      <c r="C5" s="189"/>
      <c r="D5" s="148" t="s">
        <v>10974</v>
      </c>
      <c r="E5" s="148"/>
    </row>
    <row r="6" spans="1:6" x14ac:dyDescent="0.2">
      <c r="A6" s="529"/>
      <c r="B6" s="400"/>
      <c r="C6" s="189"/>
    </row>
    <row r="7" spans="1:6" x14ac:dyDescent="0.2">
      <c r="A7" s="529"/>
      <c r="B7" s="400"/>
      <c r="C7" s="189"/>
    </row>
    <row r="8" spans="1:6" ht="25.5" x14ac:dyDescent="0.2">
      <c r="A8" s="460">
        <v>4010000990</v>
      </c>
      <c r="B8" s="402" t="s">
        <v>7487</v>
      </c>
      <c r="C8" s="219"/>
    </row>
    <row r="9" spans="1:6" x14ac:dyDescent="0.2">
      <c r="A9" s="460">
        <v>4020000990</v>
      </c>
      <c r="B9" s="402" t="s">
        <v>1232</v>
      </c>
      <c r="C9" s="219"/>
    </row>
    <row r="10" spans="1:6" x14ac:dyDescent="0.2">
      <c r="A10" s="546">
        <v>4090000990</v>
      </c>
      <c r="B10" s="402" t="s">
        <v>9346</v>
      </c>
      <c r="C10" s="219"/>
    </row>
    <row r="11" spans="1:6" x14ac:dyDescent="0.2">
      <c r="A11" s="460">
        <v>4999901000</v>
      </c>
      <c r="B11" s="402" t="s">
        <v>5941</v>
      </c>
      <c r="C11" s="219"/>
    </row>
    <row r="12" spans="1:6" x14ac:dyDescent="0.2">
      <c r="A12" s="460"/>
      <c r="B12" s="402"/>
      <c r="C12" s="219"/>
    </row>
    <row r="13" spans="1:6" x14ac:dyDescent="0.2">
      <c r="A13" s="461"/>
      <c r="B13" s="32" t="s">
        <v>4221</v>
      </c>
      <c r="C13" s="190"/>
    </row>
    <row r="14" spans="1:6" x14ac:dyDescent="0.2">
      <c r="A14" s="461"/>
      <c r="B14" s="32" t="s">
        <v>7200</v>
      </c>
      <c r="C14" s="190"/>
    </row>
    <row r="15" spans="1:6" x14ac:dyDescent="0.2">
      <c r="A15" s="461">
        <v>4200100000</v>
      </c>
      <c r="B15" s="262" t="s">
        <v>6226</v>
      </c>
      <c r="C15" s="196"/>
      <c r="D15" s="148" t="s">
        <v>5293</v>
      </c>
      <c r="F15" s="195" t="str">
        <f>IF(ISBLANK(D15),"",VLOOKUP(D15,tegevusalad!$A$7:$B$188,2,FALSE))</f>
        <v>Valla- ja linnavolikogu</v>
      </c>
    </row>
    <row r="16" spans="1:6" x14ac:dyDescent="0.2">
      <c r="A16" s="461">
        <v>4200101000</v>
      </c>
      <c r="B16" s="262" t="s">
        <v>1323</v>
      </c>
      <c r="C16" s="196"/>
      <c r="D16" s="148" t="s">
        <v>5293</v>
      </c>
      <c r="F16" s="195" t="str">
        <f>IF(ISBLANK(D16),"",VLOOKUP(D16,tegevusalad!$A$7:$B$188,2,FALSE))</f>
        <v>Valla- ja linnavolikogu</v>
      </c>
    </row>
    <row r="17" spans="1:6" x14ac:dyDescent="0.2">
      <c r="A17" s="461">
        <v>4200101110</v>
      </c>
      <c r="B17" s="262" t="s">
        <v>4222</v>
      </c>
      <c r="C17" s="196"/>
      <c r="D17" s="148" t="s">
        <v>5293</v>
      </c>
      <c r="F17" s="195" t="str">
        <f>IF(ISBLANK(D17),"",VLOOKUP(D17,tegevusalad!$A$7:$B$188,2,FALSE))</f>
        <v>Valla- ja linnavolikogu</v>
      </c>
    </row>
    <row r="18" spans="1:6" x14ac:dyDescent="0.2">
      <c r="A18" s="474">
        <v>4200101120</v>
      </c>
      <c r="B18" s="262" t="s">
        <v>11337</v>
      </c>
      <c r="C18" s="196"/>
      <c r="D18" s="148" t="s">
        <v>5293</v>
      </c>
      <c r="F18" s="195" t="str">
        <f>IF(ISBLANK(D18),"",VLOOKUP(D18,tegevusalad!$A$7:$B$188,2,FALSE))</f>
        <v>Valla- ja linnavolikogu</v>
      </c>
    </row>
    <row r="19" spans="1:6" x14ac:dyDescent="0.2">
      <c r="A19" s="474">
        <v>4200111000</v>
      </c>
      <c r="B19" s="262" t="s">
        <v>10839</v>
      </c>
      <c r="C19" s="196"/>
      <c r="D19" s="148" t="s">
        <v>5293</v>
      </c>
      <c r="F19" s="195" t="str">
        <f>IF(ISBLANK(D19),"",VLOOKUP(D19,tegevusalad!$A$7:$B$188,2,FALSE))</f>
        <v>Valla- ja linnavolikogu</v>
      </c>
    </row>
    <row r="20" spans="1:6" x14ac:dyDescent="0.2">
      <c r="A20" s="461"/>
      <c r="F20" s="195" t="str">
        <f>IF(ISBLANK(D20),"",VLOOKUP(D20,tegevusalad!$A$7:$B$188,2,FALSE))</f>
        <v/>
      </c>
    </row>
    <row r="21" spans="1:6" x14ac:dyDescent="0.2">
      <c r="A21" s="461"/>
      <c r="B21" s="32" t="s">
        <v>7259</v>
      </c>
      <c r="C21" s="190"/>
      <c r="F21" s="195" t="str">
        <f>IF(ISBLANK(D21),"",VLOOKUP(D21,tegevusalad!$A$7:$B$188,2,FALSE))</f>
        <v/>
      </c>
    </row>
    <row r="22" spans="1:6" x14ac:dyDescent="0.2">
      <c r="A22" s="461"/>
      <c r="B22" s="32" t="s">
        <v>7200</v>
      </c>
      <c r="C22" s="190"/>
      <c r="F22" s="195" t="str">
        <f>IF(ISBLANK(D22),"",VLOOKUP(D22,tegevusalad!$A$7:$B$188,2,FALSE))</f>
        <v/>
      </c>
    </row>
    <row r="23" spans="1:6" x14ac:dyDescent="0.2">
      <c r="A23" s="461">
        <v>4200201050</v>
      </c>
      <c r="B23" s="262" t="s">
        <v>237</v>
      </c>
      <c r="C23" s="190"/>
      <c r="D23" s="180" t="s">
        <v>5294</v>
      </c>
      <c r="F23" s="195" t="str">
        <f>IF(ISBLANK(D23),"",VLOOKUP(D23,tegevusalad!$A$7:$B$188,2,FALSE))</f>
        <v>Valla- ja linnavalitsus</v>
      </c>
    </row>
    <row r="24" spans="1:6" x14ac:dyDescent="0.2">
      <c r="A24" s="474">
        <v>4200201060</v>
      </c>
      <c r="B24" s="262" t="s">
        <v>11338</v>
      </c>
      <c r="C24" s="190"/>
      <c r="D24" s="180" t="s">
        <v>5294</v>
      </c>
      <c r="F24" s="195" t="str">
        <f>IF(ISBLANK(D24),"",VLOOKUP(D24,tegevusalad!$A$7:$B$188,2,FALSE))</f>
        <v>Valla- ja linnavalitsus</v>
      </c>
    </row>
    <row r="25" spans="1:6" x14ac:dyDescent="0.2">
      <c r="A25" s="461">
        <v>4200202050</v>
      </c>
      <c r="B25" s="262" t="s">
        <v>8713</v>
      </c>
      <c r="C25" s="190"/>
      <c r="D25" s="180" t="s">
        <v>5294</v>
      </c>
      <c r="F25" s="195" t="str">
        <f>IF(ISBLANK(D25),"",VLOOKUP(D25,tegevusalad!$A$7:$B$188,2,FALSE))</f>
        <v>Valla- ja linnavalitsus</v>
      </c>
    </row>
    <row r="26" spans="1:6" x14ac:dyDescent="0.2">
      <c r="A26" s="474">
        <v>4200202060</v>
      </c>
      <c r="B26" s="262" t="s">
        <v>11339</v>
      </c>
      <c r="C26" s="190"/>
      <c r="D26" s="180" t="s">
        <v>5294</v>
      </c>
      <c r="F26" s="195" t="str">
        <f>IF(ISBLANK(D26),"",VLOOKUP(D26,tegevusalad!$A$7:$B$188,2,FALSE))</f>
        <v>Valla- ja linnavalitsus</v>
      </c>
    </row>
    <row r="27" spans="1:6" ht="25.5" x14ac:dyDescent="0.2">
      <c r="A27" s="462">
        <v>4201906020</v>
      </c>
      <c r="B27" s="262" t="s">
        <v>5737</v>
      </c>
      <c r="C27" s="196"/>
      <c r="D27" s="180" t="s">
        <v>5295</v>
      </c>
      <c r="F27" s="195" t="str">
        <f>IF(ISBLANK(D27),"",VLOOKUP(D27,tegevusalad!$A$7:$B$188,2,FALSE))</f>
        <v>Muud üldised teenused</v>
      </c>
    </row>
    <row r="28" spans="1:6" ht="25.5" x14ac:dyDescent="0.2">
      <c r="A28" s="462">
        <v>4201906030</v>
      </c>
      <c r="B28" s="262" t="s">
        <v>7198</v>
      </c>
      <c r="C28" s="196"/>
      <c r="D28" s="180" t="s">
        <v>5295</v>
      </c>
      <c r="F28" s="195" t="str">
        <f>IF(ISBLANK(D28),"",VLOOKUP(D28,tegevusalad!$A$7:$B$188,2,FALSE))</f>
        <v>Muud üldised teenused</v>
      </c>
    </row>
    <row r="29" spans="1:6" x14ac:dyDescent="0.2">
      <c r="A29" s="462">
        <v>4200204030</v>
      </c>
      <c r="B29" s="256" t="s">
        <v>6058</v>
      </c>
      <c r="D29" s="180" t="s">
        <v>5294</v>
      </c>
      <c r="F29" s="195" t="str">
        <f>IF(ISBLANK(D29),"",VLOOKUP(D29,tegevusalad!$A$7:$B$188,2,FALSE))</f>
        <v>Valla- ja linnavalitsus</v>
      </c>
    </row>
    <row r="30" spans="1:6" x14ac:dyDescent="0.2">
      <c r="A30" s="462">
        <v>4200210010</v>
      </c>
      <c r="B30" s="256" t="s">
        <v>6684</v>
      </c>
      <c r="D30" s="180" t="s">
        <v>5294</v>
      </c>
      <c r="F30" s="195" t="str">
        <f>IF(ISBLANK(D30),"",VLOOKUP(D30,tegevusalad!$A$7:$B$188,2,FALSE))</f>
        <v>Valla- ja linnavalitsus</v>
      </c>
    </row>
    <row r="31" spans="1:6" x14ac:dyDescent="0.2">
      <c r="A31" s="462">
        <v>4200211020</v>
      </c>
      <c r="B31" s="262" t="s">
        <v>7150</v>
      </c>
      <c r="C31" s="196"/>
      <c r="D31" s="180" t="s">
        <v>5294</v>
      </c>
      <c r="F31" s="195" t="str">
        <f>IF(ISBLANK(D31),"",VLOOKUP(D31,tegevusalad!$A$7:$B$188,2,FALSE))</f>
        <v>Valla- ja linnavalitsus</v>
      </c>
    </row>
    <row r="32" spans="1:6" x14ac:dyDescent="0.2">
      <c r="A32" s="462">
        <v>4200211030</v>
      </c>
      <c r="B32" s="262" t="s">
        <v>485</v>
      </c>
      <c r="C32" s="196"/>
      <c r="D32" s="180" t="s">
        <v>5294</v>
      </c>
      <c r="F32" s="195" t="str">
        <f>IF(ISBLANK(D32),"",VLOOKUP(D32,tegevusalad!$A$7:$B$188,2,FALSE))</f>
        <v>Valla- ja linnavalitsus</v>
      </c>
    </row>
    <row r="33" spans="1:6" x14ac:dyDescent="0.2">
      <c r="A33" s="473">
        <v>4200211050</v>
      </c>
      <c r="B33" s="262" t="s">
        <v>11340</v>
      </c>
      <c r="C33" s="196"/>
      <c r="D33" s="180" t="s">
        <v>5294</v>
      </c>
      <c r="F33" s="195" t="str">
        <f>IF(ISBLANK(D33),"",VLOOKUP(D33,tegevusalad!$A$7:$B$188,2,FALSE))</f>
        <v>Valla- ja linnavalitsus</v>
      </c>
    </row>
    <row r="34" spans="1:6" x14ac:dyDescent="0.2">
      <c r="A34" s="462">
        <v>4200231010</v>
      </c>
      <c r="B34" s="262" t="s">
        <v>4474</v>
      </c>
      <c r="C34" s="196"/>
      <c r="D34" s="148" t="s">
        <v>5294</v>
      </c>
      <c r="F34" s="195" t="str">
        <f>IF(ISBLANK(D34),"",VLOOKUP(D34,tegevusalad!$A$7:$B$188,2,FALSE))</f>
        <v>Valla- ja linnavalitsus</v>
      </c>
    </row>
    <row r="35" spans="1:6" ht="25.5" x14ac:dyDescent="0.2">
      <c r="A35" s="462">
        <v>4200290010</v>
      </c>
      <c r="B35" s="262" t="s">
        <v>3225</v>
      </c>
      <c r="C35" s="196"/>
      <c r="D35" s="148" t="s">
        <v>5294</v>
      </c>
      <c r="F35" s="195" t="str">
        <f>IF(ISBLANK(D35),"",VLOOKUP(D35,tegevusalad!$A$7:$B$188,2,FALSE))</f>
        <v>Valla- ja linnavalitsus</v>
      </c>
    </row>
    <row r="36" spans="1:6" x14ac:dyDescent="0.2">
      <c r="A36" s="462">
        <v>4201901020</v>
      </c>
      <c r="B36" s="262" t="s">
        <v>5923</v>
      </c>
      <c r="C36" s="196"/>
      <c r="D36" s="180" t="s">
        <v>5295</v>
      </c>
      <c r="F36" s="195" t="str">
        <f>IF(ISBLANK(D36),"",VLOOKUP(D36,tegevusalad!$A$7:$B$188,2,FALSE))</f>
        <v>Muud üldised teenused</v>
      </c>
    </row>
    <row r="37" spans="1:6" x14ac:dyDescent="0.2">
      <c r="A37" s="462">
        <v>4201201010</v>
      </c>
      <c r="B37" s="262" t="s">
        <v>5924</v>
      </c>
      <c r="C37" s="196"/>
      <c r="D37" s="180" t="s">
        <v>5295</v>
      </c>
      <c r="F37" s="195" t="str">
        <f>IF(ISBLANK(D37),"",VLOOKUP(D37,tegevusalad!$A$7:$B$188,2,FALSE))</f>
        <v>Muud üldised teenused</v>
      </c>
    </row>
    <row r="38" spans="1:6" x14ac:dyDescent="0.2">
      <c r="A38" s="462">
        <v>4201201050</v>
      </c>
      <c r="B38" s="262" t="s">
        <v>6484</v>
      </c>
      <c r="C38" s="196"/>
      <c r="D38" s="180" t="s">
        <v>5295</v>
      </c>
      <c r="F38" s="195" t="str">
        <f>IF(ISBLANK(D38),"",VLOOKUP(D38,tegevusalad!$A$7:$B$188,2,FALSE))</f>
        <v>Muud üldised teenused</v>
      </c>
    </row>
    <row r="39" spans="1:6" x14ac:dyDescent="0.2">
      <c r="A39" s="462">
        <v>4201280000</v>
      </c>
      <c r="B39" s="262" t="s">
        <v>1109</v>
      </c>
      <c r="C39" s="196"/>
      <c r="D39" s="180" t="s">
        <v>5295</v>
      </c>
      <c r="F39" s="195" t="str">
        <f>IF(ISBLANK(D39),"",VLOOKUP(D39,tegevusalad!$A$7:$B$188,2,FALSE))</f>
        <v>Muud üldised teenused</v>
      </c>
    </row>
    <row r="40" spans="1:6" x14ac:dyDescent="0.2">
      <c r="A40" s="462">
        <v>4201290000</v>
      </c>
      <c r="B40" s="262" t="s">
        <v>6228</v>
      </c>
      <c r="C40" s="196"/>
      <c r="D40" s="180" t="s">
        <v>5295</v>
      </c>
      <c r="F40" s="195" t="str">
        <f>IF(ISBLANK(D40),"",VLOOKUP(D40,tegevusalad!$A$7:$B$188,2,FALSE))</f>
        <v>Muud üldised teenused</v>
      </c>
    </row>
    <row r="41" spans="1:6" ht="25.5" x14ac:dyDescent="0.2">
      <c r="A41" s="462">
        <v>4201301020</v>
      </c>
      <c r="B41" s="262" t="s">
        <v>826</v>
      </c>
      <c r="C41" s="196"/>
      <c r="D41" s="180" t="s">
        <v>5295</v>
      </c>
      <c r="F41" s="195" t="str">
        <f>IF(ISBLANK(D41),"",VLOOKUP(D41,tegevusalad!$A$7:$B$188,2,FALSE))</f>
        <v>Muud üldised teenused</v>
      </c>
    </row>
    <row r="42" spans="1:6" x14ac:dyDescent="0.2">
      <c r="A42" s="473">
        <v>4201901050</v>
      </c>
      <c r="B42" s="262" t="s">
        <v>11341</v>
      </c>
      <c r="C42" s="196"/>
      <c r="D42" s="180" t="s">
        <v>5294</v>
      </c>
      <c r="F42" s="195" t="str">
        <f>IF(ISBLANK(D42),"",VLOOKUP(D42,tegevusalad!$A$7:$B$188,2,FALSE))</f>
        <v>Valla- ja linnavalitsus</v>
      </c>
    </row>
    <row r="43" spans="1:6" x14ac:dyDescent="0.2">
      <c r="A43" s="462">
        <v>4201906030</v>
      </c>
      <c r="B43" s="262" t="s">
        <v>6685</v>
      </c>
      <c r="C43" s="196"/>
      <c r="D43" s="50" t="s">
        <v>5295</v>
      </c>
      <c r="F43" s="195" t="str">
        <f>IF(ISBLANK(D43),"",VLOOKUP(D43,tegevusalad!$A$7:$B$188,2,FALSE))</f>
        <v>Muud üldised teenused</v>
      </c>
    </row>
    <row r="44" spans="1:6" x14ac:dyDescent="0.2">
      <c r="A44" s="462">
        <v>4201910000</v>
      </c>
      <c r="B44" s="262" t="s">
        <v>7013</v>
      </c>
      <c r="C44" s="196"/>
      <c r="D44" s="50" t="s">
        <v>5295</v>
      </c>
      <c r="F44" s="195" t="str">
        <f>IF(ISBLANK(D44),"",VLOOKUP(D44,tegevusalad!$A$7:$B$188,2,FALSE))</f>
        <v>Muud üldised teenused</v>
      </c>
    </row>
    <row r="45" spans="1:6" x14ac:dyDescent="0.2">
      <c r="A45" s="462">
        <v>4201910010</v>
      </c>
      <c r="B45" s="262" t="s">
        <v>5857</v>
      </c>
      <c r="C45" s="196"/>
      <c r="D45" s="50" t="s">
        <v>5295</v>
      </c>
      <c r="F45" s="195" t="str">
        <f>IF(ISBLANK(D45),"",VLOOKUP(D45,tegevusalad!$A$7:$B$188,2,FALSE))</f>
        <v>Muud üldised teenused</v>
      </c>
    </row>
    <row r="46" spans="1:6" x14ac:dyDescent="0.2">
      <c r="A46" s="462">
        <v>4201930010</v>
      </c>
      <c r="B46" s="262" t="s">
        <v>2141</v>
      </c>
      <c r="C46" s="196"/>
      <c r="D46" s="180" t="s">
        <v>5295</v>
      </c>
      <c r="F46" s="195" t="str">
        <f>IF(ISBLANK(D46),"",VLOOKUP(D46,tegevusalad!$A$7:$B$188,2,FALSE))</f>
        <v>Muud üldised teenused</v>
      </c>
    </row>
    <row r="47" spans="1:6" x14ac:dyDescent="0.2">
      <c r="A47" s="462">
        <v>4201940010</v>
      </c>
      <c r="B47" s="262" t="s">
        <v>87</v>
      </c>
      <c r="C47" s="196"/>
      <c r="D47" s="180" t="s">
        <v>5295</v>
      </c>
      <c r="F47" s="195" t="str">
        <f>IF(ISBLANK(D47),"",VLOOKUP(D47,tegevusalad!$A$7:$B$188,2,FALSE))</f>
        <v>Muud üldised teenused</v>
      </c>
    </row>
    <row r="48" spans="1:6" ht="25.5" x14ac:dyDescent="0.2">
      <c r="A48" s="462">
        <v>4202002010</v>
      </c>
      <c r="B48" s="262" t="s">
        <v>395</v>
      </c>
      <c r="C48" s="196"/>
      <c r="D48" s="180" t="s">
        <v>5295</v>
      </c>
      <c r="F48" s="195" t="str">
        <f>IF(ISBLANK(D48),"",VLOOKUP(D48,tegevusalad!$A$7:$B$188,2,FALSE))</f>
        <v>Muud üldised teenused</v>
      </c>
    </row>
    <row r="49" spans="1:6" x14ac:dyDescent="0.2">
      <c r="A49" s="462">
        <v>4202002020</v>
      </c>
      <c r="B49" s="262" t="s">
        <v>5189</v>
      </c>
      <c r="C49" s="196"/>
      <c r="D49" s="180" t="s">
        <v>5295</v>
      </c>
      <c r="F49" s="195" t="str">
        <f>IF(ISBLANK(D49),"",VLOOKUP(D49,tegevusalad!$A$7:$B$188,2,FALSE))</f>
        <v>Muud üldised teenused</v>
      </c>
    </row>
    <row r="50" spans="1:6" x14ac:dyDescent="0.2">
      <c r="A50" s="462">
        <v>4200221010</v>
      </c>
      <c r="B50" s="262" t="s">
        <v>4619</v>
      </c>
      <c r="C50" s="196"/>
      <c r="D50" s="180" t="s">
        <v>5294</v>
      </c>
      <c r="F50" s="195" t="str">
        <f>IF(ISBLANK(D50),"",VLOOKUP(D50,tegevusalad!$A$7:$B$188,2,FALSE))</f>
        <v>Valla- ja linnavalitsus</v>
      </c>
    </row>
    <row r="51" spans="1:6" x14ac:dyDescent="0.2">
      <c r="A51" s="462">
        <v>4200292010</v>
      </c>
      <c r="B51" s="262" t="s">
        <v>3089</v>
      </c>
      <c r="C51" s="196"/>
      <c r="D51" s="180" t="s">
        <v>5294</v>
      </c>
      <c r="F51" s="195" t="str">
        <f>IF(ISBLANK(D51),"",VLOOKUP(D51,tegevusalad!$A$7:$B$188,2,FALSE))</f>
        <v>Valla- ja linnavalitsus</v>
      </c>
    </row>
    <row r="52" spans="1:6" x14ac:dyDescent="0.2">
      <c r="A52" s="462">
        <v>4203001010</v>
      </c>
      <c r="B52" s="262" t="s">
        <v>6467</v>
      </c>
      <c r="C52" s="196"/>
      <c r="D52" s="180" t="s">
        <v>5295</v>
      </c>
      <c r="F52" s="195" t="str">
        <f>IF(ISBLANK(D52),"",VLOOKUP(D52,tegevusalad!$A$7:$B$188,2,FALSE))</f>
        <v>Muud üldised teenused</v>
      </c>
    </row>
    <row r="53" spans="1:6" x14ac:dyDescent="0.2">
      <c r="A53" s="461"/>
      <c r="F53" s="195" t="str">
        <f>IF(ISBLANK(D53),"",VLOOKUP(D53,tegevusalad!$A$7:$B$188,2,FALSE))</f>
        <v/>
      </c>
    </row>
    <row r="54" spans="1:6" x14ac:dyDescent="0.2">
      <c r="A54" s="461"/>
      <c r="B54" s="32" t="s">
        <v>7199</v>
      </c>
      <c r="C54" s="190"/>
      <c r="F54" s="195" t="str">
        <f>IF(ISBLANK(D54),"",VLOOKUP(D54,tegevusalad!$A$7:$B$188,2,FALSE))</f>
        <v/>
      </c>
    </row>
    <row r="55" spans="1:6" x14ac:dyDescent="0.2">
      <c r="A55" s="461"/>
      <c r="B55" s="35" t="s">
        <v>7200</v>
      </c>
      <c r="C55" s="191"/>
      <c r="F55" s="195" t="str">
        <f>IF(ISBLANK(D55),"",VLOOKUP(D55,tegevusalad!$A$7:$B$188,2,FALSE))</f>
        <v/>
      </c>
    </row>
    <row r="56" spans="1:6" x14ac:dyDescent="0.2">
      <c r="A56" s="461"/>
      <c r="B56" s="35" t="s">
        <v>3822</v>
      </c>
      <c r="C56" s="191"/>
      <c r="F56" s="195" t="str">
        <f>IF(ISBLANK(D56),"",VLOOKUP(D56,tegevusalad!$A$7:$B$188,2,FALSE))</f>
        <v/>
      </c>
    </row>
    <row r="57" spans="1:6" x14ac:dyDescent="0.2">
      <c r="A57" s="462">
        <v>4200301010</v>
      </c>
      <c r="B57" s="34" t="s">
        <v>168</v>
      </c>
      <c r="C57" s="192"/>
      <c r="D57" s="50" t="s">
        <v>5294</v>
      </c>
      <c r="E57" s="180"/>
      <c r="F57" s="195" t="str">
        <f>IF(ISBLANK(D57),"",VLOOKUP(D57,tegevusalad!$A$7:$B$188,2,FALSE))</f>
        <v>Valla- ja linnavalitsus</v>
      </c>
    </row>
    <row r="58" spans="1:6" x14ac:dyDescent="0.2">
      <c r="A58" s="462">
        <v>4200301020</v>
      </c>
      <c r="B58" s="34" t="s">
        <v>2002</v>
      </c>
      <c r="C58" s="192"/>
      <c r="D58" s="50" t="s">
        <v>5294</v>
      </c>
      <c r="E58" s="180"/>
      <c r="F58" s="195" t="str">
        <f>IF(ISBLANK(D58),"",VLOOKUP(D58,tegevusalad!$A$7:$B$188,2,FALSE))</f>
        <v>Valla- ja linnavalitsus</v>
      </c>
    </row>
    <row r="59" spans="1:6" x14ac:dyDescent="0.2">
      <c r="A59" s="461"/>
      <c r="B59" s="35" t="s">
        <v>825</v>
      </c>
      <c r="C59" s="191"/>
      <c r="E59" s="180"/>
      <c r="F59" s="195" t="str">
        <f>IF(ISBLANK(D59),"",VLOOKUP(D59,tegevusalad!$A$7:$B$188,2,FALSE))</f>
        <v/>
      </c>
    </row>
    <row r="60" spans="1:6" x14ac:dyDescent="0.2">
      <c r="A60" s="462">
        <v>4200303810</v>
      </c>
      <c r="B60" s="34" t="s">
        <v>1767</v>
      </c>
      <c r="C60" s="192"/>
      <c r="D60" s="50" t="s">
        <v>5294</v>
      </c>
      <c r="E60" s="148"/>
      <c r="F60" s="195" t="str">
        <f>IF(ISBLANK(D60),"",VLOOKUP(D60,tegevusalad!$A$7:$B$188,2,FALSE))</f>
        <v>Valla- ja linnavalitsus</v>
      </c>
    </row>
    <row r="61" spans="1:6" x14ac:dyDescent="0.2">
      <c r="A61" s="461"/>
      <c r="B61" s="35" t="s">
        <v>3823</v>
      </c>
      <c r="C61" s="191"/>
      <c r="E61" s="148"/>
      <c r="F61" s="195" t="str">
        <f>IF(ISBLANK(D61),"",VLOOKUP(D61,tegevusalad!$A$7:$B$188,2,FALSE))</f>
        <v/>
      </c>
    </row>
    <row r="62" spans="1:6" x14ac:dyDescent="0.2">
      <c r="A62" s="461">
        <v>4200306000</v>
      </c>
      <c r="B62" s="403" t="s">
        <v>7332</v>
      </c>
      <c r="C62" s="193"/>
      <c r="D62" s="50" t="s">
        <v>5294</v>
      </c>
      <c r="E62" s="148"/>
      <c r="F62" s="195" t="str">
        <f>IF(ISBLANK(D62),"",VLOOKUP(D62,tegevusalad!$A$7:$B$188,2,FALSE))</f>
        <v>Valla- ja linnavalitsus</v>
      </c>
    </row>
    <row r="63" spans="1:6" ht="25.5" x14ac:dyDescent="0.2">
      <c r="A63" s="462">
        <v>4200306020</v>
      </c>
      <c r="B63" s="34" t="s">
        <v>7256</v>
      </c>
      <c r="C63" s="192"/>
      <c r="D63" s="50" t="s">
        <v>5294</v>
      </c>
      <c r="E63" s="180"/>
      <c r="F63" s="195" t="str">
        <f>IF(ISBLANK(D63),"",VLOOKUP(D63,tegevusalad!$A$7:$B$188,2,FALSE))</f>
        <v>Valla- ja linnavalitsus</v>
      </c>
    </row>
    <row r="64" spans="1:6" x14ac:dyDescent="0.2">
      <c r="A64" s="461"/>
      <c r="B64" s="35" t="s">
        <v>7257</v>
      </c>
      <c r="C64" s="191"/>
      <c r="E64" s="148"/>
      <c r="F64" s="195" t="str">
        <f>IF(ISBLANK(D64),"",VLOOKUP(D64,tegevusalad!$A$7:$B$188,2,FALSE))</f>
        <v/>
      </c>
    </row>
    <row r="65" spans="1:6" x14ac:dyDescent="0.2">
      <c r="A65" s="462">
        <v>4200308020</v>
      </c>
      <c r="B65" s="34" t="s">
        <v>7258</v>
      </c>
      <c r="C65" s="192"/>
      <c r="D65" s="50" t="s">
        <v>5294</v>
      </c>
      <c r="E65" s="180"/>
      <c r="F65" s="195" t="str">
        <f>IF(ISBLANK(D65),"",VLOOKUP(D65,tegevusalad!$A$7:$B$188,2,FALSE))</f>
        <v>Valla- ja linnavalitsus</v>
      </c>
    </row>
    <row r="66" spans="1:6" x14ac:dyDescent="0.2">
      <c r="A66" s="461"/>
      <c r="B66" s="34"/>
      <c r="C66" s="192"/>
      <c r="E66" s="148"/>
      <c r="F66" s="195" t="str">
        <f>IF(ISBLANK(D66),"",VLOOKUP(D66,tegevusalad!$A$7:$B$188,2,FALSE))</f>
        <v/>
      </c>
    </row>
    <row r="67" spans="1:6" x14ac:dyDescent="0.2">
      <c r="A67" s="461"/>
      <c r="B67" s="35" t="s">
        <v>7593</v>
      </c>
      <c r="C67" s="191"/>
      <c r="E67" s="148"/>
      <c r="F67" s="195" t="str">
        <f>IF(ISBLANK(D67),"",VLOOKUP(D67,tegevusalad!$A$7:$B$188,2,FALSE))</f>
        <v/>
      </c>
    </row>
    <row r="68" spans="1:6" x14ac:dyDescent="0.2">
      <c r="A68" s="462">
        <v>4200309030</v>
      </c>
      <c r="B68" s="34" t="s">
        <v>7595</v>
      </c>
      <c r="C68" s="192"/>
      <c r="D68" s="50" t="s">
        <v>5294</v>
      </c>
      <c r="E68" s="180"/>
      <c r="F68" s="195" t="str">
        <f>IF(ISBLANK(D68),"",VLOOKUP(D68,tegevusalad!$A$7:$B$188,2,FALSE))</f>
        <v>Valla- ja linnavalitsus</v>
      </c>
    </row>
    <row r="69" spans="1:6" x14ac:dyDescent="0.2">
      <c r="A69" s="461"/>
      <c r="B69" s="34"/>
      <c r="C69" s="192"/>
      <c r="F69" s="195" t="str">
        <f>IF(ISBLANK(D69),"",VLOOKUP(D69,tegevusalad!$A$7:$B$188,2,FALSE))</f>
        <v/>
      </c>
    </row>
    <row r="70" spans="1:6" x14ac:dyDescent="0.2">
      <c r="A70" s="461"/>
      <c r="F70" s="195" t="str">
        <f>IF(ISBLANK(D70),"",VLOOKUP(D70,tegevusalad!$A$7:$B$188,2,FALSE))</f>
        <v/>
      </c>
    </row>
    <row r="71" spans="1:6" x14ac:dyDescent="0.2">
      <c r="A71" s="461"/>
      <c r="B71" s="32" t="s">
        <v>856</v>
      </c>
      <c r="C71" s="190"/>
      <c r="F71" s="195" t="str">
        <f>IF(ISBLANK(D71),"",VLOOKUP(D71,tegevusalad!$A$7:$B$188,2,FALSE))</f>
        <v/>
      </c>
    </row>
    <row r="72" spans="1:6" x14ac:dyDescent="0.2">
      <c r="A72" s="461"/>
      <c r="B72" s="32" t="s">
        <v>7260</v>
      </c>
      <c r="C72" s="190"/>
      <c r="F72" s="195" t="str">
        <f>IF(ISBLANK(D72),"",VLOOKUP(D72,tegevusalad!$A$7:$B$188,2,FALSE))</f>
        <v/>
      </c>
    </row>
    <row r="73" spans="1:6" ht="25.5" x14ac:dyDescent="0.2">
      <c r="A73" s="462">
        <v>4235099000</v>
      </c>
      <c r="B73" s="269" t="s">
        <v>7261</v>
      </c>
      <c r="C73" s="404"/>
      <c r="D73" s="180" t="s">
        <v>5304</v>
      </c>
      <c r="F73" s="195" t="str">
        <f>IF(ISBLANK(D73),"",VLOOKUP(D73,tegevusalad!$A$7:$B$188,2,FALSE))</f>
        <v xml:space="preserve">Põhi- ja üldkeskhariduse kaudsed kulud </v>
      </c>
    </row>
    <row r="74" spans="1:6" x14ac:dyDescent="0.2">
      <c r="A74" s="462"/>
      <c r="B74" s="54" t="s">
        <v>1296</v>
      </c>
      <c r="C74" s="194"/>
      <c r="D74" s="180" t="s">
        <v>5302</v>
      </c>
      <c r="F74" s="195" t="str">
        <f>IF(ISBLANK(D74),"",VLOOKUP(D74,tegevusalad!$A$7:$B$188,2,FALSE))</f>
        <v>Alus- ja põhihariduse kaudsed kulud</v>
      </c>
    </row>
    <row r="75" spans="1:6" x14ac:dyDescent="0.2">
      <c r="A75" s="462"/>
      <c r="B75" s="54" t="s">
        <v>4557</v>
      </c>
      <c r="C75" s="194"/>
      <c r="D75" s="180" t="s">
        <v>5302</v>
      </c>
      <c r="F75" s="195" t="str">
        <f>IF(ISBLANK(D75),"",VLOOKUP(D75,tegevusalad!$A$7:$B$188,2,FALSE))</f>
        <v>Alus- ja põhihariduse kaudsed kulud</v>
      </c>
    </row>
    <row r="76" spans="1:6" x14ac:dyDescent="0.2">
      <c r="A76" s="462"/>
      <c r="B76" s="54" t="s">
        <v>1370</v>
      </c>
      <c r="C76" s="194"/>
      <c r="D76" s="180" t="s">
        <v>5304</v>
      </c>
      <c r="F76" s="195" t="str">
        <f>IF(ISBLANK(D76),"",VLOOKUP(D76,tegevusalad!$A$7:$B$188,2,FALSE))</f>
        <v xml:space="preserve">Põhi- ja üldkeskhariduse kaudsed kulud </v>
      </c>
    </row>
    <row r="77" spans="1:6" x14ac:dyDescent="0.2">
      <c r="A77" s="461">
        <v>4235091000</v>
      </c>
      <c r="B77" s="269" t="s">
        <v>7262</v>
      </c>
      <c r="C77" s="404"/>
      <c r="F77" s="195" t="str">
        <f>IF(ISBLANK(D77),"",VLOOKUP(D77,tegevusalad!$A$7:$B$188,2,FALSE))</f>
        <v/>
      </c>
    </row>
    <row r="78" spans="1:6" x14ac:dyDescent="0.2">
      <c r="A78" s="461"/>
      <c r="B78" s="54" t="s">
        <v>1296</v>
      </c>
      <c r="C78" s="194"/>
      <c r="D78" s="180" t="s">
        <v>5302</v>
      </c>
      <c r="F78" s="195" t="str">
        <f>IF(ISBLANK(D78),"",VLOOKUP(D78,tegevusalad!$A$7:$B$188,2,FALSE))</f>
        <v>Alus- ja põhihariduse kaudsed kulud</v>
      </c>
    </row>
    <row r="79" spans="1:6" x14ac:dyDescent="0.2">
      <c r="A79" s="461"/>
      <c r="B79" s="54" t="s">
        <v>4557</v>
      </c>
      <c r="C79" s="194"/>
      <c r="D79" s="180" t="s">
        <v>5302</v>
      </c>
      <c r="F79" s="195" t="str">
        <f>IF(ISBLANK(D79),"",VLOOKUP(D79,tegevusalad!$A$7:$B$188,2,FALSE))</f>
        <v>Alus- ja põhihariduse kaudsed kulud</v>
      </c>
    </row>
    <row r="80" spans="1:6" x14ac:dyDescent="0.2">
      <c r="A80" s="461"/>
      <c r="B80" s="54" t="s">
        <v>1370</v>
      </c>
      <c r="C80" s="194"/>
      <c r="D80" s="180" t="s">
        <v>5304</v>
      </c>
      <c r="F80" s="195" t="str">
        <f>IF(ISBLANK(D80),"",VLOOKUP(D80,tegevusalad!$A$7:$B$188,2,FALSE))</f>
        <v xml:space="preserve">Põhi- ja üldkeskhariduse kaudsed kulud </v>
      </c>
    </row>
    <row r="81" spans="1:6" hidden="1" outlineLevel="1" x14ac:dyDescent="0.2">
      <c r="A81" s="462">
        <v>4235806800</v>
      </c>
      <c r="B81" s="256" t="s">
        <v>2134</v>
      </c>
      <c r="D81" s="180"/>
      <c r="F81" s="195" t="str">
        <f>IF(ISBLANK(D81),"",VLOOKUP(D81,tegevusalad!$A$7:$B$188,2,FALSE))</f>
        <v/>
      </c>
    </row>
    <row r="82" spans="1:6" hidden="1" outlineLevel="1" x14ac:dyDescent="0.2">
      <c r="A82" s="461">
        <v>4235093010</v>
      </c>
      <c r="B82" s="262" t="s">
        <v>3535</v>
      </c>
      <c r="C82" s="196"/>
      <c r="D82" s="180" t="s">
        <v>5304</v>
      </c>
      <c r="F82" s="195" t="str">
        <f>IF(ISBLANK(D82),"",VLOOKUP(D82,tegevusalad!$A$7:$B$188,2,FALSE))</f>
        <v xml:space="preserve">Põhi- ja üldkeskhariduse kaudsed kulud </v>
      </c>
    </row>
    <row r="83" spans="1:6" ht="25.5" hidden="1" outlineLevel="1" x14ac:dyDescent="0.2">
      <c r="A83" s="462">
        <v>4235507020</v>
      </c>
      <c r="B83" s="262" t="s">
        <v>6489</v>
      </c>
      <c r="C83" s="196"/>
      <c r="F83" s="195" t="str">
        <f>IF(ISBLANK(D83),"",VLOOKUP(D83,tegevusalad!$A$7:$B$188,2,FALSE))</f>
        <v/>
      </c>
    </row>
    <row r="84" spans="1:6" hidden="1" outlineLevel="1" x14ac:dyDescent="0.2">
      <c r="A84" s="462">
        <v>4235502030</v>
      </c>
      <c r="B84" s="262" t="s">
        <v>6984</v>
      </c>
      <c r="C84" s="196"/>
      <c r="F84" s="195" t="str">
        <f>IF(ISBLANK(D84),"",VLOOKUP(D84,tegevusalad!$A$7:$B$188,2,FALSE))</f>
        <v/>
      </c>
    </row>
    <row r="85" spans="1:6" hidden="1" outlineLevel="1" x14ac:dyDescent="0.2">
      <c r="A85" s="462">
        <v>4235402040</v>
      </c>
      <c r="B85" s="262" t="s">
        <v>6985</v>
      </c>
      <c r="C85" s="196"/>
      <c r="F85" s="195" t="str">
        <f>IF(ISBLANK(D85),"",VLOOKUP(D85,tegevusalad!$A$7:$B$188,2,FALSE))</f>
        <v/>
      </c>
    </row>
    <row r="86" spans="1:6" ht="25.5" hidden="1" outlineLevel="1" x14ac:dyDescent="0.2">
      <c r="A86" s="462">
        <v>4235401070</v>
      </c>
      <c r="B86" s="262" t="s">
        <v>5848</v>
      </c>
      <c r="C86" s="196"/>
      <c r="F86" s="195" t="str">
        <f>IF(ISBLANK(D86),"",VLOOKUP(D86,tegevusalad!$A$7:$B$188,2,FALSE))</f>
        <v/>
      </c>
    </row>
    <row r="87" spans="1:6" ht="25.5" hidden="1" outlineLevel="1" x14ac:dyDescent="0.2">
      <c r="A87" s="462">
        <v>4235511110</v>
      </c>
      <c r="B87" s="262" t="s">
        <v>4485</v>
      </c>
      <c r="C87" s="196"/>
      <c r="F87" s="195" t="str">
        <f>IF(ISBLANK(D87),"",VLOOKUP(D87,tegevusalad!$A$7:$B$188,2,FALSE))</f>
        <v/>
      </c>
    </row>
    <row r="88" spans="1:6" hidden="1" outlineLevel="1" x14ac:dyDescent="0.2">
      <c r="A88" s="462">
        <v>4235202800</v>
      </c>
      <c r="B88" s="262" t="s">
        <v>6092</v>
      </c>
      <c r="C88" s="196"/>
      <c r="F88" s="195" t="str">
        <f>IF(ISBLANK(D88),"",VLOOKUP(D88,tegevusalad!$A$7:$B$188,2,FALSE))</f>
        <v/>
      </c>
    </row>
    <row r="89" spans="1:6" hidden="1" outlineLevel="1" x14ac:dyDescent="0.2">
      <c r="A89" s="462">
        <v>4235805810</v>
      </c>
      <c r="B89" s="262" t="s">
        <v>4607</v>
      </c>
      <c r="C89" s="196"/>
      <c r="F89" s="195" t="str">
        <f>IF(ISBLANK(D89),"",VLOOKUP(D89,tegevusalad!$A$7:$B$188,2,FALSE))</f>
        <v/>
      </c>
    </row>
    <row r="90" spans="1:6" hidden="1" outlineLevel="1" x14ac:dyDescent="0.2">
      <c r="A90" s="462">
        <v>4235209050</v>
      </c>
      <c r="B90" s="256" t="s">
        <v>6644</v>
      </c>
      <c r="F90" s="195" t="str">
        <f>IF(ISBLANK(D90),"",VLOOKUP(D90,tegevusalad!$A$7:$B$188,2,FALSE))</f>
        <v/>
      </c>
    </row>
    <row r="91" spans="1:6" hidden="1" outlineLevel="1" x14ac:dyDescent="0.2">
      <c r="A91" s="462">
        <v>4235301810</v>
      </c>
      <c r="B91" s="262" t="s">
        <v>2658</v>
      </c>
      <c r="C91" s="196"/>
      <c r="F91" s="195" t="str">
        <f>IF(ISBLANK(D91),"",VLOOKUP(D91,tegevusalad!$A$7:$B$188,2,FALSE))</f>
        <v/>
      </c>
    </row>
    <row r="92" spans="1:6" hidden="1" outlineLevel="1" x14ac:dyDescent="0.2">
      <c r="A92" s="462">
        <v>4235509100</v>
      </c>
      <c r="B92" s="262" t="s">
        <v>6047</v>
      </c>
      <c r="C92" s="196"/>
      <c r="D92" s="148" t="s">
        <v>5304</v>
      </c>
      <c r="F92" s="195" t="str">
        <f>IF(ISBLANK(D92),"",VLOOKUP(D92,tegevusalad!$A$7:$B$188,2,FALSE))</f>
        <v xml:space="preserve">Põhi- ja üldkeskhariduse kaudsed kulud </v>
      </c>
    </row>
    <row r="93" spans="1:6" hidden="1" outlineLevel="1" x14ac:dyDescent="0.2">
      <c r="A93" s="462">
        <v>4235301100</v>
      </c>
      <c r="B93" s="262" t="s">
        <v>6048</v>
      </c>
      <c r="C93" s="196"/>
      <c r="D93" s="148" t="s">
        <v>5304</v>
      </c>
      <c r="F93" s="195" t="str">
        <f>IF(ISBLANK(D93),"",VLOOKUP(D93,tegevusalad!$A$7:$B$188,2,FALSE))</f>
        <v xml:space="preserve">Põhi- ja üldkeskhariduse kaudsed kulud </v>
      </c>
    </row>
    <row r="94" spans="1:6" hidden="1" outlineLevel="1" x14ac:dyDescent="0.2">
      <c r="A94" s="462">
        <v>4235409100</v>
      </c>
      <c r="B94" s="262" t="s">
        <v>4674</v>
      </c>
      <c r="C94" s="196"/>
      <c r="D94" s="148" t="s">
        <v>5304</v>
      </c>
      <c r="F94" s="195" t="str">
        <f>IF(ISBLANK(D94),"",VLOOKUP(D94,tegevusalad!$A$7:$B$188,2,FALSE))</f>
        <v xml:space="preserve">Põhi- ja üldkeskhariduse kaudsed kulud </v>
      </c>
    </row>
    <row r="95" spans="1:6" hidden="1" outlineLevel="1" x14ac:dyDescent="0.2">
      <c r="A95" s="462">
        <v>4235209100</v>
      </c>
      <c r="B95" s="262" t="s">
        <v>4675</v>
      </c>
      <c r="C95" s="196"/>
      <c r="D95" s="148" t="s">
        <v>5304</v>
      </c>
      <c r="F95" s="195" t="str">
        <f>IF(ISBLANK(D95),"",VLOOKUP(D95,tegevusalad!$A$7:$B$188,2,FALSE))</f>
        <v xml:space="preserve">Põhi- ja üldkeskhariduse kaudsed kulud </v>
      </c>
    </row>
    <row r="96" spans="1:6" hidden="1" outlineLevel="1" x14ac:dyDescent="0.2">
      <c r="A96" s="462">
        <v>4235505040</v>
      </c>
      <c r="B96" s="262" t="s">
        <v>1195</v>
      </c>
      <c r="C96" s="196"/>
      <c r="D96" s="148" t="s">
        <v>5304</v>
      </c>
      <c r="F96" s="195" t="str">
        <f>IF(ISBLANK(D96),"",VLOOKUP(D96,tegevusalad!$A$7:$B$188,2,FALSE))</f>
        <v xml:space="preserve">Põhi- ja üldkeskhariduse kaudsed kulud </v>
      </c>
    </row>
    <row r="97" spans="1:6" hidden="1" outlineLevel="1" x14ac:dyDescent="0.2">
      <c r="A97" s="462">
        <v>4235093020</v>
      </c>
      <c r="B97" s="262" t="s">
        <v>1196</v>
      </c>
      <c r="C97" s="196"/>
      <c r="D97" s="148" t="s">
        <v>5304</v>
      </c>
      <c r="F97" s="195" t="str">
        <f>IF(ISBLANK(D97),"",VLOOKUP(D97,tegevusalad!$A$7:$B$188,2,FALSE))</f>
        <v xml:space="preserve">Põhi- ja üldkeskhariduse kaudsed kulud </v>
      </c>
    </row>
    <row r="98" spans="1:6" ht="25.5" hidden="1" outlineLevel="1" x14ac:dyDescent="0.2">
      <c r="A98" s="462">
        <v>4235408030</v>
      </c>
      <c r="B98" s="262" t="s">
        <v>4797</v>
      </c>
      <c r="C98" s="196"/>
      <c r="D98" s="148" t="s">
        <v>5304</v>
      </c>
      <c r="F98" s="195" t="str">
        <f>IF(ISBLANK(D98),"",VLOOKUP(D98,tegevusalad!$A$7:$B$188,2,FALSE))</f>
        <v xml:space="preserve">Põhi- ja üldkeskhariduse kaudsed kulud </v>
      </c>
    </row>
    <row r="99" spans="1:6" hidden="1" outlineLevel="1" x14ac:dyDescent="0.2">
      <c r="A99" s="473">
        <v>4235402050</v>
      </c>
      <c r="B99" s="262" t="s">
        <v>5546</v>
      </c>
      <c r="C99" s="196"/>
      <c r="D99" s="148" t="s">
        <v>5304</v>
      </c>
      <c r="F99" s="195" t="str">
        <f>IF(ISBLANK(D99),"",VLOOKUP(D99,tegevusalad!$A$7:$B$188,2,FALSE))</f>
        <v xml:space="preserve">Põhi- ja üldkeskhariduse kaudsed kulud </v>
      </c>
    </row>
    <row r="100" spans="1:6" hidden="1" outlineLevel="1" x14ac:dyDescent="0.2">
      <c r="A100" s="473">
        <v>4235401040</v>
      </c>
      <c r="B100" s="262" t="s">
        <v>5547</v>
      </c>
      <c r="C100" s="196"/>
      <c r="D100" s="148" t="s">
        <v>5304</v>
      </c>
      <c r="F100" s="195" t="str">
        <f>IF(ISBLANK(D100),"",VLOOKUP(D100,tegevusalad!$A$7:$B$188,2,FALSE))</f>
        <v xml:space="preserve">Põhi- ja üldkeskhariduse kaudsed kulud </v>
      </c>
    </row>
    <row r="101" spans="1:6" hidden="1" outlineLevel="1" x14ac:dyDescent="0.2">
      <c r="A101" s="473">
        <v>4235601040</v>
      </c>
      <c r="B101" s="262" t="s">
        <v>3972</v>
      </c>
      <c r="C101" s="196"/>
      <c r="D101" s="148" t="s">
        <v>5304</v>
      </c>
      <c r="F101" s="195" t="str">
        <f>IF(ISBLANK(D101),"",VLOOKUP(D101,tegevusalad!$A$7:$B$188,2,FALSE))</f>
        <v xml:space="preserve">Põhi- ja üldkeskhariduse kaudsed kulud </v>
      </c>
    </row>
    <row r="102" spans="1:6" hidden="1" outlineLevel="1" x14ac:dyDescent="0.2">
      <c r="A102" s="473">
        <v>4235807040</v>
      </c>
      <c r="B102" s="262" t="s">
        <v>2801</v>
      </c>
      <c r="C102" s="196"/>
      <c r="D102" s="148" t="s">
        <v>5304</v>
      </c>
      <c r="F102" s="195" t="str">
        <f>IF(ISBLANK(D102),"",VLOOKUP(D102,tegevusalad!$A$7:$B$188,2,FALSE))</f>
        <v xml:space="preserve">Põhi- ja üldkeskhariduse kaudsed kulud </v>
      </c>
    </row>
    <row r="103" spans="1:6" ht="25.5" hidden="1" outlineLevel="1" x14ac:dyDescent="0.2">
      <c r="A103" s="473">
        <v>4235431030</v>
      </c>
      <c r="B103" s="262" t="s">
        <v>5805</v>
      </c>
      <c r="C103" s="196"/>
      <c r="D103" s="148" t="s">
        <v>5302</v>
      </c>
      <c r="F103" s="195" t="str">
        <f>IF(ISBLANK(D103),"",VLOOKUP(D103,tegevusalad!$A$7:$B$188,2,FALSE))</f>
        <v>Alus- ja põhihariduse kaudsed kulud</v>
      </c>
    </row>
    <row r="104" spans="1:6" ht="25.5" hidden="1" outlineLevel="1" x14ac:dyDescent="0.2">
      <c r="A104" s="473">
        <v>4235530020</v>
      </c>
      <c r="B104" s="262" t="s">
        <v>3542</v>
      </c>
      <c r="C104" s="196"/>
      <c r="D104" s="148" t="s">
        <v>5302</v>
      </c>
      <c r="F104" s="195" t="str">
        <f>IF(ISBLANK(D104),"",VLOOKUP(D104,tegevusalad!$A$7:$B$188,2,FALSE))</f>
        <v>Alus- ja põhihariduse kaudsed kulud</v>
      </c>
    </row>
    <row r="105" spans="1:6" hidden="1" outlineLevel="1" x14ac:dyDescent="0.2">
      <c r="A105" s="462">
        <v>4235606020</v>
      </c>
      <c r="B105" s="262" t="s">
        <v>5723</v>
      </c>
      <c r="C105" s="196"/>
      <c r="F105" s="195" t="str">
        <f>IF(ISBLANK(D105),"",VLOOKUP(D105,tegevusalad!$A$7:$B$188,2,FALSE))</f>
        <v/>
      </c>
    </row>
    <row r="106" spans="1:6" hidden="1" outlineLevel="1" x14ac:dyDescent="0.2">
      <c r="A106" s="462">
        <v>4235201820</v>
      </c>
      <c r="B106" s="262" t="s">
        <v>7562</v>
      </c>
      <c r="C106" s="196"/>
      <c r="F106" s="195" t="str">
        <f>IF(ISBLANK(D106),"",VLOOKUP(D106,tegevusalad!$A$7:$B$188,2,FALSE))</f>
        <v/>
      </c>
    </row>
    <row r="107" spans="1:6" hidden="1" outlineLevel="1" x14ac:dyDescent="0.2">
      <c r="A107" s="462">
        <v>4235807820</v>
      </c>
      <c r="B107" s="262" t="s">
        <v>5213</v>
      </c>
      <c r="C107" s="196"/>
      <c r="F107" s="195" t="str">
        <f>IF(ISBLANK(D107),"",VLOOKUP(D107,tegevusalad!$A$7:$B$188,2,FALSE))</f>
        <v/>
      </c>
    </row>
    <row r="108" spans="1:6" hidden="1" outlineLevel="1" x14ac:dyDescent="0.2">
      <c r="A108" s="462">
        <v>4235202820</v>
      </c>
      <c r="B108" s="262" t="s">
        <v>4322</v>
      </c>
      <c r="C108" s="196"/>
      <c r="F108" s="195" t="str">
        <f>IF(ISBLANK(D108),"",VLOOKUP(D108,tegevusalad!$A$7:$B$188,2,FALSE))</f>
        <v/>
      </c>
    </row>
    <row r="109" spans="1:6" hidden="1" outlineLevel="1" x14ac:dyDescent="0.2">
      <c r="A109" s="462">
        <v>4235809820</v>
      </c>
      <c r="B109" s="262" t="s">
        <v>1291</v>
      </c>
      <c r="C109" s="196"/>
      <c r="F109" s="195" t="str">
        <f>IF(ISBLANK(D109),"",VLOOKUP(D109,tegevusalad!$A$7:$B$188,2,FALSE))</f>
        <v/>
      </c>
    </row>
    <row r="110" spans="1:6" hidden="1" outlineLevel="1" x14ac:dyDescent="0.2">
      <c r="A110" s="462">
        <v>4235101810</v>
      </c>
      <c r="B110" s="262" t="s">
        <v>7277</v>
      </c>
      <c r="C110" s="196"/>
      <c r="F110" s="195" t="str">
        <f>IF(ISBLANK(D110),"",VLOOKUP(D110,tegevusalad!$A$7:$B$188,2,FALSE))</f>
        <v/>
      </c>
    </row>
    <row r="111" spans="1:6" ht="25.5" hidden="1" outlineLevel="1" x14ac:dyDescent="0.2">
      <c r="A111" s="462">
        <v>4235410020</v>
      </c>
      <c r="B111" s="262" t="s">
        <v>3237</v>
      </c>
      <c r="C111" s="196"/>
      <c r="F111" s="195" t="str">
        <f>IF(ISBLANK(D111),"",VLOOKUP(D111,tegevusalad!$A$7:$B$188,2,FALSE))</f>
        <v/>
      </c>
    </row>
    <row r="112" spans="1:6" ht="25.5" hidden="1" outlineLevel="1" x14ac:dyDescent="0.2">
      <c r="A112" s="462">
        <v>4235504520</v>
      </c>
      <c r="B112" s="262" t="s">
        <v>5521</v>
      </c>
      <c r="C112" s="196"/>
      <c r="F112" s="195" t="str">
        <f>IF(ISBLANK(D112),"",VLOOKUP(D112,tegevusalad!$A$7:$B$188,2,FALSE))</f>
        <v/>
      </c>
    </row>
    <row r="113" spans="1:6" hidden="1" outlineLevel="1" x14ac:dyDescent="0.2">
      <c r="A113" s="462">
        <v>4235507810</v>
      </c>
      <c r="B113" s="262" t="s">
        <v>6016</v>
      </c>
      <c r="C113" s="196"/>
      <c r="F113" s="195" t="str">
        <f>IF(ISBLANK(D113),"",VLOOKUP(D113,tegevusalad!$A$7:$B$188,2,FALSE))</f>
        <v/>
      </c>
    </row>
    <row r="114" spans="1:6" hidden="1" outlineLevel="1" x14ac:dyDescent="0.2">
      <c r="A114" s="462">
        <v>4235202810</v>
      </c>
      <c r="B114" s="262" t="s">
        <v>6017</v>
      </c>
      <c r="C114" s="196"/>
      <c r="F114" s="195" t="str">
        <f>IF(ISBLANK(D114),"",VLOOKUP(D114,tegevusalad!$A$7:$B$188,2,FALSE))</f>
        <v/>
      </c>
    </row>
    <row r="115" spans="1:6" hidden="1" outlineLevel="1" x14ac:dyDescent="0.2">
      <c r="A115" s="462">
        <v>4235210040</v>
      </c>
      <c r="B115" s="262" t="s">
        <v>1369</v>
      </c>
      <c r="C115" s="196"/>
      <c r="F115" s="195" t="str">
        <f>IF(ISBLANK(D115),"",VLOOKUP(D115,tegevusalad!$A$7:$B$188,2,FALSE))</f>
        <v/>
      </c>
    </row>
    <row r="116" spans="1:6" hidden="1" outlineLevel="1" x14ac:dyDescent="0.2">
      <c r="A116" s="462">
        <v>4235212040</v>
      </c>
      <c r="B116" s="262" t="s">
        <v>59</v>
      </c>
      <c r="C116" s="196"/>
      <c r="F116" s="195" t="str">
        <f>IF(ISBLANK(D116),"",VLOOKUP(D116,tegevusalad!$A$7:$B$188,2,FALSE))</f>
        <v/>
      </c>
    </row>
    <row r="117" spans="1:6" ht="25.5" hidden="1" outlineLevel="1" x14ac:dyDescent="0.2">
      <c r="A117" s="462">
        <v>4235102040</v>
      </c>
      <c r="B117" s="262" t="s">
        <v>6885</v>
      </c>
      <c r="C117" s="196"/>
      <c r="F117" s="195" t="str">
        <f>IF(ISBLANK(D117),"",VLOOKUP(D117,tegevusalad!$A$7:$B$188,2,FALSE))</f>
        <v/>
      </c>
    </row>
    <row r="118" spans="1:6" hidden="1" outlineLevel="1" x14ac:dyDescent="0.2">
      <c r="A118" s="462">
        <v>4235106030</v>
      </c>
      <c r="B118" s="262" t="s">
        <v>4570</v>
      </c>
      <c r="C118" s="196"/>
      <c r="F118" s="195" t="str">
        <f>IF(ISBLANK(D118),"",VLOOKUP(D118,tegevusalad!$A$7:$B$188,2,FALSE))</f>
        <v/>
      </c>
    </row>
    <row r="119" spans="1:6" hidden="1" outlineLevel="1" x14ac:dyDescent="0.2">
      <c r="A119" s="462">
        <v>4235431050</v>
      </c>
      <c r="B119" s="262" t="s">
        <v>4571</v>
      </c>
      <c r="C119" s="196"/>
      <c r="F119" s="195" t="str">
        <f>IF(ISBLANK(D119),"",VLOOKUP(D119,tegevusalad!$A$7:$B$188,2,FALSE))</f>
        <v/>
      </c>
    </row>
    <row r="120" spans="1:6" hidden="1" outlineLevel="1" x14ac:dyDescent="0.2">
      <c r="A120" s="462">
        <v>4235204030</v>
      </c>
      <c r="B120" s="262" t="s">
        <v>2880</v>
      </c>
      <c r="C120" s="196"/>
      <c r="F120" s="195" t="str">
        <f>IF(ISBLANK(D120),"",VLOOKUP(D120,tegevusalad!$A$7:$B$188,2,FALSE))</f>
        <v/>
      </c>
    </row>
    <row r="121" spans="1:6" ht="25.5" hidden="1" outlineLevel="1" x14ac:dyDescent="0.2">
      <c r="A121" s="462">
        <v>4235208090</v>
      </c>
      <c r="B121" s="262" t="s">
        <v>2881</v>
      </c>
      <c r="C121" s="196"/>
      <c r="F121" s="195" t="str">
        <f>IF(ISBLANK(D121),"",VLOOKUP(D121,tegevusalad!$A$7:$B$188,2,FALSE))</f>
        <v/>
      </c>
    </row>
    <row r="122" spans="1:6" hidden="1" outlineLevel="1" x14ac:dyDescent="0.2">
      <c r="A122" s="462">
        <v>4235701050</v>
      </c>
      <c r="B122" s="262" t="s">
        <v>3876</v>
      </c>
      <c r="C122" s="196"/>
      <c r="F122" s="195" t="str">
        <f>IF(ISBLANK(D122),"",VLOOKUP(D122,tegevusalad!$A$7:$B$188,2,FALSE))</f>
        <v/>
      </c>
    </row>
    <row r="123" spans="1:6" ht="25.5" hidden="1" outlineLevel="1" x14ac:dyDescent="0.2">
      <c r="A123" s="462">
        <v>4235203020</v>
      </c>
      <c r="B123" s="262" t="s">
        <v>5682</v>
      </c>
      <c r="C123" s="196"/>
      <c r="F123" s="195" t="str">
        <f>IF(ISBLANK(D123),"",VLOOKUP(D123,tegevusalad!$A$7:$B$188,2,FALSE))</f>
        <v/>
      </c>
    </row>
    <row r="124" spans="1:6" hidden="1" outlineLevel="1" x14ac:dyDescent="0.2">
      <c r="A124" s="462">
        <v>4235106810</v>
      </c>
      <c r="B124" s="262" t="s">
        <v>3523</v>
      </c>
      <c r="C124" s="196"/>
      <c r="D124" s="148" t="s">
        <v>5304</v>
      </c>
      <c r="F124" s="195" t="str">
        <f>IF(ISBLANK(D124),"",VLOOKUP(D124,tegevusalad!$A$7:$B$188,2,FALSE))</f>
        <v xml:space="preserve">Põhi- ja üldkeskhariduse kaudsed kulud </v>
      </c>
    </row>
    <row r="125" spans="1:6" hidden="1" outlineLevel="1" x14ac:dyDescent="0.2">
      <c r="A125" s="462">
        <v>4235820030</v>
      </c>
      <c r="B125" s="262" t="s">
        <v>1258</v>
      </c>
      <c r="C125" s="196"/>
      <c r="E125" s="256">
        <v>2010</v>
      </c>
      <c r="F125" s="195" t="str">
        <f>IF(ISBLANK(D125),"",VLOOKUP(D125,tegevusalad!$A$7:$B$188,2,FALSE))</f>
        <v/>
      </c>
    </row>
    <row r="126" spans="1:6" ht="25.5" hidden="1" outlineLevel="1" x14ac:dyDescent="0.2">
      <c r="A126" s="462">
        <v>4235201040</v>
      </c>
      <c r="B126" s="262" t="s">
        <v>7469</v>
      </c>
      <c r="C126" s="196"/>
      <c r="F126" s="195" t="str">
        <f>IF(ISBLANK(D126),"",VLOOKUP(D126,tegevusalad!$A$7:$B$188,2,FALSE))</f>
        <v/>
      </c>
    </row>
    <row r="127" spans="1:6" ht="25.5" hidden="1" outlineLevel="1" x14ac:dyDescent="0.2">
      <c r="A127" s="462">
        <v>4235203030</v>
      </c>
      <c r="B127" s="262" t="s">
        <v>6574</v>
      </c>
      <c r="C127" s="196"/>
      <c r="F127" s="195" t="str">
        <f>IF(ISBLANK(D127),"",VLOOKUP(D127,tegevusalad!$A$7:$B$188,2,FALSE))</f>
        <v/>
      </c>
    </row>
    <row r="128" spans="1:6" ht="25.5" hidden="1" outlineLevel="1" x14ac:dyDescent="0.2">
      <c r="A128" s="462">
        <v>4235220070</v>
      </c>
      <c r="B128" s="262" t="s">
        <v>1759</v>
      </c>
      <c r="C128" s="196"/>
      <c r="E128" s="256">
        <v>2010</v>
      </c>
      <c r="F128" s="195" t="str">
        <f>IF(ISBLANK(D128),"",VLOOKUP(D128,tegevusalad!$A$7:$B$188,2,FALSE))</f>
        <v/>
      </c>
    </row>
    <row r="129" spans="1:6" ht="25.5" hidden="1" outlineLevel="1" x14ac:dyDescent="0.2">
      <c r="A129" s="462">
        <v>4235222050</v>
      </c>
      <c r="B129" s="262" t="s">
        <v>643</v>
      </c>
      <c r="C129" s="196"/>
      <c r="F129" s="195" t="str">
        <f>IF(ISBLANK(D129),"",VLOOKUP(D129,tegevusalad!$A$7:$B$188,2,FALSE))</f>
        <v/>
      </c>
    </row>
    <row r="130" spans="1:6" hidden="1" outlineLevel="1" x14ac:dyDescent="0.2">
      <c r="A130" s="462">
        <v>4235403900</v>
      </c>
      <c r="B130" s="262" t="s">
        <v>3570</v>
      </c>
      <c r="C130" s="196"/>
      <c r="F130" s="195" t="str">
        <f>IF(ISBLANK(D130),"",VLOOKUP(D130,tegevusalad!$A$7:$B$188,2,FALSE))</f>
        <v/>
      </c>
    </row>
    <row r="131" spans="1:6" ht="25.5" hidden="1" outlineLevel="1" x14ac:dyDescent="0.2">
      <c r="A131" s="462">
        <v>4235421070</v>
      </c>
      <c r="B131" s="262" t="s">
        <v>4473</v>
      </c>
      <c r="C131" s="196"/>
      <c r="F131" s="195" t="str">
        <f>IF(ISBLANK(D131),"",VLOOKUP(D131,tegevusalad!$A$7:$B$188,2,FALSE))</f>
        <v/>
      </c>
    </row>
    <row r="132" spans="1:6" hidden="1" outlineLevel="1" x14ac:dyDescent="0.2">
      <c r="A132" s="462">
        <v>4235405800</v>
      </c>
      <c r="B132" s="262" t="s">
        <v>2549</v>
      </c>
      <c r="C132" s="196"/>
      <c r="E132" s="256">
        <v>2010</v>
      </c>
      <c r="F132" s="195" t="str">
        <f>IF(ISBLANK(D132),"",VLOOKUP(D132,tegevusalad!$A$7:$B$188,2,FALSE))</f>
        <v/>
      </c>
    </row>
    <row r="133" spans="1:6" ht="25.5" hidden="1" outlineLevel="1" x14ac:dyDescent="0.2">
      <c r="A133" s="462">
        <v>4235504040</v>
      </c>
      <c r="B133" s="262" t="s">
        <v>1686</v>
      </c>
      <c r="C133" s="196"/>
      <c r="F133" s="195" t="str">
        <f>IF(ISBLANK(D133),"",VLOOKUP(D133,tegevusalad!$A$7:$B$188,2,FALSE))</f>
        <v/>
      </c>
    </row>
    <row r="134" spans="1:6" hidden="1" outlineLevel="1" x14ac:dyDescent="0.2">
      <c r="A134" s="462">
        <v>4235502040</v>
      </c>
      <c r="B134" s="262" t="s">
        <v>644</v>
      </c>
      <c r="C134" s="196"/>
      <c r="F134" s="195" t="str">
        <f>IF(ISBLANK(D134),"",VLOOKUP(D134,tegevusalad!$A$7:$B$188,2,FALSE))</f>
        <v/>
      </c>
    </row>
    <row r="135" spans="1:6" ht="25.5" hidden="1" outlineLevel="1" x14ac:dyDescent="0.2">
      <c r="A135" s="462">
        <v>4235530030</v>
      </c>
      <c r="B135" s="262" t="s">
        <v>3745</v>
      </c>
      <c r="C135" s="196"/>
      <c r="F135" s="195" t="str">
        <f>IF(ISBLANK(D135),"",VLOOKUP(D135,tegevusalad!$A$7:$B$188,2,FALSE))</f>
        <v/>
      </c>
    </row>
    <row r="136" spans="1:6" hidden="1" outlineLevel="1" x14ac:dyDescent="0.2">
      <c r="A136" s="462">
        <v>4235204800</v>
      </c>
      <c r="B136" s="262" t="s">
        <v>745</v>
      </c>
      <c r="C136" s="196"/>
      <c r="F136" s="195" t="str">
        <f>IF(ISBLANK(D136),"",VLOOKUP(D136,tegevusalad!$A$7:$B$188,2,FALSE))</f>
        <v/>
      </c>
    </row>
    <row r="137" spans="1:6" ht="25.5" hidden="1" outlineLevel="1" x14ac:dyDescent="0.2">
      <c r="A137" s="462">
        <v>4235208510</v>
      </c>
      <c r="B137" s="262" t="s">
        <v>4472</v>
      </c>
      <c r="C137" s="196"/>
      <c r="F137" s="195" t="str">
        <f>IF(ISBLANK(D137),"",VLOOKUP(D137,tegevusalad!$A$7:$B$188,2,FALSE))</f>
        <v/>
      </c>
    </row>
    <row r="138" spans="1:6" hidden="1" outlineLevel="1" x14ac:dyDescent="0.2">
      <c r="A138" s="462">
        <v>4235504800</v>
      </c>
      <c r="B138" s="262" t="s">
        <v>744</v>
      </c>
      <c r="C138" s="196"/>
      <c r="F138" s="195" t="str">
        <f>IF(ISBLANK(D138),"",VLOOKUP(D138,tegevusalad!$A$7:$B$188,2,FALSE))</f>
        <v/>
      </c>
    </row>
    <row r="139" spans="1:6" hidden="1" outlineLevel="1" x14ac:dyDescent="0.2">
      <c r="A139" s="462">
        <v>4235503800</v>
      </c>
      <c r="B139" s="262" t="s">
        <v>746</v>
      </c>
      <c r="C139" s="196"/>
      <c r="F139" s="195" t="str">
        <f>IF(ISBLANK(D139),"",VLOOKUP(D139,tegevusalad!$A$7:$B$188,2,FALSE))</f>
        <v/>
      </c>
    </row>
    <row r="140" spans="1:6" ht="15" hidden="1" customHeight="1" outlineLevel="1" x14ac:dyDescent="0.2">
      <c r="A140" s="462">
        <v>4235531040</v>
      </c>
      <c r="B140" s="262" t="s">
        <v>5508</v>
      </c>
      <c r="C140" s="196"/>
      <c r="F140" s="195" t="str">
        <f>IF(ISBLANK(D140),"",VLOOKUP(D140,tegevusalad!$A$7:$B$188,2,FALSE))</f>
        <v/>
      </c>
    </row>
    <row r="141" spans="1:6" ht="15" hidden="1" customHeight="1" outlineLevel="1" x14ac:dyDescent="0.2">
      <c r="A141" s="462">
        <v>4235505050</v>
      </c>
      <c r="B141" s="262" t="s">
        <v>6253</v>
      </c>
      <c r="C141" s="196"/>
      <c r="F141" s="195" t="str">
        <f>IF(ISBLANK(D141),"",VLOOKUP(D141,tegevusalad!$A$7:$B$188,2,FALSE))</f>
        <v/>
      </c>
    </row>
    <row r="142" spans="1:6" hidden="1" outlineLevel="1" x14ac:dyDescent="0.2">
      <c r="A142" s="462">
        <v>4235606040</v>
      </c>
      <c r="B142" s="262" t="s">
        <v>4396</v>
      </c>
      <c r="C142" s="196"/>
      <c r="F142" s="195" t="str">
        <f>IF(ISBLANK(D142),"",VLOOKUP(D142,tegevusalad!$A$7:$B$188,2,FALSE))</f>
        <v/>
      </c>
    </row>
    <row r="143" spans="1:6" hidden="1" outlineLevel="1" x14ac:dyDescent="0.2">
      <c r="A143" s="462">
        <v>4235701060</v>
      </c>
      <c r="B143" s="262" t="s">
        <v>2992</v>
      </c>
      <c r="C143" s="196"/>
      <c r="F143" s="195" t="str">
        <f>IF(ISBLANK(D143),"",VLOOKUP(D143,tegevusalad!$A$7:$B$188,2,FALSE))</f>
        <v/>
      </c>
    </row>
    <row r="144" spans="1:6" hidden="1" outlineLevel="1" x14ac:dyDescent="0.2">
      <c r="A144" s="462">
        <v>4235207030</v>
      </c>
      <c r="B144" s="262" t="s">
        <v>1147</v>
      </c>
      <c r="C144" s="196"/>
      <c r="F144" s="195" t="str">
        <f>IF(ISBLANK(D144),"",VLOOKUP(D144,tegevusalad!$A$7:$B$188,2,FALSE))</f>
        <v/>
      </c>
    </row>
    <row r="145" spans="1:6" ht="25.5" hidden="1" outlineLevel="1" x14ac:dyDescent="0.2">
      <c r="A145" s="462">
        <v>4235208100</v>
      </c>
      <c r="B145" s="262" t="s">
        <v>6715</v>
      </c>
      <c r="C145" s="196"/>
      <c r="F145" s="195" t="str">
        <f>IF(ISBLANK(D145),"",VLOOKUP(D145,tegevusalad!$A$7:$B$188,2,FALSE))</f>
        <v/>
      </c>
    </row>
    <row r="146" spans="1:6" hidden="1" outlineLevel="1" x14ac:dyDescent="0.2">
      <c r="A146" s="462">
        <v>4235507040</v>
      </c>
      <c r="B146" s="262" t="s">
        <v>2551</v>
      </c>
      <c r="C146" s="196"/>
      <c r="F146" s="195" t="str">
        <f>IF(ISBLANK(D146),"",VLOOKUP(D146,tegevusalad!$A$7:$B$188,2,FALSE))</f>
        <v/>
      </c>
    </row>
    <row r="147" spans="1:6" ht="14.25" hidden="1" customHeight="1" outlineLevel="1" x14ac:dyDescent="0.2">
      <c r="A147" s="462">
        <v>4235211100</v>
      </c>
      <c r="B147" s="262" t="s">
        <v>4232</v>
      </c>
      <c r="C147" s="196"/>
      <c r="F147" s="195" t="str">
        <f>IF(ISBLANK(D147),"",VLOOKUP(D147,tegevusalad!$A$7:$B$188,2,FALSE))</f>
        <v/>
      </c>
    </row>
    <row r="148" spans="1:6" hidden="1" outlineLevel="1" x14ac:dyDescent="0.2">
      <c r="A148" s="462">
        <v>4235401060</v>
      </c>
      <c r="B148" s="262" t="s">
        <v>4865</v>
      </c>
      <c r="C148" s="196"/>
      <c r="F148" s="195" t="str">
        <f>IF(ISBLANK(D148),"",VLOOKUP(D148,tegevusalad!$A$7:$B$188,2,FALSE))</f>
        <v/>
      </c>
    </row>
    <row r="149" spans="1:6" hidden="1" outlineLevel="1" x14ac:dyDescent="0.2">
      <c r="A149" s="462">
        <v>4235421060</v>
      </c>
      <c r="B149" s="262" t="s">
        <v>3720</v>
      </c>
      <c r="C149" s="196"/>
      <c r="F149" s="195" t="str">
        <f>IF(ISBLANK(D149),"",VLOOKUP(D149,tegevusalad!$A$7:$B$188,2,FALSE))</f>
        <v/>
      </c>
    </row>
    <row r="150" spans="1:6" ht="25.5" hidden="1" outlineLevel="1" x14ac:dyDescent="0.2">
      <c r="A150" s="462">
        <v>4235211110</v>
      </c>
      <c r="B150" s="262" t="s">
        <v>6411</v>
      </c>
      <c r="C150" s="196"/>
      <c r="F150" s="195" t="str">
        <f>IF(ISBLANK(D150),"",VLOOKUP(D150,tegevusalad!$A$7:$B$188,2,FALSE))</f>
        <v/>
      </c>
    </row>
    <row r="151" spans="1:6" hidden="1" outlineLevel="1" x14ac:dyDescent="0.2">
      <c r="A151" s="462">
        <v>4235204060</v>
      </c>
      <c r="B151" s="262" t="s">
        <v>7450</v>
      </c>
      <c r="C151" s="196"/>
      <c r="F151" s="195" t="str">
        <f>IF(ISBLANK(D151),"",VLOOKUP(D151,tegevusalad!$A$7:$B$188,2,FALSE))</f>
        <v/>
      </c>
    </row>
    <row r="152" spans="1:6" ht="25.5" hidden="1" outlineLevel="1" x14ac:dyDescent="0.2">
      <c r="A152" s="462">
        <v>4235806060</v>
      </c>
      <c r="B152" s="262" t="s">
        <v>2194</v>
      </c>
      <c r="C152" s="196"/>
      <c r="F152" s="195" t="str">
        <f>IF(ISBLANK(D152),"",VLOOKUP(D152,tegevusalad!$A$7:$B$188,2,FALSE))</f>
        <v/>
      </c>
    </row>
    <row r="153" spans="1:6" ht="25.5" hidden="1" outlineLevel="1" x14ac:dyDescent="0.2">
      <c r="A153" s="462">
        <v>4235803050</v>
      </c>
      <c r="B153" s="262" t="s">
        <v>7449</v>
      </c>
      <c r="C153" s="196"/>
      <c r="F153" s="195" t="str">
        <f>IF(ISBLANK(D153),"",VLOOKUP(D153,tegevusalad!$A$7:$B$188,2,FALSE))</f>
        <v/>
      </c>
    </row>
    <row r="154" spans="1:6" hidden="1" outlineLevel="1" x14ac:dyDescent="0.2">
      <c r="A154" s="462">
        <v>4235807050</v>
      </c>
      <c r="B154" s="262" t="s">
        <v>449</v>
      </c>
      <c r="C154" s="196"/>
      <c r="F154" s="195" t="str">
        <f>IF(ISBLANK(D154),"",VLOOKUP(D154,tegevusalad!$A$7:$B$188,2,FALSE))</f>
        <v/>
      </c>
    </row>
    <row r="155" spans="1:6" hidden="1" outlineLevel="1" x14ac:dyDescent="0.2">
      <c r="A155" s="462">
        <v>4235103040</v>
      </c>
      <c r="B155" s="262" t="s">
        <v>450</v>
      </c>
      <c r="C155" s="196"/>
      <c r="F155" s="195" t="str">
        <f>IF(ISBLANK(D155),"",VLOOKUP(D155,tegevusalad!$A$7:$B$188,2,FALSE))</f>
        <v/>
      </c>
    </row>
    <row r="156" spans="1:6" hidden="1" outlineLevel="1" x14ac:dyDescent="0.2">
      <c r="A156" s="462">
        <v>4235104800</v>
      </c>
      <c r="B156" s="262" t="s">
        <v>6155</v>
      </c>
      <c r="C156" s="196"/>
      <c r="F156" s="195" t="str">
        <f>IF(ISBLANK(D156),"",VLOOKUP(D156,tegevusalad!$A$7:$B$188,2,FALSE))</f>
        <v/>
      </c>
    </row>
    <row r="157" spans="1:6" hidden="1" outlineLevel="1" x14ac:dyDescent="0.2">
      <c r="A157" s="462">
        <v>4235101820</v>
      </c>
      <c r="B157" s="262" t="s">
        <v>5308</v>
      </c>
      <c r="C157" s="196"/>
      <c r="F157" s="195" t="str">
        <f>IF(ISBLANK(D157),"",VLOOKUP(D157,tegevusalad!$A$7:$B$188,2,FALSE))</f>
        <v/>
      </c>
    </row>
    <row r="158" spans="1:6" ht="25.5" hidden="1" outlineLevel="1" x14ac:dyDescent="0.2">
      <c r="A158" s="462">
        <v>4235410030</v>
      </c>
      <c r="B158" s="262" t="s">
        <v>7073</v>
      </c>
      <c r="C158" s="196"/>
      <c r="F158" s="195" t="str">
        <f>IF(ISBLANK(D158),"",VLOOKUP(D158,tegevusalad!$A$7:$B$188,2,FALSE))</f>
        <v/>
      </c>
    </row>
    <row r="159" spans="1:6" ht="25.5" hidden="1" outlineLevel="1" x14ac:dyDescent="0.2">
      <c r="A159" s="462">
        <v>4235702050</v>
      </c>
      <c r="B159" s="262" t="s">
        <v>2864</v>
      </c>
      <c r="C159" s="196"/>
      <c r="F159" s="195" t="str">
        <f>IF(ISBLANK(D159),"",VLOOKUP(D159,tegevusalad!$A$7:$B$188,2,FALSE))</f>
        <v/>
      </c>
    </row>
    <row r="160" spans="1:6" ht="25.5" hidden="1" outlineLevel="1" x14ac:dyDescent="0.2">
      <c r="A160" s="462">
        <v>4235801070</v>
      </c>
      <c r="B160" s="262" t="s">
        <v>2865</v>
      </c>
      <c r="C160" s="196"/>
      <c r="F160" s="195" t="str">
        <f>IF(ISBLANK(D160),"",VLOOKUP(D160,tegevusalad!$A$7:$B$188,2,FALSE))</f>
        <v/>
      </c>
    </row>
    <row r="161" spans="1:6" hidden="1" outlineLevel="1" x14ac:dyDescent="0.2">
      <c r="A161" s="462">
        <v>4235413810</v>
      </c>
      <c r="B161" s="262" t="s">
        <v>7189</v>
      </c>
      <c r="C161" s="196"/>
      <c r="F161" s="195" t="str">
        <f>IF(ISBLANK(D161),"",VLOOKUP(D161,tegevusalad!$A$7:$B$188,2,FALSE))</f>
        <v/>
      </c>
    </row>
    <row r="162" spans="1:6" hidden="1" outlineLevel="1" x14ac:dyDescent="0.2">
      <c r="A162" s="462">
        <v>4235222070</v>
      </c>
      <c r="B162" s="262" t="s">
        <v>943</v>
      </c>
      <c r="C162" s="196"/>
      <c r="F162" s="195" t="str">
        <f>IF(ISBLANK(D162),"",VLOOKUP(D162,tegevusalad!$A$7:$B$188,2,FALSE))</f>
        <v/>
      </c>
    </row>
    <row r="163" spans="1:6" hidden="1" outlineLevel="1" x14ac:dyDescent="0.2">
      <c r="A163" s="462">
        <v>4235212800</v>
      </c>
      <c r="B163" s="262" t="s">
        <v>2526</v>
      </c>
      <c r="C163" s="196"/>
      <c r="F163" s="195" t="str">
        <f>IF(ISBLANK(D163),"",VLOOKUP(D163,tegevusalad!$A$7:$B$188,2,FALSE))</f>
        <v/>
      </c>
    </row>
    <row r="164" spans="1:6" ht="25.5" hidden="1" outlineLevel="1" x14ac:dyDescent="0.2">
      <c r="A164" s="462">
        <v>4235806070</v>
      </c>
      <c r="B164" s="262" t="s">
        <v>2952</v>
      </c>
      <c r="C164" s="196"/>
      <c r="F164" s="195" t="str">
        <f>IF(ISBLANK(D164),"",VLOOKUP(D164,tegevusalad!$A$7:$B$188,2,FALSE))</f>
        <v/>
      </c>
    </row>
    <row r="165" spans="1:6" hidden="1" outlineLevel="1" x14ac:dyDescent="0.2">
      <c r="A165" s="462">
        <v>4235601050</v>
      </c>
      <c r="B165" s="262" t="s">
        <v>2953</v>
      </c>
      <c r="C165" s="196"/>
      <c r="F165" s="195" t="str">
        <f>IF(ISBLANK(D165),"",VLOOKUP(D165,tegevusalad!$A$7:$B$188,2,FALSE))</f>
        <v/>
      </c>
    </row>
    <row r="166" spans="1:6" ht="25.5" hidden="1" outlineLevel="1" x14ac:dyDescent="0.2">
      <c r="A166" s="462">
        <v>4235203050</v>
      </c>
      <c r="B166" s="262" t="s">
        <v>1407</v>
      </c>
      <c r="C166" s="196"/>
      <c r="F166" s="195" t="str">
        <f>IF(ISBLANK(D166),"",VLOOKUP(D166,tegevusalad!$A$7:$B$188,2,FALSE))</f>
        <v/>
      </c>
    </row>
    <row r="167" spans="1:6" ht="25.5" hidden="1" outlineLevel="1" x14ac:dyDescent="0.2">
      <c r="A167" s="462">
        <v>4235401080</v>
      </c>
      <c r="B167" s="262" t="s">
        <v>1408</v>
      </c>
      <c r="C167" s="196"/>
      <c r="F167" s="195" t="str">
        <f>IF(ISBLANK(D167),"",VLOOKUP(D167,tegevusalad!$A$7:$B$188,2,FALSE))</f>
        <v/>
      </c>
    </row>
    <row r="168" spans="1:6" ht="25.5" hidden="1" outlineLevel="1" x14ac:dyDescent="0.2">
      <c r="A168" s="462">
        <v>4235508800</v>
      </c>
      <c r="B168" s="262" t="s">
        <v>3001</v>
      </c>
      <c r="C168" s="196"/>
      <c r="F168" s="195" t="str">
        <f>IF(ISBLANK(D168),"",VLOOKUP(D168,tegevusalad!$A$7:$B$188,2,FALSE))</f>
        <v/>
      </c>
    </row>
    <row r="169" spans="1:6" hidden="1" outlineLevel="1" x14ac:dyDescent="0.2">
      <c r="A169" s="462">
        <v>4235803060</v>
      </c>
      <c r="B169" s="256" t="s">
        <v>7538</v>
      </c>
      <c r="F169" s="195" t="str">
        <f>IF(ISBLANK(D169),"",VLOOKUP(D169,tegevusalad!$A$7:$B$188,2,FALSE))</f>
        <v/>
      </c>
    </row>
    <row r="170" spans="1:6" hidden="1" outlineLevel="1" x14ac:dyDescent="0.2">
      <c r="A170" s="462">
        <v>4235604050</v>
      </c>
      <c r="B170" s="256" t="s">
        <v>7539</v>
      </c>
      <c r="F170" s="195" t="str">
        <f>IF(ISBLANK(D170),"",VLOOKUP(D170,tegevusalad!$A$7:$B$188,2,FALSE))</f>
        <v/>
      </c>
    </row>
    <row r="171" spans="1:6" hidden="1" outlineLevel="1" x14ac:dyDescent="0.2">
      <c r="A171" s="462">
        <v>4235202060</v>
      </c>
      <c r="B171" s="256" t="s">
        <v>6901</v>
      </c>
      <c r="F171" s="195" t="str">
        <f>IF(ISBLANK(D171),"",VLOOKUP(D171,tegevusalad!$A$7:$B$188,2,FALSE))</f>
        <v/>
      </c>
    </row>
    <row r="172" spans="1:6" hidden="1" outlineLevel="1" x14ac:dyDescent="0.2">
      <c r="A172" s="462">
        <v>4235530040</v>
      </c>
      <c r="B172" s="256" t="s">
        <v>6902</v>
      </c>
      <c r="F172" s="195" t="str">
        <f>IF(ISBLANK(D172),"",VLOOKUP(D172,tegevusalad!$A$7:$B$188,2,FALSE))</f>
        <v/>
      </c>
    </row>
    <row r="173" spans="1:6" hidden="1" outlineLevel="1" x14ac:dyDescent="0.2">
      <c r="A173" s="462">
        <v>4235413110</v>
      </c>
      <c r="B173" s="256" t="s">
        <v>2998</v>
      </c>
      <c r="F173" s="195" t="str">
        <f>IF(ISBLANK(D173),"",VLOOKUP(D173,tegevusalad!$A$7:$B$188,2,FALSE))</f>
        <v/>
      </c>
    </row>
    <row r="174" spans="1:6" hidden="1" outlineLevel="1" x14ac:dyDescent="0.2">
      <c r="A174" s="462">
        <v>4235205050</v>
      </c>
      <c r="B174" s="256" t="s">
        <v>2751</v>
      </c>
      <c r="F174" s="195" t="str">
        <f>IF(ISBLANK(D174),"",VLOOKUP(D174,tegevusalad!$A$7:$B$188,2,FALSE))</f>
        <v/>
      </c>
    </row>
    <row r="175" spans="1:6" hidden="1" outlineLevel="1" x14ac:dyDescent="0.2">
      <c r="A175" s="462">
        <v>4235401090</v>
      </c>
      <c r="B175" s="256" t="s">
        <v>2752</v>
      </c>
      <c r="F175" s="195" t="str">
        <f>IF(ISBLANK(D175),"",VLOOKUP(D175,tegevusalad!$A$7:$B$188,2,FALSE))</f>
        <v/>
      </c>
    </row>
    <row r="176" spans="1:6" hidden="1" outlineLevel="1" x14ac:dyDescent="0.2">
      <c r="A176" s="462">
        <v>4235701800</v>
      </c>
      <c r="B176" s="256" t="s">
        <v>1322</v>
      </c>
      <c r="F176" s="195" t="str">
        <f>IF(ISBLANK(D176),"",VLOOKUP(D176,tegevusalad!$A$7:$B$188,2,FALSE))</f>
        <v/>
      </c>
    </row>
    <row r="177" spans="1:6" ht="25.5" hidden="1" outlineLevel="1" x14ac:dyDescent="0.2">
      <c r="A177" s="462">
        <v>4235209110</v>
      </c>
      <c r="B177" s="399" t="s">
        <v>6907</v>
      </c>
      <c r="C177" s="197"/>
      <c r="F177" s="195" t="str">
        <f>IF(ISBLANK(D177),"",VLOOKUP(D177,tegevusalad!$A$7:$B$188,2,FALSE))</f>
        <v/>
      </c>
    </row>
    <row r="178" spans="1:6" ht="25.5" hidden="1" outlineLevel="1" x14ac:dyDescent="0.2">
      <c r="A178" s="462">
        <v>4235507060</v>
      </c>
      <c r="B178" s="399" t="s">
        <v>6908</v>
      </c>
      <c r="C178" s="197"/>
      <c r="F178" s="195" t="str">
        <f>IF(ISBLANK(D178),"",VLOOKUP(D178,tegevusalad!$A$7:$B$188,2,FALSE))</f>
        <v/>
      </c>
    </row>
    <row r="179" spans="1:6" hidden="1" outlineLevel="1" x14ac:dyDescent="0.2">
      <c r="A179" s="462">
        <v>4235410080</v>
      </c>
      <c r="B179" s="256" t="s">
        <v>3454</v>
      </c>
      <c r="F179" s="195" t="str">
        <f>IF(ISBLANK(D179),"",VLOOKUP(D179,tegevusalad!$A$7:$B$188,2,FALSE))</f>
        <v/>
      </c>
    </row>
    <row r="180" spans="1:6" hidden="1" outlineLevel="1" x14ac:dyDescent="0.2">
      <c r="A180" s="462">
        <v>4235413120</v>
      </c>
      <c r="B180" s="256" t="s">
        <v>1608</v>
      </c>
      <c r="F180" s="195" t="str">
        <f>IF(ISBLANK(D180),"",VLOOKUP(D180,tegevusalad!$A$7:$B$188,2,FALSE))</f>
        <v/>
      </c>
    </row>
    <row r="181" spans="1:6" hidden="1" outlineLevel="1" x14ac:dyDescent="0.2">
      <c r="A181" s="462">
        <v>4235820060</v>
      </c>
      <c r="B181" s="256" t="s">
        <v>1944</v>
      </c>
      <c r="F181" s="195" t="str">
        <f>IF(ISBLANK(D181),"",VLOOKUP(D181,tegevusalad!$A$7:$B$188,2,FALSE))</f>
        <v/>
      </c>
    </row>
    <row r="182" spans="1:6" hidden="1" outlineLevel="1" x14ac:dyDescent="0.2">
      <c r="A182" s="462">
        <v>4235701070</v>
      </c>
      <c r="B182" s="256" t="s">
        <v>1245</v>
      </c>
      <c r="F182" s="195" t="str">
        <f>IF(ISBLANK(D182),"",VLOOKUP(D182,tegevusalad!$A$7:$B$188,2,FALSE))</f>
        <v/>
      </c>
    </row>
    <row r="183" spans="1:6" hidden="1" outlineLevel="1" x14ac:dyDescent="0.2">
      <c r="A183" s="462">
        <v>4235531050</v>
      </c>
      <c r="B183" s="256" t="s">
        <v>1246</v>
      </c>
      <c r="F183" s="195" t="str">
        <f>IF(ISBLANK(D183),"",VLOOKUP(D183,tegevusalad!$A$7:$B$188,2,FALSE))</f>
        <v/>
      </c>
    </row>
    <row r="184" spans="1:6" hidden="1" outlineLevel="1" x14ac:dyDescent="0.2">
      <c r="A184" s="462">
        <v>4235530050</v>
      </c>
      <c r="B184" s="256" t="s">
        <v>7097</v>
      </c>
      <c r="F184" s="195" t="str">
        <f>IF(ISBLANK(D184),"",VLOOKUP(D184,tegevusalad!$A$7:$B$188,2,FALSE))</f>
        <v/>
      </c>
    </row>
    <row r="185" spans="1:6" hidden="1" outlineLevel="1" x14ac:dyDescent="0.2">
      <c r="A185" s="462">
        <v>4235611510</v>
      </c>
      <c r="B185" s="256" t="s">
        <v>7098</v>
      </c>
      <c r="F185" s="195" t="str">
        <f>IF(ISBLANK(D185),"",VLOOKUP(D185,tegevusalad!$A$7:$B$188,2,FALSE))</f>
        <v/>
      </c>
    </row>
    <row r="186" spans="1:6" hidden="1" outlineLevel="1" x14ac:dyDescent="0.2">
      <c r="A186" s="462">
        <v>4235803070</v>
      </c>
      <c r="B186" s="256" t="s">
        <v>7099</v>
      </c>
      <c r="F186" s="195" t="str">
        <f>IF(ISBLANK(D186),"",VLOOKUP(D186,tegevusalad!$A$7:$B$188,2,FALSE))</f>
        <v/>
      </c>
    </row>
    <row r="187" spans="1:6" hidden="1" outlineLevel="1" x14ac:dyDescent="0.2">
      <c r="A187" s="462">
        <v>4235701080</v>
      </c>
      <c r="B187" s="256" t="s">
        <v>3040</v>
      </c>
      <c r="F187" s="195" t="str">
        <f>IF(ISBLANK(D187),"",VLOOKUP(D187,tegevusalad!$A$7:$B$188,2,FALSE))</f>
        <v/>
      </c>
    </row>
    <row r="188" spans="1:6" hidden="1" outlineLevel="1" x14ac:dyDescent="0.2">
      <c r="A188" s="462">
        <v>4235204080</v>
      </c>
      <c r="B188" s="256" t="s">
        <v>4530</v>
      </c>
      <c r="F188" s="195" t="str">
        <f>IF(ISBLANK(D188),"",VLOOKUP(D188,tegevusalad!$A$7:$B$188,2,FALSE))</f>
        <v/>
      </c>
    </row>
    <row r="189" spans="1:6" collapsed="1" x14ac:dyDescent="0.2">
      <c r="A189" s="462"/>
      <c r="F189" s="195"/>
    </row>
    <row r="190" spans="1:6" x14ac:dyDescent="0.2">
      <c r="A190" s="463"/>
      <c r="B190" s="186" t="s">
        <v>5214</v>
      </c>
      <c r="C190" s="198"/>
      <c r="F190" s="195" t="str">
        <f>IF(ISBLANK(D190),"",VLOOKUP(D190,tegevusalad!$A$7:$B$188,2,FALSE))</f>
        <v/>
      </c>
    </row>
    <row r="191" spans="1:6" hidden="1" outlineLevel="1" x14ac:dyDescent="0.2">
      <c r="A191" s="462">
        <v>4235504090</v>
      </c>
      <c r="B191" s="256" t="s">
        <v>1113</v>
      </c>
      <c r="C191" s="195" t="s">
        <v>6995</v>
      </c>
      <c r="D191" s="180" t="s">
        <v>5304</v>
      </c>
      <c r="F191" s="195" t="str">
        <f>IF(ISBLANK(D191),"",VLOOKUP(D191,tegevusalad!$A$7:$B$188,2,FALSE))</f>
        <v xml:space="preserve">Põhi- ja üldkeskhariduse kaudsed kulud </v>
      </c>
    </row>
    <row r="192" spans="1:6" hidden="1" outlineLevel="1" x14ac:dyDescent="0.2">
      <c r="A192" s="462">
        <v>4235503060</v>
      </c>
      <c r="B192" s="269" t="s">
        <v>7140</v>
      </c>
      <c r="C192" s="195" t="s">
        <v>7271</v>
      </c>
      <c r="D192" s="180" t="s">
        <v>5304</v>
      </c>
      <c r="F192" s="195" t="str">
        <f>IF(ISBLANK(D192),"",VLOOKUP(D192,tegevusalad!$A$7:$B$188,2,FALSE))</f>
        <v xml:space="preserve">Põhi- ja üldkeskhariduse kaudsed kulud </v>
      </c>
    </row>
    <row r="193" spans="1:6" hidden="1" outlineLevel="1" x14ac:dyDescent="0.2">
      <c r="A193" s="462">
        <v>4235503050</v>
      </c>
      <c r="B193" s="256" t="s">
        <v>7140</v>
      </c>
      <c r="C193" s="195" t="s">
        <v>6996</v>
      </c>
      <c r="D193" s="180" t="s">
        <v>5304</v>
      </c>
      <c r="F193" s="195" t="str">
        <f>IF(ISBLANK(D193),"",VLOOKUP(D193,tegevusalad!$A$7:$B$188,2,FALSE))</f>
        <v xml:space="preserve">Põhi- ja üldkeskhariduse kaudsed kulud </v>
      </c>
    </row>
    <row r="194" spans="1:6" hidden="1" outlineLevel="1" x14ac:dyDescent="0.2">
      <c r="A194" s="462">
        <v>4235091990</v>
      </c>
      <c r="B194" s="269" t="s">
        <v>5782</v>
      </c>
      <c r="D194" s="148" t="s">
        <v>5304</v>
      </c>
      <c r="F194" s="195" t="str">
        <f>IF(ISBLANK(D194),"",VLOOKUP(D194,tegevusalad!$A$7:$B$188,2,FALSE))</f>
        <v xml:space="preserve">Põhi- ja üldkeskhariduse kaudsed kulud </v>
      </c>
    </row>
    <row r="195" spans="1:6" hidden="1" outlineLevel="1" x14ac:dyDescent="0.2">
      <c r="A195" s="462">
        <v>4235402060</v>
      </c>
      <c r="B195" s="269" t="s">
        <v>7129</v>
      </c>
      <c r="C195" s="195" t="s">
        <v>7130</v>
      </c>
      <c r="D195" s="180" t="s">
        <v>5304</v>
      </c>
      <c r="F195" s="195" t="str">
        <f>IF(ISBLANK(D195),"",VLOOKUP(D195,tegevusalad!$A$7:$B$188,2,FALSE))</f>
        <v xml:space="preserve">Põhi- ja üldkeskhariduse kaudsed kulud </v>
      </c>
    </row>
    <row r="196" spans="1:6" hidden="1" outlineLevel="1" x14ac:dyDescent="0.2">
      <c r="A196" s="462">
        <v>4235101100</v>
      </c>
      <c r="B196" s="269" t="s">
        <v>4719</v>
      </c>
      <c r="C196" s="195" t="s">
        <v>187</v>
      </c>
      <c r="D196" s="180" t="s">
        <v>5304</v>
      </c>
      <c r="F196" s="195" t="str">
        <f>IF(ISBLANK(D196),"",VLOOKUP(D196,tegevusalad!$A$7:$B$188,2,FALSE))</f>
        <v xml:space="preserve">Põhi- ja üldkeskhariduse kaudsed kulud </v>
      </c>
    </row>
    <row r="197" spans="1:6" hidden="1" outlineLevel="1" x14ac:dyDescent="0.2">
      <c r="A197" s="462">
        <v>4235205060</v>
      </c>
      <c r="B197" s="269" t="s">
        <v>4720</v>
      </c>
      <c r="C197" s="195" t="s">
        <v>187</v>
      </c>
      <c r="D197" s="180" t="s">
        <v>5304</v>
      </c>
      <c r="F197" s="195" t="str">
        <f>IF(ISBLANK(D197),"",VLOOKUP(D197,tegevusalad!$A$7:$B$188,2,FALSE))</f>
        <v xml:space="preserve">Põhi- ja üldkeskhariduse kaudsed kulud </v>
      </c>
    </row>
    <row r="198" spans="1:6" hidden="1" outlineLevel="1" x14ac:dyDescent="0.2">
      <c r="A198" s="462">
        <v>4235820070</v>
      </c>
      <c r="B198" s="269" t="s">
        <v>1112</v>
      </c>
      <c r="C198" s="195" t="s">
        <v>1111</v>
      </c>
      <c r="D198" s="180" t="s">
        <v>5304</v>
      </c>
      <c r="F198" s="195" t="str">
        <f>IF(ISBLANK(D198),"",VLOOKUP(D198,tegevusalad!$A$7:$B$188,2,FALSE))</f>
        <v xml:space="preserve">Põhi- ja üldkeskhariduse kaudsed kulud </v>
      </c>
    </row>
    <row r="199" spans="1:6" hidden="1" outlineLevel="1" x14ac:dyDescent="0.2">
      <c r="A199" s="462">
        <v>4235803700</v>
      </c>
      <c r="B199" s="269" t="s">
        <v>36</v>
      </c>
      <c r="C199" s="195" t="s">
        <v>37</v>
      </c>
      <c r="D199" s="180" t="s">
        <v>5304</v>
      </c>
      <c r="F199" s="195" t="str">
        <f>IF(ISBLANK(D199),"",VLOOKUP(D199,tegevusalad!$A$7:$B$188,2,FALSE))</f>
        <v xml:space="preserve">Põhi- ja üldkeskhariduse kaudsed kulud </v>
      </c>
    </row>
    <row r="200" spans="1:6" hidden="1" outlineLevel="1" x14ac:dyDescent="0.2">
      <c r="A200" s="462">
        <v>4235701090</v>
      </c>
      <c r="B200" s="269" t="s">
        <v>38</v>
      </c>
      <c r="C200" s="195" t="s">
        <v>39</v>
      </c>
      <c r="D200" s="180" t="s">
        <v>5304</v>
      </c>
      <c r="F200" s="195" t="str">
        <f>IF(ISBLANK(D200),"",VLOOKUP(D200,tegevusalad!$A$7:$B$188,2,FALSE))</f>
        <v xml:space="preserve">Põhi- ja üldkeskhariduse kaudsed kulud </v>
      </c>
    </row>
    <row r="201" spans="1:6" hidden="1" outlineLevel="1" x14ac:dyDescent="0.2">
      <c r="A201" s="462">
        <v>4235806080</v>
      </c>
      <c r="B201" s="269" t="s">
        <v>40</v>
      </c>
      <c r="C201" s="195" t="s">
        <v>1785</v>
      </c>
      <c r="D201" s="180" t="s">
        <v>5304</v>
      </c>
      <c r="F201" s="195" t="str">
        <f>IF(ISBLANK(D201),"",VLOOKUP(D201,tegevusalad!$A$7:$B$188,2,FALSE))</f>
        <v xml:space="preserve">Põhi- ja üldkeskhariduse kaudsed kulud </v>
      </c>
    </row>
    <row r="202" spans="1:6" hidden="1" outlineLevel="1" x14ac:dyDescent="0.2">
      <c r="A202" s="462">
        <v>4235202070</v>
      </c>
      <c r="B202" s="269" t="s">
        <v>5583</v>
      </c>
      <c r="C202" s="195" t="s">
        <v>5587</v>
      </c>
      <c r="D202" s="180" t="s">
        <v>5304</v>
      </c>
      <c r="F202" s="195" t="str">
        <f>IF(ISBLANK(D202),"",VLOOKUP(D202,tegevusalad!$A$7:$B$188,2,FALSE))</f>
        <v xml:space="preserve">Põhi- ja üldkeskhariduse kaudsed kulud </v>
      </c>
    </row>
    <row r="203" spans="1:6" hidden="1" outlineLevel="1" x14ac:dyDescent="0.2">
      <c r="A203" s="462">
        <v>4235604060</v>
      </c>
      <c r="B203" s="269" t="s">
        <v>5584</v>
      </c>
      <c r="C203" s="195" t="s">
        <v>5588</v>
      </c>
      <c r="D203" s="180" t="s">
        <v>5302</v>
      </c>
      <c r="F203" s="195" t="str">
        <f>IF(ISBLANK(D203),"",VLOOKUP(D203,tegevusalad!$A$7:$B$188,2,FALSE))</f>
        <v>Alus- ja põhihariduse kaudsed kulud</v>
      </c>
    </row>
    <row r="204" spans="1:6" hidden="1" outlineLevel="1" x14ac:dyDescent="0.2">
      <c r="A204" s="462">
        <v>4235604060</v>
      </c>
      <c r="B204" s="269" t="s">
        <v>5584</v>
      </c>
      <c r="C204" s="195" t="s">
        <v>2733</v>
      </c>
      <c r="D204" s="180" t="s">
        <v>5302</v>
      </c>
      <c r="F204" s="195" t="str">
        <f>IF(ISBLANK(D204),"",VLOOKUP(D204,tegevusalad!$A$7:$B$188,2,FALSE))</f>
        <v>Alus- ja põhihariduse kaudsed kulud</v>
      </c>
    </row>
    <row r="205" spans="1:6" hidden="1" outlineLevel="1" x14ac:dyDescent="0.2">
      <c r="A205" s="462">
        <v>4235502060</v>
      </c>
      <c r="B205" s="269" t="s">
        <v>7139</v>
      </c>
      <c r="C205" s="195" t="s">
        <v>5589</v>
      </c>
      <c r="D205" s="180" t="s">
        <v>5304</v>
      </c>
      <c r="F205" s="195" t="str">
        <f>IF(ISBLANK(D205),"",VLOOKUP(D205,tegevusalad!$A$7:$B$188,2,FALSE))</f>
        <v xml:space="preserve">Põhi- ja üldkeskhariduse kaudsed kulud </v>
      </c>
    </row>
    <row r="206" spans="1:6" hidden="1" outlineLevel="1" x14ac:dyDescent="0.2">
      <c r="A206" s="462">
        <v>4235507070</v>
      </c>
      <c r="B206" s="269" t="s">
        <v>7816</v>
      </c>
      <c r="C206" s="195" t="s">
        <v>7817</v>
      </c>
      <c r="D206" s="180" t="s">
        <v>5304</v>
      </c>
      <c r="F206" s="195" t="str">
        <f>IF(ISBLANK(D206),"",VLOOKUP(D206,tegevusalad!$A$7:$B$188,2,FALSE))</f>
        <v xml:space="preserve">Põhi- ja üldkeskhariduse kaudsed kulud </v>
      </c>
    </row>
    <row r="207" spans="1:6" hidden="1" outlineLevel="1" x14ac:dyDescent="0.2">
      <c r="A207" s="462">
        <v>4235411040</v>
      </c>
      <c r="B207" s="269" t="s">
        <v>5585</v>
      </c>
      <c r="C207" s="195" t="s">
        <v>5590</v>
      </c>
      <c r="D207" s="180" t="s">
        <v>5304</v>
      </c>
      <c r="F207" s="195" t="str">
        <f>IF(ISBLANK(D207),"",VLOOKUP(D207,tegevusalad!$A$7:$B$188,2,FALSE))</f>
        <v xml:space="preserve">Põhi- ja üldkeskhariduse kaudsed kulud </v>
      </c>
    </row>
    <row r="208" spans="1:6" hidden="1" outlineLevel="1" x14ac:dyDescent="0.2">
      <c r="A208" s="462">
        <v>4235809010</v>
      </c>
      <c r="B208" s="269" t="s">
        <v>5586</v>
      </c>
      <c r="C208" s="195" t="s">
        <v>5591</v>
      </c>
      <c r="D208" s="180" t="s">
        <v>5302</v>
      </c>
      <c r="F208" s="195" t="str">
        <f>IF(ISBLANK(D208),"",VLOOKUP(D208,tegevusalad!$A$7:$B$188,2,FALSE))</f>
        <v>Alus- ja põhihariduse kaudsed kulud</v>
      </c>
    </row>
    <row r="209" spans="1:6" hidden="1" outlineLevel="1" x14ac:dyDescent="0.2">
      <c r="A209" s="462">
        <v>4235803080</v>
      </c>
      <c r="B209" s="269" t="s">
        <v>36</v>
      </c>
      <c r="C209" s="195" t="s">
        <v>5592</v>
      </c>
      <c r="D209" s="180" t="s">
        <v>5304</v>
      </c>
      <c r="F209" s="195" t="str">
        <f>IF(ISBLANK(D209),"",VLOOKUP(D209,tegevusalad!$A$7:$B$188,2,FALSE))</f>
        <v xml:space="preserve">Põhi- ja üldkeskhariduse kaudsed kulud </v>
      </c>
    </row>
    <row r="210" spans="1:6" hidden="1" outlineLevel="1" x14ac:dyDescent="0.2">
      <c r="A210" s="462">
        <v>4235806300</v>
      </c>
      <c r="B210" s="269" t="s">
        <v>567</v>
      </c>
      <c r="C210" s="195" t="s">
        <v>568</v>
      </c>
      <c r="D210" s="180" t="s">
        <v>5304</v>
      </c>
      <c r="F210" s="195" t="str">
        <f>IF(ISBLANK(D210),"",VLOOKUP(D210,tegevusalad!$A$7:$B$188,2,FALSE))</f>
        <v xml:space="preserve">Põhi- ja üldkeskhariduse kaudsed kulud </v>
      </c>
    </row>
    <row r="211" spans="1:6" hidden="1" outlineLevel="1" x14ac:dyDescent="0.2">
      <c r="A211" s="462">
        <v>4235301110</v>
      </c>
      <c r="B211" s="269" t="s">
        <v>7670</v>
      </c>
      <c r="C211" s="195" t="s">
        <v>7671</v>
      </c>
      <c r="D211" s="180" t="s">
        <v>5304</v>
      </c>
      <c r="F211" s="195" t="str">
        <f>IF(ISBLANK(D211),"",VLOOKUP(D211,tegevusalad!$A$7:$B$188,2,FALSE))</f>
        <v xml:space="preserve">Põhi- ja üldkeskhariduse kaudsed kulud </v>
      </c>
    </row>
    <row r="212" spans="1:6" hidden="1" outlineLevel="1" x14ac:dyDescent="0.2">
      <c r="A212" s="462">
        <v>4235211120</v>
      </c>
      <c r="B212" s="269" t="s">
        <v>7687</v>
      </c>
      <c r="C212" s="195" t="s">
        <v>7688</v>
      </c>
      <c r="D212" s="180" t="s">
        <v>5304</v>
      </c>
      <c r="F212" s="195" t="str">
        <f>IF(ISBLANK(D212),"",VLOOKUP(D212,tegevusalad!$A$7:$B$188,2,FALSE))</f>
        <v xml:space="preserve">Põhi- ja üldkeskhariduse kaudsed kulud </v>
      </c>
    </row>
    <row r="213" spans="1:6" hidden="1" outlineLevel="1" x14ac:dyDescent="0.2">
      <c r="A213" s="462">
        <v>4235803090</v>
      </c>
      <c r="B213" s="269" t="s">
        <v>36</v>
      </c>
      <c r="C213" s="195" t="s">
        <v>7823</v>
      </c>
      <c r="D213" s="180" t="s">
        <v>5304</v>
      </c>
      <c r="F213" s="195" t="str">
        <f>IF(ISBLANK(D213),"",VLOOKUP(D213,tegevusalad!$A$7:$B$188,2,FALSE))</f>
        <v xml:space="preserve">Põhi- ja üldkeskhariduse kaudsed kulud </v>
      </c>
    </row>
    <row r="214" spans="1:6" hidden="1" outlineLevel="1" x14ac:dyDescent="0.2">
      <c r="A214" s="462">
        <v>4235211130</v>
      </c>
      <c r="B214" s="269" t="s">
        <v>7687</v>
      </c>
      <c r="C214" s="195" t="s">
        <v>7840</v>
      </c>
      <c r="D214" s="180" t="s">
        <v>5304</v>
      </c>
      <c r="F214" s="195" t="str">
        <f>IF(ISBLANK(D214),"",VLOOKUP(D214,tegevusalad!$A$7:$B$188,2,FALSE))</f>
        <v xml:space="preserve">Põhi- ja üldkeskhariduse kaudsed kulud </v>
      </c>
    </row>
    <row r="215" spans="1:6" hidden="1" outlineLevel="1" x14ac:dyDescent="0.2">
      <c r="A215" s="462">
        <v>4235807070</v>
      </c>
      <c r="B215" s="269" t="s">
        <v>7841</v>
      </c>
      <c r="C215" s="195" t="s">
        <v>7840</v>
      </c>
      <c r="D215" s="180" t="s">
        <v>5304</v>
      </c>
      <c r="F215" s="195" t="str">
        <f>IF(ISBLANK(D215),"",VLOOKUP(D215,tegevusalad!$A$7:$B$188,2,FALSE))</f>
        <v xml:space="preserve">Põhi- ja üldkeskhariduse kaudsed kulud </v>
      </c>
    </row>
    <row r="216" spans="1:6" hidden="1" outlineLevel="1" x14ac:dyDescent="0.2">
      <c r="A216" s="462">
        <v>4235502070</v>
      </c>
      <c r="B216" s="269" t="s">
        <v>7139</v>
      </c>
      <c r="C216" s="195" t="s">
        <v>7928</v>
      </c>
      <c r="D216" s="180" t="s">
        <v>5304</v>
      </c>
      <c r="F216" s="195" t="str">
        <f>IF(ISBLANK(D216),"",VLOOKUP(D216,tegevusalad!$A$7:$B$188,2,FALSE))</f>
        <v xml:space="preserve">Põhi- ja üldkeskhariduse kaudsed kulud </v>
      </c>
    </row>
    <row r="217" spans="1:6" hidden="1" outlineLevel="1" x14ac:dyDescent="0.2">
      <c r="A217" s="462">
        <v>4235820080</v>
      </c>
      <c r="B217" s="269" t="s">
        <v>7944</v>
      </c>
      <c r="C217" s="195" t="s">
        <v>7945</v>
      </c>
      <c r="D217" s="180" t="s">
        <v>5304</v>
      </c>
      <c r="F217" s="195" t="str">
        <f>IF(ISBLANK(D217),"",VLOOKUP(D217,tegevusalad!$A$7:$B$188,2,FALSE))</f>
        <v xml:space="preserve">Põhi- ja üldkeskhariduse kaudsed kulud </v>
      </c>
    </row>
    <row r="218" spans="1:6" collapsed="1" x14ac:dyDescent="0.2">
      <c r="A218" s="462"/>
      <c r="B218" s="269"/>
      <c r="F218" s="195" t="str">
        <f>IF(ISBLANK(D218),"",VLOOKUP(D218,tegevusalad!$A$7:$B$188,2,FALSE))</f>
        <v/>
      </c>
    </row>
    <row r="219" spans="1:6" x14ac:dyDescent="0.2">
      <c r="A219" s="462"/>
      <c r="B219" s="186" t="s">
        <v>8036</v>
      </c>
      <c r="F219" s="195" t="str">
        <f>IF(ISBLANK(D219),"",VLOOKUP(D219,tegevusalad!$A$7:$B$188,2,FALSE))</f>
        <v/>
      </c>
    </row>
    <row r="220" spans="1:6" hidden="1" outlineLevel="1" x14ac:dyDescent="0.2">
      <c r="A220" s="464">
        <v>4235410090</v>
      </c>
      <c r="B220" s="264" t="s">
        <v>8048</v>
      </c>
      <c r="C220" s="195" t="s">
        <v>8047</v>
      </c>
      <c r="D220" s="180" t="s">
        <v>5304</v>
      </c>
      <c r="F220" s="195" t="str">
        <f>IF(ISBLANK(D220),"",VLOOKUP(D220,tegevusalad!$A$7:$B$188,2,FALSE))</f>
        <v xml:space="preserve">Põhi- ja üldkeskhariduse kaudsed kulud </v>
      </c>
    </row>
    <row r="221" spans="1:6" hidden="1" outlineLevel="1" x14ac:dyDescent="0.2">
      <c r="A221" s="464">
        <v>4235413130</v>
      </c>
      <c r="B221" s="264" t="s">
        <v>8049</v>
      </c>
      <c r="C221" s="195" t="s">
        <v>8047</v>
      </c>
      <c r="D221" s="180" t="s">
        <v>5304</v>
      </c>
      <c r="F221" s="195" t="str">
        <f>IF(ISBLANK(D221),"",VLOOKUP(D221,tegevusalad!$A$7:$B$188,2,FALSE))</f>
        <v xml:space="preserve">Põhi- ja üldkeskhariduse kaudsed kulud </v>
      </c>
    </row>
    <row r="222" spans="1:6" hidden="1" outlineLevel="1" x14ac:dyDescent="0.2">
      <c r="A222" s="464">
        <v>4235204090</v>
      </c>
      <c r="B222" s="264" t="s">
        <v>8185</v>
      </c>
      <c r="C222" s="195" t="s">
        <v>8186</v>
      </c>
      <c r="D222" s="180" t="s">
        <v>5304</v>
      </c>
      <c r="F222" s="195" t="str">
        <f>IF(ISBLANK(D222),"",VLOOKUP(D222,tegevusalad!$A$7:$B$188,2,FALSE))</f>
        <v xml:space="preserve">Põhi- ja üldkeskhariduse kaudsed kulud </v>
      </c>
    </row>
    <row r="223" spans="1:6" ht="22.5" hidden="1" outlineLevel="1" x14ac:dyDescent="0.2">
      <c r="A223" s="464">
        <v>4235204110</v>
      </c>
      <c r="B223" s="264" t="s">
        <v>8185</v>
      </c>
      <c r="C223" s="197" t="s">
        <v>8448</v>
      </c>
      <c r="D223" s="180" t="s">
        <v>5304</v>
      </c>
      <c r="F223" s="195" t="str">
        <f>IF(ISBLANK(D223),"",VLOOKUP(D223,tegevusalad!$A$7:$B$188,2,FALSE))</f>
        <v xml:space="preserve">Põhi- ja üldkeskhariduse kaudsed kulud </v>
      </c>
    </row>
    <row r="224" spans="1:6" hidden="1" outlineLevel="1" x14ac:dyDescent="0.2">
      <c r="A224" s="464">
        <v>4235701100</v>
      </c>
      <c r="B224" s="264" t="s">
        <v>8050</v>
      </c>
      <c r="C224" s="195" t="s">
        <v>8047</v>
      </c>
      <c r="D224" s="180" t="s">
        <v>5304</v>
      </c>
      <c r="F224" s="195" t="str">
        <f>IF(ISBLANK(D224),"",VLOOKUP(D224,tegevusalad!$A$7:$B$188,2,FALSE))</f>
        <v xml:space="preserve">Põhi- ja üldkeskhariduse kaudsed kulud </v>
      </c>
    </row>
    <row r="225" spans="1:6" hidden="1" outlineLevel="1" x14ac:dyDescent="0.2">
      <c r="A225" s="464">
        <v>4235220090</v>
      </c>
      <c r="B225" s="264" t="s">
        <v>8322</v>
      </c>
      <c r="C225" s="195" t="s">
        <v>8325</v>
      </c>
      <c r="D225" s="180" t="s">
        <v>5304</v>
      </c>
      <c r="F225" s="195" t="str">
        <f>IF(ISBLANK(D225),"",VLOOKUP(D225,tegevusalad!$A$7:$B$188,2,FALSE))</f>
        <v xml:space="preserve">Põhi- ja üldkeskhariduse kaudsed kulud </v>
      </c>
    </row>
    <row r="226" spans="1:6" hidden="1" outlineLevel="1" x14ac:dyDescent="0.2">
      <c r="A226" s="464">
        <v>4235202080</v>
      </c>
      <c r="B226" s="264" t="s">
        <v>5583</v>
      </c>
      <c r="C226" s="195" t="s">
        <v>8326</v>
      </c>
      <c r="D226" s="180" t="s">
        <v>5304</v>
      </c>
      <c r="F226" s="195" t="str">
        <f>IF(ISBLANK(D226),"",VLOOKUP(D226,tegevusalad!$A$7:$B$188,2,FALSE))</f>
        <v xml:space="preserve">Põhi- ja üldkeskhariduse kaudsed kulud </v>
      </c>
    </row>
    <row r="227" spans="1:6" hidden="1" outlineLevel="1" x14ac:dyDescent="0.2">
      <c r="A227" s="464">
        <v>4235207040</v>
      </c>
      <c r="B227" s="264" t="s">
        <v>8323</v>
      </c>
      <c r="C227" s="195" t="s">
        <v>8327</v>
      </c>
      <c r="D227" s="180" t="s">
        <v>5304</v>
      </c>
      <c r="F227" s="195" t="str">
        <f>IF(ISBLANK(D227),"",VLOOKUP(D227,tegevusalad!$A$7:$B$188,2,FALSE))</f>
        <v xml:space="preserve">Põhi- ja üldkeskhariduse kaudsed kulud </v>
      </c>
    </row>
    <row r="228" spans="1:6" hidden="1" outlineLevel="1" x14ac:dyDescent="0.2">
      <c r="A228" s="464">
        <v>4235401100</v>
      </c>
      <c r="B228" s="264" t="s">
        <v>8324</v>
      </c>
      <c r="C228" s="195" t="s">
        <v>9252</v>
      </c>
      <c r="D228" s="180" t="s">
        <v>5304</v>
      </c>
      <c r="F228" s="195" t="str">
        <f>IF(ISBLANK(D228),"",VLOOKUP(D228,tegevusalad!$A$7:$B$188,2,FALSE))</f>
        <v xml:space="preserve">Põhi- ja üldkeskhariduse kaudsed kulud </v>
      </c>
    </row>
    <row r="229" spans="1:6" hidden="1" outlineLevel="1" x14ac:dyDescent="0.2">
      <c r="A229" s="464">
        <v>4235606050</v>
      </c>
      <c r="B229" s="264" t="s">
        <v>8441</v>
      </c>
      <c r="C229" s="195" t="s">
        <v>8359</v>
      </c>
      <c r="D229" s="180" t="s">
        <v>5302</v>
      </c>
      <c r="F229" s="195" t="str">
        <f>IF(ISBLANK(D229),"",VLOOKUP(D229,tegevusalad!$A$7:$B$188,2,FALSE))</f>
        <v>Alus- ja põhihariduse kaudsed kulud</v>
      </c>
    </row>
    <row r="230" spans="1:6" hidden="1" outlineLevel="1" x14ac:dyDescent="0.2">
      <c r="A230" s="464">
        <v>4235421080</v>
      </c>
      <c r="B230" s="264" t="s">
        <v>8442</v>
      </c>
      <c r="C230" s="195" t="s">
        <v>10725</v>
      </c>
      <c r="D230" s="180" t="s">
        <v>5302</v>
      </c>
      <c r="F230" s="195" t="str">
        <f>IF(ISBLANK(D230),"",VLOOKUP(D230,tegevusalad!$A$7:$B$188,2,FALSE))</f>
        <v>Alus- ja põhihariduse kaudsed kulud</v>
      </c>
    </row>
    <row r="231" spans="1:6" ht="22.5" hidden="1" outlineLevel="1" x14ac:dyDescent="0.2">
      <c r="A231" s="464">
        <v>4235411050</v>
      </c>
      <c r="B231" s="264" t="s">
        <v>5585</v>
      </c>
      <c r="C231" s="197" t="s">
        <v>9215</v>
      </c>
      <c r="D231" s="180" t="s">
        <v>5304</v>
      </c>
      <c r="F231" s="195" t="str">
        <f>IF(ISBLANK(D231),"",VLOOKUP(D231,tegevusalad!$A$7:$B$188,2,FALSE))</f>
        <v xml:space="preserve">Põhi- ja üldkeskhariduse kaudsed kulud </v>
      </c>
    </row>
    <row r="232" spans="1:6" hidden="1" outlineLevel="1" x14ac:dyDescent="0.2">
      <c r="A232" s="464">
        <v>4235061000</v>
      </c>
      <c r="B232" s="264" t="s">
        <v>8447</v>
      </c>
      <c r="D232" s="148" t="s">
        <v>5304</v>
      </c>
      <c r="F232" s="195" t="str">
        <f>IF(ISBLANK(D232),"",VLOOKUP(D232,tegevusalad!$A$7:$B$188,2,FALSE))</f>
        <v xml:space="preserve">Põhi- ja üldkeskhariduse kaudsed kulud </v>
      </c>
    </row>
    <row r="233" spans="1:6" hidden="1" outlineLevel="1" x14ac:dyDescent="0.2">
      <c r="A233" s="465">
        <v>4235604070</v>
      </c>
      <c r="B233" s="262" t="s">
        <v>5584</v>
      </c>
      <c r="C233" s="196" t="s">
        <v>8507</v>
      </c>
      <c r="D233" s="180" t="s">
        <v>5302</v>
      </c>
      <c r="F233" s="195" t="str">
        <f>IF(ISBLANK(D233),"",VLOOKUP(D233,tegevusalad!$A$7:$B$188,2,FALSE))</f>
        <v>Alus- ja põhihariduse kaudsed kulud</v>
      </c>
    </row>
    <row r="234" spans="1:6" hidden="1" outlineLevel="1" x14ac:dyDescent="0.2">
      <c r="A234" s="465">
        <v>4235531710</v>
      </c>
      <c r="B234" s="382" t="s">
        <v>8046</v>
      </c>
      <c r="C234" s="196" t="s">
        <v>8545</v>
      </c>
      <c r="D234" s="180" t="s">
        <v>5302</v>
      </c>
      <c r="F234" s="195" t="str">
        <f>IF(ISBLANK(D234),"",VLOOKUP(D234,tegevusalad!$A$7:$B$188,2,FALSE))</f>
        <v>Alus- ja põhihariduse kaudsed kulud</v>
      </c>
    </row>
    <row r="235" spans="1:6" ht="22.5" hidden="1" outlineLevel="1" x14ac:dyDescent="0.2">
      <c r="A235" s="465">
        <v>4235201050</v>
      </c>
      <c r="B235" s="382" t="s">
        <v>8563</v>
      </c>
      <c r="C235" s="196" t="s">
        <v>8561</v>
      </c>
      <c r="D235" s="180" t="s">
        <v>5304</v>
      </c>
      <c r="F235" s="195" t="str">
        <f>IF(ISBLANK(D235),"",VLOOKUP(D235,tegevusalad!$A$7:$B$188,2,FALSE))</f>
        <v xml:space="preserve">Põhi- ja üldkeskhariduse kaudsed kulud </v>
      </c>
    </row>
    <row r="236" spans="1:6" hidden="1" outlineLevel="1" x14ac:dyDescent="0.2">
      <c r="A236" s="465">
        <v>4235611520</v>
      </c>
      <c r="B236" s="382" t="s">
        <v>8564</v>
      </c>
      <c r="C236" s="196" t="s">
        <v>8562</v>
      </c>
      <c r="D236" s="180" t="s">
        <v>5304</v>
      </c>
      <c r="F236" s="195" t="str">
        <f>IF(ISBLANK(D236),"",VLOOKUP(D236,tegevusalad!$A$7:$B$188,2,FALSE))</f>
        <v xml:space="preserve">Põhi- ja üldkeskhariduse kaudsed kulud </v>
      </c>
    </row>
    <row r="237" spans="1:6" hidden="1" outlineLevel="1" x14ac:dyDescent="0.2">
      <c r="A237" s="465">
        <v>4235809020</v>
      </c>
      <c r="B237" s="262" t="s">
        <v>5586</v>
      </c>
      <c r="C237" s="196" t="s">
        <v>5591</v>
      </c>
      <c r="D237" s="180" t="s">
        <v>5302</v>
      </c>
      <c r="F237" s="195" t="str">
        <f>IF(ISBLANK(D237),"",VLOOKUP(D237,tegevusalad!$A$7:$B$188,2,FALSE))</f>
        <v>Alus- ja põhihariduse kaudsed kulud</v>
      </c>
    </row>
    <row r="238" spans="1:6" hidden="1" outlineLevel="1" x14ac:dyDescent="0.2">
      <c r="A238" s="465">
        <v>4235222090</v>
      </c>
      <c r="B238" s="262" t="s">
        <v>8578</v>
      </c>
      <c r="C238" s="196" t="s">
        <v>8576</v>
      </c>
      <c r="D238" s="180" t="s">
        <v>5304</v>
      </c>
      <c r="F238" s="195" t="str">
        <f>IF(ISBLANK(D238),"",VLOOKUP(D238,tegevusalad!$A$7:$B$188,2,FALSE))</f>
        <v xml:space="preserve">Põhi- ja üldkeskhariduse kaudsed kulud </v>
      </c>
    </row>
    <row r="239" spans="1:6" hidden="1" outlineLevel="1" x14ac:dyDescent="0.2">
      <c r="A239" s="465">
        <v>4235205070</v>
      </c>
      <c r="B239" s="262" t="s">
        <v>8575</v>
      </c>
      <c r="C239" s="196" t="s">
        <v>8577</v>
      </c>
      <c r="D239" s="180" t="s">
        <v>5304</v>
      </c>
      <c r="F239" s="195" t="str">
        <f>IF(ISBLANK(D239),"",VLOOKUP(D239,tegevusalad!$A$7:$B$188,2,FALSE))</f>
        <v xml:space="preserve">Põhi- ja üldkeskhariduse kaudsed kulud </v>
      </c>
    </row>
    <row r="240" spans="1:6" hidden="1" outlineLevel="1" x14ac:dyDescent="0.2">
      <c r="A240" s="465">
        <v>4235504100</v>
      </c>
      <c r="B240" s="262" t="s">
        <v>8655</v>
      </c>
      <c r="C240" s="196" t="s">
        <v>8656</v>
      </c>
      <c r="D240" s="180" t="s">
        <v>5304</v>
      </c>
      <c r="F240" s="195" t="str">
        <f>IF(ISBLANK(D240),"",VLOOKUP(D240,tegevusalad!$A$7:$B$188,2,FALSE))</f>
        <v xml:space="preserve">Põhi- ja üldkeskhariduse kaudsed kulud </v>
      </c>
    </row>
    <row r="241" spans="1:6" hidden="1" outlineLevel="1" x14ac:dyDescent="0.2">
      <c r="A241" s="465">
        <v>4235803100</v>
      </c>
      <c r="B241" s="262" t="s">
        <v>36</v>
      </c>
      <c r="C241" s="196" t="s">
        <v>8657</v>
      </c>
      <c r="D241" s="180" t="s">
        <v>5304</v>
      </c>
      <c r="F241" s="195" t="str">
        <f>IF(ISBLANK(D241),"",VLOOKUP(D241,tegevusalad!$A$7:$B$188,2,FALSE))</f>
        <v xml:space="preserve">Põhi- ja üldkeskhariduse kaudsed kulud </v>
      </c>
    </row>
    <row r="242" spans="1:6" hidden="1" outlineLevel="1" x14ac:dyDescent="0.2">
      <c r="A242" s="465">
        <v>4235103050</v>
      </c>
      <c r="B242" s="262" t="s">
        <v>8658</v>
      </c>
      <c r="C242" s="196" t="s">
        <v>8659</v>
      </c>
      <c r="D242" s="180" t="s">
        <v>5304</v>
      </c>
      <c r="F242" s="195" t="str">
        <f>IF(ISBLANK(D242),"",VLOOKUP(D242,tegevusalad!$A$7:$B$188,2,FALSE))</f>
        <v xml:space="preserve">Põhi- ja üldkeskhariduse kaudsed kulud </v>
      </c>
    </row>
    <row r="243" spans="1:6" hidden="1" outlineLevel="1" x14ac:dyDescent="0.2">
      <c r="A243" s="465">
        <v>4235607080</v>
      </c>
      <c r="B243" s="262" t="s">
        <v>9062</v>
      </c>
      <c r="C243" s="196" t="s">
        <v>9063</v>
      </c>
      <c r="D243" s="180" t="s">
        <v>5304</v>
      </c>
      <c r="F243" s="195" t="str">
        <f>IF(ISBLANK(D243),"",VLOOKUP(D243,tegevusalad!$A$7:$B$188,2,FALSE))</f>
        <v xml:space="preserve">Põhi- ja üldkeskhariduse kaudsed kulud </v>
      </c>
    </row>
    <row r="244" spans="1:6" ht="22.5" hidden="1" outlineLevel="1" x14ac:dyDescent="0.2">
      <c r="A244" s="544">
        <v>4235201080</v>
      </c>
      <c r="B244" s="382" t="s">
        <v>8563</v>
      </c>
      <c r="C244" s="196" t="s">
        <v>9095</v>
      </c>
      <c r="D244" s="180" t="s">
        <v>5304</v>
      </c>
      <c r="F244" s="195" t="str">
        <f>IF(ISBLANK(D244),"",VLOOKUP(D244,tegevusalad!$A$7:$B$188,2,FALSE))</f>
        <v xml:space="preserve">Põhi- ja üldkeskhariduse kaudsed kulud </v>
      </c>
    </row>
    <row r="245" spans="1:6" hidden="1" outlineLevel="1" x14ac:dyDescent="0.2">
      <c r="A245" s="544">
        <v>4235803110</v>
      </c>
      <c r="B245" s="382" t="s">
        <v>9102</v>
      </c>
      <c r="C245" s="196" t="s">
        <v>9105</v>
      </c>
      <c r="D245" s="180" t="s">
        <v>5304</v>
      </c>
      <c r="F245" s="195" t="str">
        <f>IF(ISBLANK(D245),"",VLOOKUP(D245,tegevusalad!$A$7:$B$188,2,FALSE))</f>
        <v xml:space="preserve">Põhi- ja üldkeskhariduse kaudsed kulud </v>
      </c>
    </row>
    <row r="246" spans="1:6" hidden="1" outlineLevel="1" x14ac:dyDescent="0.2">
      <c r="A246" s="544">
        <v>4235204120</v>
      </c>
      <c r="B246" s="382" t="s">
        <v>9103</v>
      </c>
      <c r="C246" s="196" t="s">
        <v>9107</v>
      </c>
      <c r="D246" s="180" t="s">
        <v>5304</v>
      </c>
      <c r="F246" s="195" t="str">
        <f>IF(ISBLANK(D246),"",VLOOKUP(D246,tegevusalad!$A$7:$B$188,2,FALSE))</f>
        <v xml:space="preserve">Põhi- ja üldkeskhariduse kaudsed kulud </v>
      </c>
    </row>
    <row r="247" spans="1:6" hidden="1" outlineLevel="1" x14ac:dyDescent="0.2">
      <c r="A247" s="544">
        <v>4235611530</v>
      </c>
      <c r="B247" s="382" t="s">
        <v>9104</v>
      </c>
      <c r="C247" s="196" t="s">
        <v>9106</v>
      </c>
      <c r="D247" s="180" t="s">
        <v>5304</v>
      </c>
      <c r="F247" s="195" t="str">
        <f>IF(ISBLANK(D247),"",VLOOKUP(D247,tegevusalad!$A$7:$B$188,2,FALSE))</f>
        <v xml:space="preserve">Põhi- ja üldkeskhariduse kaudsed kulud </v>
      </c>
    </row>
    <row r="248" spans="1:6" ht="22.5" hidden="1" outlineLevel="1" x14ac:dyDescent="0.2">
      <c r="A248" s="465">
        <v>4235510040</v>
      </c>
      <c r="B248" s="382" t="s">
        <v>9204</v>
      </c>
      <c r="C248" s="196" t="s">
        <v>9251</v>
      </c>
      <c r="D248" s="180" t="s">
        <v>5304</v>
      </c>
      <c r="F248" s="195" t="str">
        <f>IF(ISBLANK(D248),"",VLOOKUP(D248,tegevusalad!$A$7:$B$188,2,FALSE))</f>
        <v xml:space="preserve">Põhi- ja üldkeskhariduse kaudsed kulud </v>
      </c>
    </row>
    <row r="249" spans="1:6" ht="22.5" hidden="1" outlineLevel="1" x14ac:dyDescent="0.2">
      <c r="A249" s="465">
        <v>4235801080</v>
      </c>
      <c r="B249" s="382" t="s">
        <v>9205</v>
      </c>
      <c r="C249" s="196" t="s">
        <v>10884</v>
      </c>
      <c r="D249" s="180" t="s">
        <v>5304</v>
      </c>
      <c r="F249" s="195" t="str">
        <f>IF(ISBLANK(D249),"",VLOOKUP(D249,tegevusalad!$A$7:$B$188,2,FALSE))</f>
        <v xml:space="preserve">Põhi- ja üldkeskhariduse kaudsed kulud </v>
      </c>
    </row>
    <row r="250" spans="1:6" hidden="1" outlineLevel="1" x14ac:dyDescent="0.2">
      <c r="A250" s="465">
        <v>4235202090</v>
      </c>
      <c r="B250" s="382" t="s">
        <v>5583</v>
      </c>
      <c r="C250" s="196" t="s">
        <v>9206</v>
      </c>
      <c r="D250" s="180" t="s">
        <v>5304</v>
      </c>
      <c r="F250" s="195" t="str">
        <f>IF(ISBLANK(D250),"",VLOOKUP(D250,tegevusalad!$A$7:$B$188,2,FALSE))</f>
        <v xml:space="preserve">Põhi- ja üldkeskhariduse kaudsed kulud </v>
      </c>
    </row>
    <row r="251" spans="1:6" hidden="1" outlineLevel="1" x14ac:dyDescent="0.2">
      <c r="A251" s="465">
        <v>4235820800</v>
      </c>
      <c r="B251" s="382" t="s">
        <v>9207</v>
      </c>
      <c r="C251" s="196" t="s">
        <v>9208</v>
      </c>
      <c r="D251" s="180" t="s">
        <v>5304</v>
      </c>
      <c r="F251" s="195" t="str">
        <f>IF(ISBLANK(D251),"",VLOOKUP(D251,tegevusalad!$A$7:$B$188,2,FALSE))</f>
        <v xml:space="preserve">Põhi- ja üldkeskhariduse kaudsed kulud </v>
      </c>
    </row>
    <row r="252" spans="1:6" hidden="1" outlineLevel="1" x14ac:dyDescent="0.2">
      <c r="A252" s="544">
        <v>4235204150</v>
      </c>
      <c r="B252" s="382" t="s">
        <v>9103</v>
      </c>
      <c r="C252" s="196" t="s">
        <v>9212</v>
      </c>
      <c r="D252" s="180" t="s">
        <v>5304</v>
      </c>
      <c r="F252" s="195" t="str">
        <f>IF(ISBLANK(D252),"",VLOOKUP(D252,tegevusalad!$A$7:$B$188,2,FALSE))</f>
        <v xml:space="preserve">Põhi- ja üldkeskhariduse kaudsed kulud </v>
      </c>
    </row>
    <row r="253" spans="1:6" hidden="1" outlineLevel="1" x14ac:dyDescent="0.2">
      <c r="A253" s="544">
        <v>4235411060</v>
      </c>
      <c r="B253" s="382" t="s">
        <v>9213</v>
      </c>
      <c r="C253" s="196" t="s">
        <v>9214</v>
      </c>
      <c r="D253" s="180" t="s">
        <v>5304</v>
      </c>
      <c r="F253" s="195" t="str">
        <f>IF(ISBLANK(D253),"",VLOOKUP(D253,tegevusalad!$A$7:$B$188,2,FALSE))</f>
        <v xml:space="preserve">Põhi- ja üldkeskhariduse kaudsed kulud </v>
      </c>
    </row>
    <row r="254" spans="1:6" hidden="1" outlineLevel="1" x14ac:dyDescent="0.2">
      <c r="A254" s="465">
        <v>4235402070</v>
      </c>
      <c r="B254" s="382" t="s">
        <v>9247</v>
      </c>
      <c r="C254" s="196" t="s">
        <v>9248</v>
      </c>
      <c r="D254" s="180" t="s">
        <v>5304</v>
      </c>
      <c r="F254" s="195" t="str">
        <f>IF(ISBLANK(D254),"",VLOOKUP(D254,tegevusalad!$A$7:$B$188,2,FALSE))</f>
        <v xml:space="preserve">Põhi- ja üldkeskhariduse kaudsed kulud </v>
      </c>
    </row>
    <row r="255" spans="1:6" hidden="1" outlineLevel="1" x14ac:dyDescent="0.2">
      <c r="A255" s="465">
        <v>4235503070</v>
      </c>
      <c r="B255" s="382" t="s">
        <v>7140</v>
      </c>
      <c r="C255" s="196" t="s">
        <v>5591</v>
      </c>
      <c r="D255" s="180" t="s">
        <v>5304</v>
      </c>
      <c r="F255" s="195" t="str">
        <f>IF(ISBLANK(D255),"",VLOOKUP(D255,tegevusalad!$A$7:$B$188,2,FALSE))</f>
        <v xml:space="preserve">Põhi- ja üldkeskhariduse kaudsed kulud </v>
      </c>
    </row>
    <row r="256" spans="1:6" ht="13.5" hidden="1" customHeight="1" outlineLevel="1" x14ac:dyDescent="0.2">
      <c r="A256" s="465">
        <v>4235809030</v>
      </c>
      <c r="B256" s="382" t="s">
        <v>5586</v>
      </c>
      <c r="C256" s="196" t="s">
        <v>9455</v>
      </c>
      <c r="D256" s="180" t="s">
        <v>5302</v>
      </c>
      <c r="F256" s="195" t="str">
        <f>IF(ISBLANK(D256),"",VLOOKUP(D256,tegevusalad!$A$7:$B$188,2,FALSE))</f>
        <v>Alus- ja põhihariduse kaudsed kulud</v>
      </c>
    </row>
    <row r="257" spans="1:6" ht="13.5" hidden="1" customHeight="1" outlineLevel="1" x14ac:dyDescent="0.2">
      <c r="A257" s="465">
        <v>4235505060</v>
      </c>
      <c r="B257" s="382" t="s">
        <v>9253</v>
      </c>
      <c r="C257" s="196" t="s">
        <v>7432</v>
      </c>
      <c r="D257" s="180" t="s">
        <v>5304</v>
      </c>
      <c r="F257" s="195" t="str">
        <f>IF(ISBLANK(D257),"",VLOOKUP(D257,tegevusalad!$A$7:$B$188,2,FALSE))</f>
        <v xml:space="preserve">Põhi- ja üldkeskhariduse kaudsed kulud </v>
      </c>
    </row>
    <row r="258" spans="1:6" ht="13.5" hidden="1" customHeight="1" outlineLevel="1" x14ac:dyDescent="0.2">
      <c r="A258" s="544">
        <v>4235222100</v>
      </c>
      <c r="B258" s="382" t="s">
        <v>9344</v>
      </c>
      <c r="C258" s="196" t="s">
        <v>10724</v>
      </c>
      <c r="D258" s="180" t="s">
        <v>5304</v>
      </c>
      <c r="F258" s="195" t="str">
        <f>IF(ISBLANK(D258),"",VLOOKUP(D258,tegevusalad!$A$7:$B$188,2,FALSE))</f>
        <v xml:space="preserve">Põhi- ja üldkeskhariduse kaudsed kulud </v>
      </c>
    </row>
    <row r="259" spans="1:6" ht="13.5" hidden="1" customHeight="1" outlineLevel="1" x14ac:dyDescent="0.2">
      <c r="A259" s="465">
        <v>4235203060</v>
      </c>
      <c r="B259" s="382" t="s">
        <v>8985</v>
      </c>
      <c r="C259" s="196" t="s">
        <v>9447</v>
      </c>
      <c r="D259" s="180" t="s">
        <v>5304</v>
      </c>
      <c r="F259" s="195" t="str">
        <f>IF(ISBLANK(D259),"",VLOOKUP(D259,tegevusalad!$A$7:$B$188,2,FALSE))</f>
        <v xml:space="preserve">Põhi- ja üldkeskhariduse kaudsed kulud </v>
      </c>
    </row>
    <row r="260" spans="1:6" ht="13.5" hidden="1" customHeight="1" outlineLevel="1" x14ac:dyDescent="0.2">
      <c r="A260" s="465">
        <v>4235301120</v>
      </c>
      <c r="B260" s="382" t="s">
        <v>7670</v>
      </c>
      <c r="C260" s="196" t="s">
        <v>9448</v>
      </c>
      <c r="D260" s="180" t="s">
        <v>5304</v>
      </c>
      <c r="F260" s="195" t="str">
        <f>IF(ISBLANK(D260),"",VLOOKUP(D260,tegevusalad!$A$7:$B$188,2,FALSE))</f>
        <v xml:space="preserve">Põhi- ja üldkeskhariduse kaudsed kulud </v>
      </c>
    </row>
    <row r="261" spans="1:6" ht="13.5" hidden="1" customHeight="1" outlineLevel="1" x14ac:dyDescent="0.2">
      <c r="A261" s="465">
        <v>4235806500</v>
      </c>
      <c r="B261" s="262" t="s">
        <v>567</v>
      </c>
      <c r="C261" s="196" t="s">
        <v>9454</v>
      </c>
      <c r="D261" s="148" t="s">
        <v>5304</v>
      </c>
      <c r="F261" s="195" t="str">
        <f>IF(ISBLANK(D261),"",VLOOKUP(D261,tegevusalad!$A$7:$B$188,2,FALSE))</f>
        <v xml:space="preserve">Põhi- ja üldkeskhariduse kaudsed kulud </v>
      </c>
    </row>
    <row r="262" spans="1:6" ht="13.5" hidden="1" customHeight="1" outlineLevel="1" x14ac:dyDescent="0.2">
      <c r="A262" s="544">
        <v>4235204810</v>
      </c>
      <c r="B262" s="382" t="s">
        <v>9103</v>
      </c>
      <c r="C262" s="196" t="s">
        <v>9484</v>
      </c>
      <c r="D262" s="148" t="s">
        <v>5304</v>
      </c>
      <c r="F262" s="195" t="str">
        <f>IF(ISBLANK(D262),"",VLOOKUP(D262,tegevusalad!$A$7:$B$188,2,FALSE))</f>
        <v xml:space="preserve">Põhi- ja üldkeskhariduse kaudsed kulud </v>
      </c>
    </row>
    <row r="263" spans="1:6" ht="13.5" customHeight="1" collapsed="1" x14ac:dyDescent="0.2">
      <c r="A263" s="465"/>
      <c r="B263" s="382"/>
      <c r="C263" s="196"/>
      <c r="F263" s="195"/>
    </row>
    <row r="264" spans="1:6" x14ac:dyDescent="0.2">
      <c r="A264" s="462"/>
      <c r="B264" s="186" t="s">
        <v>9487</v>
      </c>
      <c r="F264" s="195" t="str">
        <f>IF(ISBLANK(D264),"",VLOOKUP(D264,tegevusalad!$A$7:$B$188,2,FALSE))</f>
        <v/>
      </c>
    </row>
    <row r="265" spans="1:6" hidden="1" outlineLevel="1" x14ac:dyDescent="0.2">
      <c r="A265" s="465">
        <v>4235402100</v>
      </c>
      <c r="B265" s="382" t="s">
        <v>9488</v>
      </c>
      <c r="C265" s="196" t="s">
        <v>9489</v>
      </c>
      <c r="D265" s="148" t="s">
        <v>5304</v>
      </c>
      <c r="F265" s="195" t="str">
        <f>IF(ISBLANK(D265),"",VLOOKUP(D265,tegevusalad!$A$7:$B$188,2,FALSE))</f>
        <v xml:space="preserve">Põhi- ja üldkeskhariduse kaudsed kulud </v>
      </c>
    </row>
    <row r="266" spans="1:6" hidden="1" outlineLevel="1" x14ac:dyDescent="0.2">
      <c r="A266" s="465">
        <v>4235607100</v>
      </c>
      <c r="B266" s="382" t="s">
        <v>7816</v>
      </c>
      <c r="C266" s="196" t="s">
        <v>9489</v>
      </c>
      <c r="D266" s="148" t="s">
        <v>5304</v>
      </c>
      <c r="F266" s="195" t="str">
        <f>IF(ISBLANK(D266),"",VLOOKUP(D266,tegevusalad!$A$7:$B$188,2,FALSE))</f>
        <v xml:space="preserve">Põhi- ja üldkeskhariduse kaudsed kulud </v>
      </c>
    </row>
    <row r="267" spans="1:6" hidden="1" outlineLevel="1" x14ac:dyDescent="0.2">
      <c r="A267" s="465">
        <v>4235220100</v>
      </c>
      <c r="B267" s="382" t="s">
        <v>8322</v>
      </c>
      <c r="C267" s="196" t="s">
        <v>9535</v>
      </c>
      <c r="D267" s="148" t="s">
        <v>5304</v>
      </c>
      <c r="F267" s="195" t="str">
        <f>IF(ISBLANK(D267),"",VLOOKUP(D267,tegevusalad!$A$7:$B$188,2,FALSE))</f>
        <v xml:space="preserve">Põhi- ja üldkeskhariduse kaudsed kulud </v>
      </c>
    </row>
    <row r="268" spans="1:6" hidden="1" outlineLevel="1" x14ac:dyDescent="0.2">
      <c r="A268" s="465">
        <v>4235202110</v>
      </c>
      <c r="B268" s="382" t="s">
        <v>5583</v>
      </c>
      <c r="C268" s="196" t="s">
        <v>10723</v>
      </c>
      <c r="D268" s="148" t="s">
        <v>5304</v>
      </c>
      <c r="F268" s="195" t="str">
        <f>IF(ISBLANK(D268),"",VLOOKUP(D268,tegevusalad!$A$7:$B$188,2,FALSE))</f>
        <v xml:space="preserve">Põhi- ja üldkeskhariduse kaudsed kulud </v>
      </c>
    </row>
    <row r="269" spans="1:6" hidden="1" outlineLevel="1" x14ac:dyDescent="0.2">
      <c r="A269" s="465">
        <v>4235222830</v>
      </c>
      <c r="B269" s="382" t="s">
        <v>8950</v>
      </c>
      <c r="C269" s="196" t="s">
        <v>9733</v>
      </c>
      <c r="D269" s="148" t="s">
        <v>5304</v>
      </c>
      <c r="F269" s="195" t="str">
        <f>IF(ISBLANK(D269),"",VLOOKUP(D269,tegevusalad!$A$7:$B$188,2,FALSE))</f>
        <v xml:space="preserve">Põhi- ja üldkeskhariduse kaudsed kulud </v>
      </c>
    </row>
    <row r="270" spans="1:6" hidden="1" outlineLevel="1" x14ac:dyDescent="0.2">
      <c r="A270" s="465">
        <v>4235201090</v>
      </c>
      <c r="B270" s="382" t="s">
        <v>8563</v>
      </c>
      <c r="C270" s="196" t="s">
        <v>9744</v>
      </c>
      <c r="D270" s="148" t="s">
        <v>5304</v>
      </c>
      <c r="F270" s="195" t="str">
        <f>IF(ISBLANK(D270),"",VLOOKUP(D270,tegevusalad!$A$7:$B$188,2,FALSE))</f>
        <v xml:space="preserve">Põhi- ja üldkeskhariduse kaudsed kulud </v>
      </c>
    </row>
    <row r="271" spans="1:6" hidden="1" outlineLevel="1" x14ac:dyDescent="0.2">
      <c r="A271" s="465">
        <v>4235208110</v>
      </c>
      <c r="B271" s="382" t="s">
        <v>8983</v>
      </c>
      <c r="C271" s="196" t="s">
        <v>9745</v>
      </c>
      <c r="D271" s="148" t="s">
        <v>5304</v>
      </c>
      <c r="F271" s="195" t="str">
        <f>IF(ISBLANK(D271),"",VLOOKUP(D271,tegevusalad!$A$7:$B$188,2,FALSE))</f>
        <v xml:space="preserve">Põhi- ja üldkeskhariduse kaudsed kulud </v>
      </c>
    </row>
    <row r="272" spans="1:6" hidden="1" outlineLevel="1" x14ac:dyDescent="0.2">
      <c r="A272" s="465">
        <v>4235205800</v>
      </c>
      <c r="B272" s="382" t="s">
        <v>9869</v>
      </c>
      <c r="C272" s="196" t="s">
        <v>9870</v>
      </c>
      <c r="D272" s="148" t="s">
        <v>5304</v>
      </c>
      <c r="F272" s="195" t="str">
        <f>IF(ISBLANK(D272),"",VLOOKUP(D272,tegevusalad!$A$7:$B$188,2,FALSE))</f>
        <v xml:space="preserve">Põhi- ja üldkeskhariduse kaudsed kulud </v>
      </c>
    </row>
    <row r="273" spans="1:6" hidden="1" outlineLevel="1" x14ac:dyDescent="0.2">
      <c r="A273" s="465">
        <v>4235203070</v>
      </c>
      <c r="B273" s="382" t="s">
        <v>10805</v>
      </c>
      <c r="C273" s="196" t="s">
        <v>8555</v>
      </c>
      <c r="D273" s="148" t="s">
        <v>5304</v>
      </c>
      <c r="F273" s="195" t="str">
        <f>IF(ISBLANK(D273),"",VLOOKUP(D273,tegevusalad!$A$7:$B$188,2,FALSE))</f>
        <v xml:space="preserve">Põhi- ja üldkeskhariduse kaudsed kulud </v>
      </c>
    </row>
    <row r="274" spans="1:6" hidden="1" outlineLevel="1" x14ac:dyDescent="0.2">
      <c r="A274" s="465">
        <v>4235502080</v>
      </c>
      <c r="B274" s="382" t="s">
        <v>7139</v>
      </c>
      <c r="C274" s="196" t="s">
        <v>5591</v>
      </c>
      <c r="D274" s="148" t="s">
        <v>5304</v>
      </c>
      <c r="F274" s="195" t="str">
        <f>IF(ISBLANK(D274),"",VLOOKUP(D274,tegevusalad!$A$7:$B$188,2,FALSE))</f>
        <v xml:space="preserve">Põhi- ja üldkeskhariduse kaudsed kulud </v>
      </c>
    </row>
    <row r="275" spans="1:6" ht="22.5" hidden="1" outlineLevel="1" x14ac:dyDescent="0.2">
      <c r="A275" s="544">
        <v>4235204170</v>
      </c>
      <c r="B275" s="382" t="s">
        <v>8185</v>
      </c>
      <c r="C275" s="196" t="s">
        <v>10883</v>
      </c>
      <c r="D275" s="148" t="s">
        <v>5304</v>
      </c>
      <c r="F275" s="195" t="str">
        <f>IF(ISBLANK(D275),"",VLOOKUP(D275,tegevusalad!$A$7:$B$188,2,FALSE))</f>
        <v xml:space="preserve">Põhi- ja üldkeskhariduse kaudsed kulud </v>
      </c>
    </row>
    <row r="276" spans="1:6" hidden="1" outlineLevel="1" x14ac:dyDescent="0.2">
      <c r="A276" s="465">
        <v>4235205100</v>
      </c>
      <c r="B276" s="382" t="s">
        <v>9869</v>
      </c>
      <c r="C276" s="196" t="s">
        <v>9985</v>
      </c>
      <c r="D276" s="148" t="s">
        <v>5304</v>
      </c>
      <c r="F276" s="195" t="str">
        <f>IF(ISBLANK(D276),"",VLOOKUP(D276,tegevusalad!$A$7:$B$188,2,FALSE))</f>
        <v xml:space="preserve">Põhi- ja üldkeskhariduse kaudsed kulud </v>
      </c>
    </row>
    <row r="277" spans="1:6" hidden="1" outlineLevel="1" x14ac:dyDescent="0.2">
      <c r="A277" s="465">
        <v>4235401110</v>
      </c>
      <c r="B277" s="382" t="s">
        <v>8324</v>
      </c>
      <c r="C277" s="196" t="s">
        <v>10726</v>
      </c>
      <c r="D277" s="148" t="s">
        <v>5304</v>
      </c>
      <c r="F277" s="195" t="str">
        <f>IF(ISBLANK(D277),"",VLOOKUP(D277,tegevusalad!$A$7:$B$188,2,FALSE))</f>
        <v xml:space="preserve">Põhi- ja üldkeskhariduse kaudsed kulud </v>
      </c>
    </row>
    <row r="278" spans="1:6" hidden="1" outlineLevel="1" x14ac:dyDescent="0.2">
      <c r="A278" s="465">
        <v>4235505070</v>
      </c>
      <c r="B278" s="382" t="s">
        <v>9253</v>
      </c>
      <c r="C278" s="196" t="s">
        <v>9986</v>
      </c>
      <c r="D278" s="148" t="s">
        <v>5304</v>
      </c>
      <c r="F278" s="195" t="str">
        <f>IF(ISBLANK(D278),"",VLOOKUP(D278,tegevusalad!$A$7:$B$188,2,FALSE))</f>
        <v xml:space="preserve">Põhi- ja üldkeskhariduse kaudsed kulud </v>
      </c>
    </row>
    <row r="279" spans="1:6" hidden="1" outlineLevel="1" x14ac:dyDescent="0.2">
      <c r="A279" s="465">
        <v>4235503080</v>
      </c>
      <c r="B279" s="382" t="s">
        <v>7140</v>
      </c>
      <c r="C279" s="196" t="s">
        <v>9987</v>
      </c>
      <c r="D279" s="148" t="s">
        <v>5304</v>
      </c>
      <c r="F279" s="195" t="str">
        <f>IF(ISBLANK(D279),"",VLOOKUP(D279,tegevusalad!$A$7:$B$188,2,FALSE))</f>
        <v xml:space="preserve">Põhi- ja üldkeskhariduse kaudsed kulud </v>
      </c>
    </row>
    <row r="280" spans="1:6" hidden="1" outlineLevel="1" x14ac:dyDescent="0.2">
      <c r="A280" s="544">
        <v>4235606060</v>
      </c>
      <c r="B280" s="382" t="s">
        <v>8441</v>
      </c>
      <c r="C280" s="196" t="s">
        <v>10727</v>
      </c>
      <c r="D280" s="148" t="s">
        <v>5302</v>
      </c>
      <c r="F280" s="195" t="str">
        <f>IF(ISBLANK(D280),"",VLOOKUP(D280,tegevusalad!$A$7:$B$188,2,FALSE))</f>
        <v>Alus- ja põhihariduse kaudsed kulud</v>
      </c>
    </row>
    <row r="281" spans="1:6" hidden="1" outlineLevel="1" x14ac:dyDescent="0.2">
      <c r="A281" s="465">
        <v>4235809050</v>
      </c>
      <c r="B281" s="382" t="s">
        <v>9989</v>
      </c>
      <c r="C281" s="196" t="s">
        <v>9988</v>
      </c>
      <c r="D281" s="148" t="s">
        <v>5302</v>
      </c>
      <c r="F281" s="195" t="str">
        <f>IF(ISBLANK(D281),"",VLOOKUP(D281,tegevusalad!$A$7:$B$188,2,FALSE))</f>
        <v>Alus- ja põhihariduse kaudsed kulud</v>
      </c>
    </row>
    <row r="282" spans="1:6" hidden="1" outlineLevel="1" x14ac:dyDescent="0.2">
      <c r="A282" s="465">
        <v>4235505800</v>
      </c>
      <c r="B282" s="382" t="s">
        <v>9253</v>
      </c>
      <c r="C282" s="196" t="s">
        <v>10042</v>
      </c>
      <c r="D282" s="148" t="s">
        <v>5304</v>
      </c>
      <c r="F282" s="195" t="str">
        <f>IF(ISBLANK(D282),"",VLOOKUP(D282,tegevusalad!$A$7:$B$188,2,FALSE))</f>
        <v xml:space="preserve">Põhi- ja üldkeskhariduse kaudsed kulud </v>
      </c>
    </row>
    <row r="283" spans="1:6" hidden="1" outlineLevel="1" x14ac:dyDescent="0.2">
      <c r="A283" s="465">
        <v>4235403800</v>
      </c>
      <c r="B283" s="382" t="s">
        <v>10043</v>
      </c>
      <c r="C283" s="196" t="s">
        <v>10042</v>
      </c>
      <c r="D283" s="148" t="s">
        <v>5304</v>
      </c>
      <c r="F283" s="195" t="str">
        <f>IF(ISBLANK(D283),"",VLOOKUP(D283,tegevusalad!$A$7:$B$188,2,FALSE))</f>
        <v xml:space="preserve">Põhi- ja üldkeskhariduse kaudsed kulud </v>
      </c>
    </row>
    <row r="284" spans="1:6" hidden="1" outlineLevel="1" x14ac:dyDescent="0.2">
      <c r="A284" s="544">
        <v>4235207050</v>
      </c>
      <c r="B284" s="382" t="s">
        <v>8323</v>
      </c>
      <c r="C284" s="196" t="s">
        <v>9106</v>
      </c>
      <c r="D284" s="148" t="s">
        <v>5304</v>
      </c>
      <c r="F284" s="195" t="str">
        <f>IF(ISBLANK(D284),"",VLOOKUP(D284,tegevusalad!$A$7:$B$188,2,FALSE))</f>
        <v xml:space="preserve">Põhi- ja üldkeskhariduse kaudsed kulud </v>
      </c>
    </row>
    <row r="285" spans="1:6" hidden="1" outlineLevel="1" x14ac:dyDescent="0.2">
      <c r="A285" s="465">
        <v>4235803120</v>
      </c>
      <c r="B285" s="382" t="s">
        <v>7841</v>
      </c>
      <c r="C285" s="196" t="s">
        <v>10138</v>
      </c>
      <c r="D285" s="148" t="s">
        <v>5304</v>
      </c>
      <c r="F285" s="195" t="str">
        <f>IF(ISBLANK(D285),"",VLOOKUP(D285,tegevusalad!$A$7:$B$188,2,FALSE))</f>
        <v xml:space="preserve">Põhi- ja üldkeskhariduse kaudsed kulud </v>
      </c>
    </row>
    <row r="286" spans="1:6" hidden="1" outlineLevel="1" x14ac:dyDescent="0.2">
      <c r="A286" s="465">
        <v>4235504110</v>
      </c>
      <c r="B286" s="382" t="s">
        <v>8655</v>
      </c>
      <c r="C286" s="196" t="s">
        <v>10139</v>
      </c>
      <c r="D286" s="148" t="s">
        <v>5304</v>
      </c>
      <c r="F286" s="195" t="str">
        <f>IF(ISBLANK(D286),"",VLOOKUP(D286,tegevusalad!$A$7:$B$188,2,FALSE))</f>
        <v xml:space="preserve">Põhi- ja üldkeskhariduse kaudsed kulud </v>
      </c>
    </row>
    <row r="287" spans="1:6" hidden="1" outlineLevel="1" x14ac:dyDescent="0.2">
      <c r="A287" s="465">
        <v>4235203080</v>
      </c>
      <c r="B287" s="382" t="s">
        <v>8985</v>
      </c>
      <c r="C287" s="196" t="s">
        <v>9278</v>
      </c>
      <c r="D287" s="148" t="s">
        <v>5304</v>
      </c>
      <c r="F287" s="195" t="str">
        <f>IF(ISBLANK(D287),"",VLOOKUP(D287,tegevusalad!$A$7:$B$188,2,FALSE))</f>
        <v xml:space="preserve">Põhi- ja üldkeskhariduse kaudsed kulud </v>
      </c>
    </row>
    <row r="288" spans="1:6" hidden="1" outlineLevel="1" x14ac:dyDescent="0.2">
      <c r="A288" s="544">
        <v>4235203510</v>
      </c>
      <c r="B288" s="382" t="s">
        <v>10804</v>
      </c>
      <c r="C288" s="196" t="s">
        <v>8555</v>
      </c>
      <c r="D288" s="148" t="s">
        <v>5304</v>
      </c>
      <c r="F288" s="195" t="str">
        <f>IF(ISBLANK(D288),"",VLOOKUP(D288,tegevusalad!$A$7:$B$188,2,FALSE))</f>
        <v xml:space="preserve">Põhi- ja üldkeskhariduse kaudsed kulud </v>
      </c>
    </row>
    <row r="289" spans="1:6" hidden="1" outlineLevel="1" x14ac:dyDescent="0.2">
      <c r="A289" s="544">
        <v>4235601030</v>
      </c>
      <c r="B289" s="382" t="s">
        <v>10806</v>
      </c>
      <c r="C289" s="196" t="s">
        <v>10807</v>
      </c>
      <c r="D289" s="148" t="s">
        <v>5304</v>
      </c>
      <c r="F289" s="195" t="str">
        <f>IF(ISBLANK(D289),"",VLOOKUP(D289,tegevusalad!$A$7:$B$188,2,FALSE))</f>
        <v xml:space="preserve">Põhi- ja üldkeskhariduse kaudsed kulud </v>
      </c>
    </row>
    <row r="290" spans="1:6" hidden="1" outlineLevel="1" x14ac:dyDescent="0.2">
      <c r="A290" s="465">
        <v>4235222110</v>
      </c>
      <c r="B290" s="382" t="s">
        <v>8950</v>
      </c>
      <c r="C290" s="196" t="s">
        <v>10827</v>
      </c>
      <c r="D290" s="148" t="s">
        <v>5304</v>
      </c>
      <c r="F290" s="195" t="str">
        <f>IF(ISBLANK(D290),"",VLOOKUP(D290,tegevusalad!$A$7:$B$188,2,FALSE))</f>
        <v xml:space="preserve">Põhi- ja üldkeskhariduse kaudsed kulud </v>
      </c>
    </row>
    <row r="291" spans="1:6" collapsed="1" x14ac:dyDescent="0.2">
      <c r="A291" s="465"/>
      <c r="B291" s="382"/>
      <c r="C291" s="196"/>
      <c r="F291" s="195"/>
    </row>
    <row r="292" spans="1:6" x14ac:dyDescent="0.2">
      <c r="A292" s="465"/>
      <c r="B292" s="186" t="s">
        <v>10964</v>
      </c>
      <c r="C292" s="196"/>
      <c r="F292" s="195"/>
    </row>
    <row r="293" spans="1:6" x14ac:dyDescent="0.2">
      <c r="A293" s="465">
        <v>4235503100</v>
      </c>
      <c r="B293" s="382" t="s">
        <v>7140</v>
      </c>
      <c r="C293" s="196" t="s">
        <v>10965</v>
      </c>
      <c r="D293" s="148" t="s">
        <v>5304</v>
      </c>
      <c r="F293" s="195" t="str">
        <f>IF(ISBLANK(D293),"",VLOOKUP(D293,tegevusalad!$A$7:$B$188,2,FALSE))</f>
        <v xml:space="preserve">Põhi- ja üldkeskhariduse kaudsed kulud </v>
      </c>
    </row>
    <row r="294" spans="1:6" x14ac:dyDescent="0.2">
      <c r="A294" s="465">
        <v>4235103060</v>
      </c>
      <c r="B294" s="382" t="s">
        <v>8658</v>
      </c>
      <c r="C294" s="196" t="s">
        <v>10965</v>
      </c>
      <c r="D294" s="148" t="s">
        <v>5304</v>
      </c>
      <c r="F294" s="195" t="str">
        <f>IF(ISBLANK(D294),"",VLOOKUP(D294,tegevusalad!$A$7:$B$188,2,FALSE))</f>
        <v xml:space="preserve">Põhi- ja üldkeskhariduse kaudsed kulud </v>
      </c>
    </row>
    <row r="295" spans="1:6" x14ac:dyDescent="0.2">
      <c r="A295" s="465">
        <v>4235601100</v>
      </c>
      <c r="B295" s="382" t="s">
        <v>10806</v>
      </c>
      <c r="C295" s="196" t="s">
        <v>10965</v>
      </c>
      <c r="D295" s="148" t="s">
        <v>5304</v>
      </c>
      <c r="F295" s="195" t="str">
        <f>IF(ISBLANK(D295),"",VLOOKUP(D295,tegevusalad!$A$7:$B$188,2,FALSE))</f>
        <v xml:space="preserve">Põhi- ja üldkeskhariduse kaudsed kulud </v>
      </c>
    </row>
    <row r="296" spans="1:6" ht="22.5" x14ac:dyDescent="0.2">
      <c r="A296" s="465">
        <v>4235806510</v>
      </c>
      <c r="B296" s="382" t="s">
        <v>10967</v>
      </c>
      <c r="C296" s="196" t="s">
        <v>10966</v>
      </c>
      <c r="D296" s="148" t="s">
        <v>5304</v>
      </c>
      <c r="F296" s="195" t="str">
        <f>IF(ISBLANK(D296),"",VLOOKUP(D296,tegevusalad!$A$7:$B$188,2,FALSE))</f>
        <v xml:space="preserve">Põhi- ja üldkeskhariduse kaudsed kulud </v>
      </c>
    </row>
    <row r="297" spans="1:6" x14ac:dyDescent="0.2">
      <c r="A297" s="544">
        <v>4235401120</v>
      </c>
      <c r="B297" s="382" t="s">
        <v>8324</v>
      </c>
      <c r="C297" s="196" t="s">
        <v>11097</v>
      </c>
      <c r="D297" s="148" t="s">
        <v>5304</v>
      </c>
      <c r="F297" s="195" t="str">
        <f>IF(ISBLANK(D297),"",VLOOKUP(D297,tegevusalad!$A$7:$B$188,2,FALSE))</f>
        <v xml:space="preserve">Põhi- ja üldkeskhariduse kaudsed kulud </v>
      </c>
    </row>
    <row r="298" spans="1:6" x14ac:dyDescent="0.2">
      <c r="A298" s="544">
        <v>4235205120</v>
      </c>
      <c r="B298" s="382" t="s">
        <v>9869</v>
      </c>
      <c r="C298" s="196" t="s">
        <v>11098</v>
      </c>
      <c r="D298" s="148" t="s">
        <v>5304</v>
      </c>
      <c r="F298" s="195" t="str">
        <f>IF(ISBLANK(D298),"",VLOOKUP(D298,tegevusalad!$A$7:$B$188,2,FALSE))</f>
        <v xml:space="preserve">Põhi- ja üldkeskhariduse kaudsed kulud </v>
      </c>
    </row>
    <row r="299" spans="1:6" x14ac:dyDescent="0.2">
      <c r="A299" s="544">
        <v>4235202120</v>
      </c>
      <c r="B299" s="382" t="s">
        <v>5583</v>
      </c>
      <c r="C299" s="196" t="s">
        <v>8502</v>
      </c>
      <c r="D299" s="148" t="s">
        <v>5304</v>
      </c>
      <c r="F299" s="195" t="str">
        <f>IF(ISBLANK(D299),"",VLOOKUP(D299,tegevusalad!$A$7:$B$188,2,FALSE))</f>
        <v xml:space="preserve">Põhi- ja üldkeskhariduse kaudsed kulud </v>
      </c>
    </row>
    <row r="300" spans="1:6" x14ac:dyDescent="0.2">
      <c r="A300" s="544">
        <v>4235204210</v>
      </c>
      <c r="B300" s="382" t="s">
        <v>11472</v>
      </c>
      <c r="C300" s="196" t="s">
        <v>11473</v>
      </c>
      <c r="D300" s="148" t="s">
        <v>5304</v>
      </c>
      <c r="F300" s="195" t="str">
        <f>IF(ISBLANK(D300),"",VLOOKUP(D300,tegevusalad!$A$7:$B$188,2,FALSE))</f>
        <v xml:space="preserve">Põhi- ja üldkeskhariduse kaudsed kulud </v>
      </c>
    </row>
    <row r="301" spans="1:6" x14ac:dyDescent="0.2">
      <c r="A301" s="465">
        <v>4235604090</v>
      </c>
      <c r="B301" s="382" t="s">
        <v>5584</v>
      </c>
      <c r="C301" s="196" t="s">
        <v>11227</v>
      </c>
      <c r="D301" s="148" t="s">
        <v>5304</v>
      </c>
      <c r="F301" s="195" t="str">
        <f>IF(ISBLANK(D301),"",VLOOKUP(D301,tegevusalad!$A$7:$B$188,2,FALSE))</f>
        <v xml:space="preserve">Põhi- ja üldkeskhariduse kaudsed kulud </v>
      </c>
    </row>
    <row r="302" spans="1:6" x14ac:dyDescent="0.2">
      <c r="A302" s="544">
        <v>4235201100</v>
      </c>
      <c r="B302" s="382" t="s">
        <v>8563</v>
      </c>
      <c r="C302" s="196" t="s">
        <v>11251</v>
      </c>
      <c r="D302" s="148" t="s">
        <v>5304</v>
      </c>
      <c r="F302" s="195" t="str">
        <f>IF(ISBLANK(D302),"",VLOOKUP(D302,tegevusalad!$A$7:$B$188,2,FALSE))</f>
        <v xml:space="preserve">Põhi- ja üldkeskhariduse kaudsed kulud </v>
      </c>
    </row>
    <row r="303" spans="1:6" x14ac:dyDescent="0.2">
      <c r="A303" s="465">
        <v>4235702070</v>
      </c>
      <c r="B303" s="382" t="s">
        <v>9794</v>
      </c>
      <c r="C303" s="196" t="s">
        <v>11252</v>
      </c>
      <c r="D303" s="148" t="s">
        <v>5304</v>
      </c>
      <c r="F303" s="195" t="str">
        <f>IF(ISBLANK(D303),"",VLOOKUP(D303,tegevusalad!$A$7:$B$188,2,FALSE))</f>
        <v xml:space="preserve">Põhi- ja üldkeskhariduse kaudsed kulud </v>
      </c>
    </row>
    <row r="304" spans="1:6" x14ac:dyDescent="0.2">
      <c r="A304" s="465">
        <v>4235204190</v>
      </c>
      <c r="B304" s="382" t="s">
        <v>8185</v>
      </c>
      <c r="C304" s="196" t="s">
        <v>11253</v>
      </c>
      <c r="D304" s="148" t="s">
        <v>5304</v>
      </c>
      <c r="F304" s="195" t="str">
        <f>IF(ISBLANK(D304),"",VLOOKUP(D304,tegevusalad!$A$7:$B$188,2,FALSE))</f>
        <v xml:space="preserve">Põhi- ja üldkeskhariduse kaudsed kulud </v>
      </c>
    </row>
    <row r="305" spans="1:6" x14ac:dyDescent="0.2">
      <c r="A305" s="544">
        <v>4235208530</v>
      </c>
      <c r="B305" s="382" t="s">
        <v>8983</v>
      </c>
      <c r="C305" s="196" t="s">
        <v>11273</v>
      </c>
      <c r="D305" s="148" t="s">
        <v>5304</v>
      </c>
      <c r="F305" s="195" t="str">
        <f>IF(ISBLANK(D305),"",VLOOKUP(D305,tegevusalad!$A$7:$B$188,2,FALSE))</f>
        <v xml:space="preserve">Põhi- ja üldkeskhariduse kaudsed kulud </v>
      </c>
    </row>
    <row r="306" spans="1:6" x14ac:dyDescent="0.2">
      <c r="A306" s="465">
        <v>4235208120</v>
      </c>
      <c r="B306" s="382" t="s">
        <v>8983</v>
      </c>
      <c r="C306" s="196" t="s">
        <v>11272</v>
      </c>
      <c r="D306" s="148" t="s">
        <v>5304</v>
      </c>
      <c r="F306" s="195" t="str">
        <f>IF(ISBLANK(D306),"",VLOOKUP(D306,tegevusalad!$A$7:$B$188,2,FALSE))</f>
        <v xml:space="preserve">Põhi- ja üldkeskhariduse kaudsed kulud </v>
      </c>
    </row>
    <row r="307" spans="1:6" x14ac:dyDescent="0.2">
      <c r="A307" s="465">
        <v>4235432060</v>
      </c>
      <c r="B307" s="382" t="s">
        <v>10252</v>
      </c>
      <c r="C307" s="196" t="s">
        <v>1326</v>
      </c>
      <c r="D307" s="148" t="s">
        <v>5304</v>
      </c>
      <c r="F307" s="195" t="str">
        <f>IF(ISBLANK(D307),"",VLOOKUP(D307,tegevusalad!$A$7:$B$188,2,FALSE))</f>
        <v xml:space="preserve">Põhi- ja üldkeskhariduse kaudsed kulud </v>
      </c>
    </row>
    <row r="308" spans="1:6" x14ac:dyDescent="0.2">
      <c r="A308" s="544">
        <v>4235505090</v>
      </c>
      <c r="B308" s="382" t="s">
        <v>11300</v>
      </c>
      <c r="C308" s="196" t="s">
        <v>11301</v>
      </c>
      <c r="D308" s="148" t="s">
        <v>5304</v>
      </c>
      <c r="F308" s="195" t="str">
        <f>IF(ISBLANK(D308),"",VLOOKUP(D308,tegevusalad!$A$7:$B$188,2,FALSE))</f>
        <v xml:space="preserve">Põhi- ja üldkeskhariduse kaudsed kulud </v>
      </c>
    </row>
    <row r="309" spans="1:6" x14ac:dyDescent="0.2">
      <c r="A309" s="544">
        <v>4235203100</v>
      </c>
      <c r="B309" s="382" t="s">
        <v>8985</v>
      </c>
      <c r="C309" s="196" t="s">
        <v>11375</v>
      </c>
      <c r="D309" s="148" t="s">
        <v>5304</v>
      </c>
      <c r="F309" s="195" t="str">
        <f>IF(ISBLANK(D309),"",VLOOKUP(D309,tegevusalad!$A$7:$B$188,2,FALSE))</f>
        <v xml:space="preserve">Põhi- ja üldkeskhariduse kaudsed kulud </v>
      </c>
    </row>
    <row r="310" spans="1:6" x14ac:dyDescent="0.2">
      <c r="A310" s="544">
        <v>4235205130</v>
      </c>
      <c r="B310" s="382" t="s">
        <v>9869</v>
      </c>
      <c r="C310" s="196" t="s">
        <v>11376</v>
      </c>
      <c r="D310" s="148" t="s">
        <v>5304</v>
      </c>
      <c r="F310" s="195" t="str">
        <f>IF(ISBLANK(D310),"",VLOOKUP(D310,tegevusalad!$A$7:$B$188,2,FALSE))</f>
        <v xml:space="preserve">Põhi- ja üldkeskhariduse kaudsed kulud </v>
      </c>
    </row>
    <row r="311" spans="1:6" x14ac:dyDescent="0.2">
      <c r="A311" s="544">
        <v>4235220110</v>
      </c>
      <c r="B311" s="382" t="s">
        <v>8322</v>
      </c>
      <c r="C311" s="196" t="s">
        <v>11419</v>
      </c>
      <c r="D311" s="148" t="s">
        <v>5304</v>
      </c>
      <c r="F311" s="195" t="str">
        <f>IF(ISBLANK(D311),"",VLOOKUP(D311,tegevusalad!$A$7:$B$188,2,FALSE))</f>
        <v xml:space="preserve">Põhi- ja üldkeskhariduse kaudsed kulud </v>
      </c>
    </row>
    <row r="312" spans="1:6" x14ac:dyDescent="0.2">
      <c r="A312" s="544">
        <v>4235222120</v>
      </c>
      <c r="B312" s="382" t="s">
        <v>11502</v>
      </c>
      <c r="C312" s="196" t="s">
        <v>11471</v>
      </c>
      <c r="D312" s="148" t="s">
        <v>5304</v>
      </c>
      <c r="F312" s="195" t="str">
        <f>IF(ISBLANK(D312),"",VLOOKUP(D312,tegevusalad!$A$7:$B$188,2,FALSE))</f>
        <v xml:space="preserve">Põhi- ja üldkeskhariduse kaudsed kulud </v>
      </c>
    </row>
    <row r="313" spans="1:6" x14ac:dyDescent="0.2">
      <c r="A313" s="465">
        <v>4235401130</v>
      </c>
      <c r="B313" s="382" t="s">
        <v>8324</v>
      </c>
      <c r="C313" s="196" t="s">
        <v>11420</v>
      </c>
      <c r="D313" s="148" t="s">
        <v>5304</v>
      </c>
      <c r="F313" s="195" t="str">
        <f>IF(ISBLANK(D313),"",VLOOKUP(D313,tegevusalad!$A$7:$B$188,2,FALSE))</f>
        <v xml:space="preserve">Põhi- ja üldkeskhariduse kaudsed kulud </v>
      </c>
    </row>
    <row r="314" spans="1:6" ht="22.5" x14ac:dyDescent="0.2">
      <c r="A314" s="465" t="s">
        <v>11499</v>
      </c>
      <c r="B314" s="382" t="s">
        <v>8563</v>
      </c>
      <c r="C314" s="196" t="s">
        <v>11500</v>
      </c>
      <c r="D314" s="148" t="s">
        <v>5304</v>
      </c>
      <c r="F314" s="195" t="str">
        <f>IF(ISBLANK(D314),"",VLOOKUP(D314,tegevusalad!$A$7:$B$188,2,FALSE))</f>
        <v xml:space="preserve">Põhi- ja üldkeskhariduse kaudsed kulud </v>
      </c>
    </row>
    <row r="315" spans="1:6" x14ac:dyDescent="0.2">
      <c r="A315" s="465">
        <v>4235801100</v>
      </c>
      <c r="B315" s="382" t="s">
        <v>11501</v>
      </c>
      <c r="C315" s="196" t="s">
        <v>8402</v>
      </c>
      <c r="D315" s="148" t="s">
        <v>5305</v>
      </c>
      <c r="F315" s="195" t="str">
        <f>IF(ISBLANK(D315),"",VLOOKUP(D315,tegevusalad!$A$7:$B$188,2,FALSE))</f>
        <v>Täiskasvanute gümnaasiumide kaudsed kulud</v>
      </c>
    </row>
    <row r="316" spans="1:6" x14ac:dyDescent="0.2">
      <c r="A316" s="465"/>
      <c r="B316" s="382"/>
      <c r="C316" s="196"/>
      <c r="F316" s="195"/>
    </row>
    <row r="317" spans="1:6" ht="15.75" x14ac:dyDescent="0.25">
      <c r="A317" s="533"/>
      <c r="B317" s="262"/>
      <c r="C317" s="196"/>
      <c r="F317" s="195" t="str">
        <f>IF(ISBLANK(D317),"",VLOOKUP(D317,tegevusalad!$A$7:$B$188,2,FALSE))</f>
        <v/>
      </c>
    </row>
    <row r="318" spans="1:6" x14ac:dyDescent="0.2">
      <c r="A318" s="466">
        <v>4234099000</v>
      </c>
      <c r="B318" s="184" t="s">
        <v>1643</v>
      </c>
      <c r="C318" s="199"/>
      <c r="D318" s="185" t="s">
        <v>5301</v>
      </c>
      <c r="F318" s="195" t="str">
        <f>IF(ISBLANK(D318),"",VLOOKUP(D318,tegevusalad!$A$7:$B$188,2,FALSE))</f>
        <v xml:space="preserve">Alusharidus </v>
      </c>
    </row>
    <row r="319" spans="1:6" hidden="1" outlineLevel="1" x14ac:dyDescent="0.2">
      <c r="A319" s="462">
        <v>4234444050</v>
      </c>
      <c r="B319" s="262" t="s">
        <v>3433</v>
      </c>
      <c r="C319" s="196"/>
      <c r="F319" s="195" t="str">
        <f>IF(ISBLANK(D319),"",VLOOKUP(D319,tegevusalad!$A$7:$B$188,2,FALSE))</f>
        <v/>
      </c>
    </row>
    <row r="320" spans="1:6" hidden="1" outlineLevel="1" x14ac:dyDescent="0.2">
      <c r="A320" s="462">
        <v>4234101010</v>
      </c>
      <c r="B320" s="262" t="s">
        <v>3773</v>
      </c>
      <c r="C320" s="196"/>
      <c r="F320" s="195" t="str">
        <f>IF(ISBLANK(D320),"",VLOOKUP(D320,tegevusalad!$A$7:$B$188,2,FALSE))</f>
        <v/>
      </c>
    </row>
    <row r="321" spans="1:6" hidden="1" outlineLevel="1" x14ac:dyDescent="0.2">
      <c r="A321" s="462">
        <v>4234418040</v>
      </c>
      <c r="B321" s="256" t="s">
        <v>4840</v>
      </c>
      <c r="F321" s="195" t="str">
        <f>IF(ISBLANK(D321),"",VLOOKUP(D321,tegevusalad!$A$7:$B$188,2,FALSE))</f>
        <v/>
      </c>
    </row>
    <row r="322" spans="1:6" hidden="1" outlineLevel="1" x14ac:dyDescent="0.2">
      <c r="A322" s="462">
        <v>4234431030</v>
      </c>
      <c r="B322" s="262" t="s">
        <v>5949</v>
      </c>
      <c r="C322" s="196"/>
      <c r="F322" s="195" t="str">
        <f>IF(ISBLANK(D322),"",VLOOKUP(D322,tegevusalad!$A$7:$B$188,2,FALSE))</f>
        <v/>
      </c>
    </row>
    <row r="323" spans="1:6" ht="25.5" hidden="1" outlineLevel="1" x14ac:dyDescent="0.2">
      <c r="A323" s="462">
        <v>4234433070</v>
      </c>
      <c r="B323" s="262" t="s">
        <v>418</v>
      </c>
      <c r="C323" s="196"/>
      <c r="F323" s="195" t="str">
        <f>IF(ISBLANK(D323),"",VLOOKUP(D323,tegevusalad!$A$7:$B$188,2,FALSE))</f>
        <v/>
      </c>
    </row>
    <row r="324" spans="1:6" hidden="1" outlineLevel="1" x14ac:dyDescent="0.2">
      <c r="A324" s="462">
        <v>4234242040</v>
      </c>
      <c r="B324" s="262" t="s">
        <v>2815</v>
      </c>
      <c r="C324" s="196"/>
      <c r="F324" s="195" t="str">
        <f>IF(ISBLANK(D324),"",VLOOKUP(D324,tegevusalad!$A$7:$B$188,2,FALSE))</f>
        <v/>
      </c>
    </row>
    <row r="325" spans="1:6" hidden="1" outlineLevel="1" x14ac:dyDescent="0.2">
      <c r="A325" s="462">
        <v>4234204010</v>
      </c>
      <c r="B325" s="262" t="s">
        <v>5400</v>
      </c>
      <c r="C325" s="196"/>
      <c r="F325" s="195" t="str">
        <f>IF(ISBLANK(D325),"",VLOOKUP(D325,tegevusalad!$A$7:$B$188,2,FALSE))</f>
        <v/>
      </c>
    </row>
    <row r="326" spans="1:6" hidden="1" outlineLevel="1" x14ac:dyDescent="0.2">
      <c r="A326" s="462">
        <v>4234617040</v>
      </c>
      <c r="B326" s="262" t="s">
        <v>5401</v>
      </c>
      <c r="C326" s="196"/>
      <c r="F326" s="195" t="str">
        <f>IF(ISBLANK(D326),"",VLOOKUP(D326,tegevusalad!$A$7:$B$188,2,FALSE))</f>
        <v/>
      </c>
    </row>
    <row r="327" spans="1:6" ht="25.5" hidden="1" outlineLevel="1" x14ac:dyDescent="0.2">
      <c r="A327" s="462">
        <v>4234812060</v>
      </c>
      <c r="B327" s="262" t="s">
        <v>4449</v>
      </c>
      <c r="C327" s="196"/>
      <c r="F327" s="195" t="str">
        <f>IF(ISBLANK(D327),"",VLOOKUP(D327,tegevusalad!$A$7:$B$188,2,FALSE))</f>
        <v/>
      </c>
    </row>
    <row r="328" spans="1:6" hidden="1" outlineLevel="1" x14ac:dyDescent="0.2">
      <c r="A328" s="462">
        <v>4234826030</v>
      </c>
      <c r="B328" s="262" t="s">
        <v>6926</v>
      </c>
      <c r="C328" s="196"/>
      <c r="F328" s="195" t="str">
        <f>IF(ISBLANK(D328),"",VLOOKUP(D328,tegevusalad!$A$7:$B$188,2,FALSE))</f>
        <v/>
      </c>
    </row>
    <row r="329" spans="1:6" hidden="1" outlineLevel="1" x14ac:dyDescent="0.2">
      <c r="A329" s="462">
        <v>4234203030</v>
      </c>
      <c r="B329" s="262" t="s">
        <v>4470</v>
      </c>
      <c r="C329" s="196"/>
      <c r="F329" s="195" t="str">
        <f>IF(ISBLANK(D329),"",VLOOKUP(D329,tegevusalad!$A$7:$B$188,2,FALSE))</f>
        <v/>
      </c>
    </row>
    <row r="330" spans="1:6" hidden="1" outlineLevel="1" x14ac:dyDescent="0.2">
      <c r="A330" s="462">
        <v>4234446040</v>
      </c>
      <c r="B330" s="262" t="s">
        <v>3179</v>
      </c>
      <c r="C330" s="196"/>
      <c r="F330" s="195" t="str">
        <f>IF(ISBLANK(D330),"",VLOOKUP(D330,tegevusalad!$A$7:$B$188,2,FALSE))</f>
        <v/>
      </c>
    </row>
    <row r="331" spans="1:6" hidden="1" outlineLevel="1" x14ac:dyDescent="0.2">
      <c r="A331" s="462">
        <v>4234449050</v>
      </c>
      <c r="B331" s="262" t="s">
        <v>1605</v>
      </c>
      <c r="C331" s="196"/>
      <c r="F331" s="195" t="str">
        <f>IF(ISBLANK(D331),"",VLOOKUP(D331,tegevusalad!$A$7:$B$188,2,FALSE))</f>
        <v/>
      </c>
    </row>
    <row r="332" spans="1:6" hidden="1" outlineLevel="1" x14ac:dyDescent="0.2">
      <c r="A332" s="462">
        <v>4234450060</v>
      </c>
      <c r="B332" s="262" t="s">
        <v>2745</v>
      </c>
      <c r="C332" s="196"/>
      <c r="F332" s="195" t="str">
        <f>IF(ISBLANK(D332),"",VLOOKUP(D332,tegevusalad!$A$7:$B$188,2,FALSE))</f>
        <v/>
      </c>
    </row>
    <row r="333" spans="1:6" ht="25.5" hidden="1" outlineLevel="1" x14ac:dyDescent="0.2">
      <c r="A333" s="462">
        <v>4234071000</v>
      </c>
      <c r="B333" s="262" t="s">
        <v>6535</v>
      </c>
      <c r="C333" s="196"/>
      <c r="F333" s="195" t="str">
        <f>IF(ISBLANK(D333),"",VLOOKUP(D333,tegevusalad!$A$7:$B$188,2,FALSE))</f>
        <v/>
      </c>
    </row>
    <row r="334" spans="1:6" ht="25.5" hidden="1" outlineLevel="1" x14ac:dyDescent="0.2">
      <c r="A334" s="462">
        <v>4234081000</v>
      </c>
      <c r="B334" s="262" t="s">
        <v>6015</v>
      </c>
      <c r="C334" s="196"/>
      <c r="F334" s="195" t="str">
        <f>IF(ISBLANK(D334),"",VLOOKUP(D334,tegevusalad!$A$7:$B$188,2,FALSE))</f>
        <v/>
      </c>
    </row>
    <row r="335" spans="1:6" hidden="1" outlineLevel="1" x14ac:dyDescent="0.2">
      <c r="A335" s="473">
        <v>4234622020</v>
      </c>
      <c r="B335" s="262" t="s">
        <v>3453</v>
      </c>
      <c r="C335" s="196"/>
      <c r="F335" s="195" t="str">
        <f>IF(ISBLANK(D335),"",VLOOKUP(D335,tegevusalad!$A$7:$B$188,2,FALSE))</f>
        <v/>
      </c>
    </row>
    <row r="336" spans="1:6" ht="25.5" hidden="1" outlineLevel="1" x14ac:dyDescent="0.2">
      <c r="A336" s="462">
        <v>4234622030</v>
      </c>
      <c r="B336" s="262" t="s">
        <v>2440</v>
      </c>
      <c r="C336" s="196"/>
      <c r="F336" s="195" t="str">
        <f>IF(ISBLANK(D336),"",VLOOKUP(D336,tegevusalad!$A$7:$B$188,2,FALSE))</f>
        <v/>
      </c>
    </row>
    <row r="337" spans="1:6" ht="25.5" hidden="1" outlineLevel="1" x14ac:dyDescent="0.2">
      <c r="A337" s="473">
        <v>4234101020</v>
      </c>
      <c r="B337" s="262" t="s">
        <v>4235</v>
      </c>
      <c r="C337" s="196"/>
      <c r="F337" s="195" t="str">
        <f>IF(ISBLANK(D337),"",VLOOKUP(D337,tegevusalad!$A$7:$B$188,2,FALSE))</f>
        <v/>
      </c>
    </row>
    <row r="338" spans="1:6" hidden="1" outlineLevel="1" x14ac:dyDescent="0.2">
      <c r="A338" s="462">
        <v>4234108070</v>
      </c>
      <c r="B338" s="262" t="s">
        <v>1607</v>
      </c>
      <c r="C338" s="196"/>
      <c r="F338" s="195" t="str">
        <f>IF(ISBLANK(D338),"",VLOOKUP(D338,tegevusalad!$A$7:$B$188,2,FALSE))</f>
        <v/>
      </c>
    </row>
    <row r="339" spans="1:6" ht="25.5" hidden="1" outlineLevel="1" x14ac:dyDescent="0.2">
      <c r="A339" s="462">
        <v>4234109070</v>
      </c>
      <c r="B339" s="262" t="s">
        <v>1606</v>
      </c>
      <c r="C339" s="196"/>
      <c r="F339" s="195" t="str">
        <f>IF(ISBLANK(D339),"",VLOOKUP(D339,tegevusalad!$A$7:$B$188,2,FALSE))</f>
        <v/>
      </c>
    </row>
    <row r="340" spans="1:6" hidden="1" outlineLevel="1" x14ac:dyDescent="0.2">
      <c r="A340" s="462">
        <v>4234314050</v>
      </c>
      <c r="B340" s="262" t="s">
        <v>257</v>
      </c>
      <c r="C340" s="196"/>
      <c r="F340" s="195" t="str">
        <f>IF(ISBLANK(D340),"",VLOOKUP(D340,tegevusalad!$A$7:$B$188,2,FALSE))</f>
        <v/>
      </c>
    </row>
    <row r="341" spans="1:6" hidden="1" outlineLevel="1" x14ac:dyDescent="0.2">
      <c r="A341" s="462">
        <v>4234316040</v>
      </c>
      <c r="B341" s="262" t="s">
        <v>4398</v>
      </c>
      <c r="C341" s="196"/>
      <c r="F341" s="195" t="str">
        <f>IF(ISBLANK(D341),"",VLOOKUP(D341,tegevusalad!$A$7:$B$188,2,FALSE))</f>
        <v/>
      </c>
    </row>
    <row r="342" spans="1:6" hidden="1" outlineLevel="1" x14ac:dyDescent="0.2">
      <c r="A342" s="473">
        <v>4234420040</v>
      </c>
      <c r="B342" s="262" t="s">
        <v>480</v>
      </c>
      <c r="C342" s="196"/>
      <c r="F342" s="195" t="str">
        <f>IF(ISBLANK(D342),"",VLOOKUP(D342,tegevusalad!$A$7:$B$188,2,FALSE))</f>
        <v/>
      </c>
    </row>
    <row r="343" spans="1:6" ht="25.5" hidden="1" outlineLevel="1" x14ac:dyDescent="0.2">
      <c r="A343" s="473">
        <v>4234521070</v>
      </c>
      <c r="B343" s="262" t="s">
        <v>1886</v>
      </c>
      <c r="C343" s="196"/>
      <c r="F343" s="195" t="str">
        <f>IF(ISBLANK(D343),"",VLOOKUP(D343,tegevusalad!$A$7:$B$188,2,FALSE))</f>
        <v/>
      </c>
    </row>
    <row r="344" spans="1:6" hidden="1" outlineLevel="1" x14ac:dyDescent="0.2">
      <c r="A344" s="473">
        <v>4234813070</v>
      </c>
      <c r="B344" s="262" t="s">
        <v>6350</v>
      </c>
      <c r="C344" s="196"/>
      <c r="F344" s="195" t="str">
        <f>IF(ISBLANK(D344),"",VLOOKUP(D344,tegevusalad!$A$7:$B$188,2,FALSE))</f>
        <v/>
      </c>
    </row>
    <row r="345" spans="1:6" hidden="1" outlineLevel="1" x14ac:dyDescent="0.2">
      <c r="A345" s="462">
        <v>4234416040</v>
      </c>
      <c r="B345" s="262" t="s">
        <v>2747</v>
      </c>
      <c r="C345" s="196"/>
      <c r="F345" s="195" t="str">
        <f>IF(ISBLANK(D345),"",VLOOKUP(D345,tegevusalad!$A$7:$B$188,2,FALSE))</f>
        <v/>
      </c>
    </row>
    <row r="346" spans="1:6" hidden="1" outlineLevel="1" x14ac:dyDescent="0.2">
      <c r="A346" s="473">
        <v>4234417040</v>
      </c>
      <c r="B346" s="262" t="s">
        <v>2337</v>
      </c>
      <c r="C346" s="196"/>
      <c r="F346" s="195" t="str">
        <f>IF(ISBLANK(D346),"",VLOOKUP(D346,tegevusalad!$A$7:$B$188,2,FALSE))</f>
        <v/>
      </c>
    </row>
    <row r="347" spans="1:6" hidden="1" outlineLevel="1" x14ac:dyDescent="0.2">
      <c r="A347" s="473">
        <v>4234418040</v>
      </c>
      <c r="B347" s="262" t="s">
        <v>2338</v>
      </c>
      <c r="C347" s="196"/>
      <c r="F347" s="195" t="str">
        <f>IF(ISBLANK(D347),"",VLOOKUP(D347,tegevusalad!$A$7:$B$188,2,FALSE))</f>
        <v/>
      </c>
    </row>
    <row r="348" spans="1:6" ht="25.5" hidden="1" outlineLevel="1" x14ac:dyDescent="0.2">
      <c r="A348" s="462">
        <v>4234418070</v>
      </c>
      <c r="B348" s="262" t="s">
        <v>2746</v>
      </c>
      <c r="C348" s="196"/>
      <c r="F348" s="195" t="str">
        <f>IF(ISBLANK(D348),"",VLOOKUP(D348,tegevusalad!$A$7:$B$188,2,FALSE))</f>
        <v/>
      </c>
    </row>
    <row r="349" spans="1:6" hidden="1" outlineLevel="1" x14ac:dyDescent="0.2">
      <c r="A349" s="462">
        <v>4234213050</v>
      </c>
      <c r="B349" s="262" t="s">
        <v>6250</v>
      </c>
      <c r="C349" s="196"/>
      <c r="F349" s="195" t="str">
        <f>IF(ISBLANK(D349),"",VLOOKUP(D349,tegevusalad!$A$7:$B$188,2,FALSE))</f>
        <v/>
      </c>
    </row>
    <row r="350" spans="1:6" hidden="1" outlineLevel="1" x14ac:dyDescent="0.2">
      <c r="A350" s="462">
        <v>4234105040</v>
      </c>
      <c r="B350" s="262" t="s">
        <v>1043</v>
      </c>
      <c r="C350" s="196"/>
      <c r="F350" s="195" t="str">
        <f>IF(ISBLANK(D350),"",VLOOKUP(D350,tegevusalad!$A$7:$B$188,2,FALSE))</f>
        <v/>
      </c>
    </row>
    <row r="351" spans="1:6" hidden="1" outlineLevel="1" x14ac:dyDescent="0.2">
      <c r="A351" s="462">
        <v>4234716030</v>
      </c>
      <c r="B351" s="262" t="s">
        <v>3654</v>
      </c>
      <c r="C351" s="196"/>
      <c r="F351" s="195" t="str">
        <f>IF(ISBLANK(D351),"",VLOOKUP(D351,tegevusalad!$A$7:$B$188,2,FALSE))</f>
        <v/>
      </c>
    </row>
    <row r="352" spans="1:6" hidden="1" outlineLevel="1" x14ac:dyDescent="0.2">
      <c r="A352" s="462">
        <v>4234429060</v>
      </c>
      <c r="B352" s="262" t="s">
        <v>4556</v>
      </c>
      <c r="C352" s="196"/>
      <c r="F352" s="195" t="str">
        <f>IF(ISBLANK(D352),"",VLOOKUP(D352,tegevusalad!$A$7:$B$188,2,FALSE))</f>
        <v/>
      </c>
    </row>
    <row r="353" spans="1:6" hidden="1" outlineLevel="1" x14ac:dyDescent="0.2">
      <c r="A353" s="462">
        <v>4234450040</v>
      </c>
      <c r="B353" s="262" t="s">
        <v>4123</v>
      </c>
      <c r="C353" s="196"/>
      <c r="F353" s="195" t="str">
        <f>IF(ISBLANK(D353),"",VLOOKUP(D353,tegevusalad!$A$7:$B$188,2,FALSE))</f>
        <v/>
      </c>
    </row>
    <row r="354" spans="1:6" hidden="1" outlineLevel="1" x14ac:dyDescent="0.2">
      <c r="A354" s="462">
        <v>4234245040</v>
      </c>
      <c r="B354" s="262" t="s">
        <v>1368</v>
      </c>
      <c r="C354" s="196"/>
      <c r="F354" s="195" t="str">
        <f>IF(ISBLANK(D354),"",VLOOKUP(D354,tegevusalad!$A$7:$B$188,2,FALSE))</f>
        <v/>
      </c>
    </row>
    <row r="355" spans="1:6" hidden="1" outlineLevel="1" x14ac:dyDescent="0.2">
      <c r="A355" s="462">
        <v>4234330060</v>
      </c>
      <c r="B355" s="262" t="s">
        <v>2882</v>
      </c>
      <c r="C355" s="196"/>
      <c r="F355" s="195" t="str">
        <f>IF(ISBLANK(D355),"",VLOOKUP(D355,tegevusalad!$A$7:$B$188,2,FALSE))</f>
        <v/>
      </c>
    </row>
    <row r="356" spans="1:6" hidden="1" outlineLevel="1" x14ac:dyDescent="0.2">
      <c r="A356" s="462">
        <v>4234615040</v>
      </c>
      <c r="B356" s="262" t="s">
        <v>4678</v>
      </c>
      <c r="C356" s="196"/>
      <c r="F356" s="195" t="str">
        <f>IF(ISBLANK(D356),"",VLOOKUP(D356,tegevusalad!$A$7:$B$188,2,FALSE))</f>
        <v/>
      </c>
    </row>
    <row r="357" spans="1:6" hidden="1" outlineLevel="1" x14ac:dyDescent="0.2">
      <c r="A357" s="462">
        <v>4234211090</v>
      </c>
      <c r="B357" s="262" t="s">
        <v>4679</v>
      </c>
      <c r="C357" s="196"/>
      <c r="F357" s="195" t="str">
        <f>IF(ISBLANK(D357),"",VLOOKUP(D357,tegevusalad!$A$7:$B$188,2,FALSE))</f>
        <v/>
      </c>
    </row>
    <row r="358" spans="1:6" hidden="1" outlineLevel="1" x14ac:dyDescent="0.2">
      <c r="A358" s="462">
        <v>4234425020</v>
      </c>
      <c r="B358" s="262" t="s">
        <v>4571</v>
      </c>
      <c r="C358" s="196"/>
      <c r="F358" s="195" t="str">
        <f>IF(ISBLANK(D358),"",VLOOKUP(D358,tegevusalad!$A$7:$B$188,2,FALSE))</f>
        <v/>
      </c>
    </row>
    <row r="359" spans="1:6" hidden="1" outlineLevel="1" x14ac:dyDescent="0.2">
      <c r="A359" s="462">
        <v>4234320050</v>
      </c>
      <c r="B359" s="262" t="s">
        <v>5683</v>
      </c>
      <c r="C359" s="196"/>
      <c r="F359" s="195" t="str">
        <f>IF(ISBLANK(D359),"",VLOOKUP(D359,tegevusalad!$A$7:$B$188,2,FALSE))</f>
        <v/>
      </c>
    </row>
    <row r="360" spans="1:6" hidden="1" outlineLevel="1" x14ac:dyDescent="0.2">
      <c r="A360" s="462">
        <v>4234232050</v>
      </c>
      <c r="B360" s="262" t="s">
        <v>6251</v>
      </c>
      <c r="C360" s="196"/>
      <c r="F360" s="195" t="str">
        <f>IF(ISBLANK(D360),"",VLOOKUP(D360,tegevusalad!$A$7:$B$188,2,FALSE))</f>
        <v/>
      </c>
    </row>
    <row r="361" spans="1:6" hidden="1" outlineLevel="1" x14ac:dyDescent="0.2">
      <c r="A361" s="462">
        <v>4234239040</v>
      </c>
      <c r="B361" s="262" t="s">
        <v>5684</v>
      </c>
      <c r="C361" s="196"/>
      <c r="F361" s="195" t="str">
        <f>IF(ISBLANK(D361),"",VLOOKUP(D361,tegevusalad!$A$7:$B$188,2,FALSE))</f>
        <v/>
      </c>
    </row>
    <row r="362" spans="1:6" hidden="1" outlineLevel="1" x14ac:dyDescent="0.2">
      <c r="A362" s="462">
        <v>4234108060</v>
      </c>
      <c r="B362" s="262" t="s">
        <v>1778</v>
      </c>
      <c r="C362" s="196"/>
      <c r="F362" s="195" t="str">
        <f>IF(ISBLANK(D362),"",VLOOKUP(D362,tegevusalad!$A$7:$B$188,2,FALSE))</f>
        <v/>
      </c>
    </row>
    <row r="363" spans="1:6" ht="25.5" hidden="1" outlineLevel="1" x14ac:dyDescent="0.2">
      <c r="A363" s="462">
        <v>4234107070</v>
      </c>
      <c r="B363" s="262" t="s">
        <v>7448</v>
      </c>
      <c r="C363" s="196"/>
      <c r="F363" s="195" t="str">
        <f>IF(ISBLANK(D363),"",VLOOKUP(D363,tegevusalad!$A$7:$B$188,2,FALSE))</f>
        <v/>
      </c>
    </row>
    <row r="364" spans="1:6" hidden="1" outlineLevel="1" x14ac:dyDescent="0.2">
      <c r="A364" s="462">
        <v>4234838030</v>
      </c>
      <c r="B364" s="262" t="s">
        <v>1779</v>
      </c>
      <c r="C364" s="196"/>
      <c r="F364" s="195" t="str">
        <f>IF(ISBLANK(D364),"",VLOOKUP(D364,tegevusalad!$A$7:$B$188,2,FALSE))</f>
        <v/>
      </c>
    </row>
    <row r="365" spans="1:6" hidden="1" outlineLevel="1" x14ac:dyDescent="0.2">
      <c r="A365" s="462">
        <v>4234838800</v>
      </c>
      <c r="B365" s="262" t="s">
        <v>3281</v>
      </c>
      <c r="C365" s="196"/>
      <c r="F365" s="195" t="str">
        <f>IF(ISBLANK(D365),"",VLOOKUP(D365,tegevusalad!$A$7:$B$188,2,FALSE))</f>
        <v/>
      </c>
    </row>
    <row r="366" spans="1:6" hidden="1" outlineLevel="1" x14ac:dyDescent="0.2">
      <c r="A366" s="462">
        <v>4234815070</v>
      </c>
      <c r="B366" s="262" t="s">
        <v>1780</v>
      </c>
      <c r="C366" s="196"/>
      <c r="F366" s="195" t="str">
        <f>IF(ISBLANK(D366),"",VLOOKUP(D366,tegevusalad!$A$7:$B$188,2,FALSE))</f>
        <v/>
      </c>
    </row>
    <row r="367" spans="1:6" hidden="1" outlineLevel="1" x14ac:dyDescent="0.2">
      <c r="A367" s="462">
        <v>4234841800</v>
      </c>
      <c r="B367" s="262" t="s">
        <v>3282</v>
      </c>
      <c r="C367" s="196"/>
      <c r="F367" s="195" t="str">
        <f>IF(ISBLANK(D367),"",VLOOKUP(D367,tegevusalad!$A$7:$B$188,2,FALSE))</f>
        <v/>
      </c>
    </row>
    <row r="368" spans="1:6" hidden="1" outlineLevel="1" x14ac:dyDescent="0.2">
      <c r="A368" s="462">
        <v>4234534060</v>
      </c>
      <c r="B368" s="262" t="s">
        <v>3176</v>
      </c>
      <c r="C368" s="196"/>
      <c r="F368" s="195" t="str">
        <f>IF(ISBLANK(D368),"",VLOOKUP(D368,tegevusalad!$A$7:$B$188,2,FALSE))</f>
        <v/>
      </c>
    </row>
    <row r="369" spans="1:6" hidden="1" outlineLevel="1" x14ac:dyDescent="0.2">
      <c r="A369" s="462">
        <v>4234231060</v>
      </c>
      <c r="B369" s="262" t="s">
        <v>212</v>
      </c>
      <c r="C369" s="196"/>
      <c r="F369" s="195" t="str">
        <f>IF(ISBLANK(D369),"",VLOOKUP(D369,tegevusalad!$A$7:$B$188,2,FALSE))</f>
        <v/>
      </c>
    </row>
    <row r="370" spans="1:6" hidden="1" outlineLevel="1" x14ac:dyDescent="0.2">
      <c r="A370" s="462">
        <v>4234602050</v>
      </c>
      <c r="B370" s="262" t="s">
        <v>7334</v>
      </c>
      <c r="C370" s="196"/>
      <c r="F370" s="195" t="str">
        <f>IF(ISBLANK(D370),"",VLOOKUP(D370,tegevusalad!$A$7:$B$188,2,FALSE))</f>
        <v/>
      </c>
    </row>
    <row r="371" spans="1:6" hidden="1" outlineLevel="1" x14ac:dyDescent="0.2">
      <c r="A371" s="462">
        <v>4234319080</v>
      </c>
      <c r="B371" s="262" t="s">
        <v>7131</v>
      </c>
      <c r="C371" s="196"/>
      <c r="F371" s="195" t="str">
        <f>IF(ISBLANK(D371),"",VLOOKUP(D371,tegevusalad!$A$7:$B$188,2,FALSE))</f>
        <v/>
      </c>
    </row>
    <row r="372" spans="1:6" hidden="1" outlineLevel="1" x14ac:dyDescent="0.2">
      <c r="A372" s="462">
        <v>4234450050</v>
      </c>
      <c r="B372" s="262" t="s">
        <v>3300</v>
      </c>
      <c r="C372" s="196"/>
      <c r="F372" s="195" t="str">
        <f>IF(ISBLANK(D372),"",VLOOKUP(D372,tegevusalad!$A$7:$B$188,2,FALSE))</f>
        <v/>
      </c>
    </row>
    <row r="373" spans="1:6" hidden="1" outlineLevel="1" x14ac:dyDescent="0.2">
      <c r="A373" s="462">
        <v>4234213060</v>
      </c>
      <c r="B373" s="262" t="s">
        <v>1682</v>
      </c>
      <c r="C373" s="196"/>
      <c r="F373" s="195" t="str">
        <f>IF(ISBLANK(D373),"",VLOOKUP(D373,tegevusalad!$A$7:$B$188,2,FALSE))</f>
        <v/>
      </c>
    </row>
    <row r="374" spans="1:6" hidden="1" outlineLevel="1" x14ac:dyDescent="0.2">
      <c r="A374" s="462">
        <v>4234613040</v>
      </c>
      <c r="B374" s="262" t="s">
        <v>1683</v>
      </c>
      <c r="C374" s="196"/>
      <c r="F374" s="195" t="str">
        <f>IF(ISBLANK(D374),"",VLOOKUP(D374,tegevusalad!$A$7:$B$188,2,FALSE))</f>
        <v/>
      </c>
    </row>
    <row r="375" spans="1:6" hidden="1" outlineLevel="1" x14ac:dyDescent="0.2">
      <c r="A375" s="462">
        <v>4234829030</v>
      </c>
      <c r="B375" s="262" t="s">
        <v>1684</v>
      </c>
      <c r="C375" s="196"/>
      <c r="F375" s="195" t="str">
        <f>IF(ISBLANK(D375),"",VLOOKUP(D375,tegevusalad!$A$7:$B$188,2,FALSE))</f>
        <v/>
      </c>
    </row>
    <row r="376" spans="1:6" hidden="1" outlineLevel="1" x14ac:dyDescent="0.2">
      <c r="A376" s="462">
        <v>4234616080</v>
      </c>
      <c r="B376" s="262" t="s">
        <v>1685</v>
      </c>
      <c r="C376" s="196"/>
      <c r="F376" s="195" t="str">
        <f>IF(ISBLANK(D376),"",VLOOKUP(D376,tegevusalad!$A$7:$B$188,2,FALSE))</f>
        <v/>
      </c>
    </row>
    <row r="377" spans="1:6" hidden="1" outlineLevel="1" x14ac:dyDescent="0.2">
      <c r="A377" s="462">
        <v>4234830070</v>
      </c>
      <c r="B377" s="262" t="s">
        <v>1419</v>
      </c>
      <c r="C377" s="196"/>
      <c r="F377" s="195" t="str">
        <f>IF(ISBLANK(D377),"",VLOOKUP(D377,tegevusalad!$A$7:$B$188,2,FALSE))</f>
        <v/>
      </c>
    </row>
    <row r="378" spans="1:6" hidden="1" outlineLevel="1" x14ac:dyDescent="0.2">
      <c r="A378" s="462">
        <v>4234104060</v>
      </c>
      <c r="B378" s="262" t="s">
        <v>5507</v>
      </c>
      <c r="C378" s="196"/>
      <c r="F378" s="195" t="str">
        <f>IF(ISBLANK(D378),"",VLOOKUP(D378,tegevusalad!$A$7:$B$188,2,FALSE))</f>
        <v/>
      </c>
    </row>
    <row r="379" spans="1:6" hidden="1" outlineLevel="1" x14ac:dyDescent="0.2">
      <c r="A379" s="462">
        <v>4234311100</v>
      </c>
      <c r="B379" s="262" t="s">
        <v>3122</v>
      </c>
      <c r="C379" s="196"/>
      <c r="F379" s="195" t="str">
        <f>IF(ISBLANK(D379),"",VLOOKUP(D379,tegevusalad!$A$7:$B$188,2,FALSE))</f>
        <v/>
      </c>
    </row>
    <row r="380" spans="1:6" hidden="1" outlineLevel="1" x14ac:dyDescent="0.2">
      <c r="A380" s="462">
        <v>4234319090</v>
      </c>
      <c r="B380" s="262" t="s">
        <v>4814</v>
      </c>
      <c r="C380" s="196"/>
      <c r="F380" s="195" t="str">
        <f>IF(ISBLANK(D380),"",VLOOKUP(D380,tegevusalad!$A$7:$B$188,2,FALSE))</f>
        <v/>
      </c>
    </row>
    <row r="381" spans="1:6" hidden="1" outlineLevel="1" x14ac:dyDescent="0.2">
      <c r="A381" s="462">
        <v>4234437070</v>
      </c>
      <c r="B381" s="262" t="s">
        <v>915</v>
      </c>
      <c r="C381" s="196"/>
      <c r="F381" s="195" t="str">
        <f>IF(ISBLANK(D381),"",VLOOKUP(D381,tegevusalad!$A$7:$B$188,2,FALSE))</f>
        <v/>
      </c>
    </row>
    <row r="382" spans="1:6" ht="25.5" hidden="1" outlineLevel="1" x14ac:dyDescent="0.2">
      <c r="A382" s="462">
        <v>4234422030</v>
      </c>
      <c r="B382" s="262" t="s">
        <v>1804</v>
      </c>
      <c r="C382" s="196"/>
      <c r="F382" s="195" t="str">
        <f>IF(ISBLANK(D382),"",VLOOKUP(D382,tegevusalad!$A$7:$B$188,2,FALSE))</f>
        <v/>
      </c>
    </row>
    <row r="383" spans="1:6" hidden="1" outlineLevel="1" x14ac:dyDescent="0.2">
      <c r="A383" s="462">
        <v>4234518060</v>
      </c>
      <c r="B383" s="262" t="s">
        <v>5548</v>
      </c>
      <c r="C383" s="196"/>
      <c r="F383" s="195" t="str">
        <f>IF(ISBLANK(D383),"",VLOOKUP(D383,tegevusalad!$A$7:$B$188,2,FALSE))</f>
        <v/>
      </c>
    </row>
    <row r="384" spans="1:6" hidden="1" outlineLevel="1" x14ac:dyDescent="0.2">
      <c r="A384" s="462">
        <v>4234518070</v>
      </c>
      <c r="B384" s="262" t="s">
        <v>1274</v>
      </c>
      <c r="C384" s="196"/>
      <c r="F384" s="195" t="str">
        <f>IF(ISBLANK(D384),"",VLOOKUP(D384,tegevusalad!$A$7:$B$188,2,FALSE))</f>
        <v/>
      </c>
    </row>
    <row r="385" spans="1:6" hidden="1" outlineLevel="1" x14ac:dyDescent="0.2">
      <c r="A385" s="462">
        <v>4234838070</v>
      </c>
      <c r="B385" s="262" t="s">
        <v>2991</v>
      </c>
      <c r="C385" s="196"/>
      <c r="F385" s="195" t="str">
        <f>IF(ISBLANK(D385),"",VLOOKUP(D385,tegevusalad!$A$7:$B$188,2,FALSE))</f>
        <v/>
      </c>
    </row>
    <row r="386" spans="1:6" hidden="1" outlineLevel="1" x14ac:dyDescent="0.2">
      <c r="A386" s="462">
        <v>4234601070</v>
      </c>
      <c r="B386" s="262" t="s">
        <v>2993</v>
      </c>
      <c r="C386" s="196"/>
      <c r="F386" s="195" t="str">
        <f>IF(ISBLANK(D386),"",VLOOKUP(D386,tegevusalad!$A$7:$B$188,2,FALSE))</f>
        <v/>
      </c>
    </row>
    <row r="387" spans="1:6" hidden="1" outlineLevel="1" x14ac:dyDescent="0.2">
      <c r="A387" s="462">
        <v>4234231070</v>
      </c>
      <c r="B387" s="262" t="s">
        <v>5852</v>
      </c>
      <c r="C387" s="196"/>
      <c r="F387" s="195" t="str">
        <f>IF(ISBLANK(D387),"",VLOOKUP(D387,tegevusalad!$A$7:$B$188,2,FALSE))</f>
        <v/>
      </c>
    </row>
    <row r="388" spans="1:6" hidden="1" outlineLevel="1" x14ac:dyDescent="0.2">
      <c r="A388" s="462">
        <v>4234245050</v>
      </c>
      <c r="B388" s="262" t="s">
        <v>6633</v>
      </c>
      <c r="C388" s="196"/>
      <c r="F388" s="195" t="str">
        <f>IF(ISBLANK(D388),"",VLOOKUP(D388,tegevusalad!$A$7:$B$188,2,FALSE))</f>
        <v/>
      </c>
    </row>
    <row r="389" spans="1:6" ht="12.75" hidden="1" customHeight="1" outlineLevel="1" x14ac:dyDescent="0.2">
      <c r="A389" s="462">
        <v>4234205040</v>
      </c>
      <c r="B389" s="262" t="s">
        <v>6634</v>
      </c>
      <c r="C389" s="196"/>
      <c r="F389" s="195" t="str">
        <f>IF(ISBLANK(D389),"",VLOOKUP(D389,tegevusalad!$A$7:$B$188,2,FALSE))</f>
        <v/>
      </c>
    </row>
    <row r="390" spans="1:6" hidden="1" outlineLevel="1" x14ac:dyDescent="0.2">
      <c r="A390" s="462">
        <v>4234103060</v>
      </c>
      <c r="B390" s="262" t="s">
        <v>1146</v>
      </c>
      <c r="C390" s="196"/>
      <c r="F390" s="195" t="str">
        <f>IF(ISBLANK(D390),"",VLOOKUP(D390,tegevusalad!$A$7:$B$188,2,FALSE))</f>
        <v/>
      </c>
    </row>
    <row r="391" spans="1:6" hidden="1" outlineLevel="1" x14ac:dyDescent="0.2">
      <c r="A391" s="462">
        <v>4234211110</v>
      </c>
      <c r="B391" s="262" t="s">
        <v>587</v>
      </c>
      <c r="C391" s="196"/>
      <c r="F391" s="195" t="str">
        <f>IF(ISBLANK(D391),"",VLOOKUP(D391,tegevusalad!$A$7:$B$188,2,FALSE))</f>
        <v/>
      </c>
    </row>
    <row r="392" spans="1:6" hidden="1" outlineLevel="1" x14ac:dyDescent="0.2">
      <c r="A392" s="462">
        <v>4234239050</v>
      </c>
      <c r="B392" s="262" t="s">
        <v>588</v>
      </c>
      <c r="C392" s="196"/>
      <c r="F392" s="195" t="str">
        <f>IF(ISBLANK(D392),"",VLOOKUP(D392,tegevusalad!$A$7:$B$188,2,FALSE))</f>
        <v/>
      </c>
    </row>
    <row r="393" spans="1:6" hidden="1" outlineLevel="1" x14ac:dyDescent="0.2">
      <c r="A393" s="462">
        <v>4234452050</v>
      </c>
      <c r="B393" s="262" t="s">
        <v>589</v>
      </c>
      <c r="C393" s="196"/>
      <c r="F393" s="195" t="str">
        <f>IF(ISBLANK(D393),"",VLOOKUP(D393,tegevusalad!$A$7:$B$188,2,FALSE))</f>
        <v/>
      </c>
    </row>
    <row r="394" spans="1:6" hidden="1" outlineLevel="1" x14ac:dyDescent="0.2">
      <c r="A394" s="462">
        <v>4234525060</v>
      </c>
      <c r="B394" s="262" t="s">
        <v>7143</v>
      </c>
      <c r="C394" s="196"/>
      <c r="F394" s="195" t="str">
        <f>IF(ISBLANK(D394),"",VLOOKUP(D394,tegevusalad!$A$7:$B$188,2,FALSE))</f>
        <v/>
      </c>
    </row>
    <row r="395" spans="1:6" hidden="1" outlineLevel="1" x14ac:dyDescent="0.2">
      <c r="A395" s="462">
        <v>4234528050</v>
      </c>
      <c r="B395" s="262" t="s">
        <v>1275</v>
      </c>
      <c r="C395" s="196"/>
      <c r="F395" s="195" t="str">
        <f>IF(ISBLANK(D395),"",VLOOKUP(D395,tegevusalad!$A$7:$B$188,2,FALSE))</f>
        <v/>
      </c>
    </row>
    <row r="396" spans="1:6" hidden="1" outlineLevel="1" x14ac:dyDescent="0.2">
      <c r="A396" s="462">
        <v>4234828030</v>
      </c>
      <c r="B396" s="262" t="s">
        <v>7149</v>
      </c>
      <c r="C396" s="196"/>
      <c r="F396" s="195" t="str">
        <f>IF(ISBLANK(D396),"",VLOOKUP(D396,tegevusalad!$A$7:$B$188,2,FALSE))</f>
        <v/>
      </c>
    </row>
    <row r="397" spans="1:6" hidden="1" outlineLevel="1" x14ac:dyDescent="0.2">
      <c r="A397" s="462">
        <v>4234235080</v>
      </c>
      <c r="B397" s="262" t="s">
        <v>6510</v>
      </c>
      <c r="C397" s="196"/>
      <c r="F397" s="195" t="str">
        <f>IF(ISBLANK(D397),"",VLOOKUP(D397,tegevusalad!$A$7:$B$188,2,FALSE))</f>
        <v/>
      </c>
    </row>
    <row r="398" spans="1:6" hidden="1" outlineLevel="1" x14ac:dyDescent="0.2">
      <c r="A398" s="462">
        <v>4234815080</v>
      </c>
      <c r="B398" s="262" t="s">
        <v>6511</v>
      </c>
      <c r="C398" s="196"/>
      <c r="F398" s="195" t="str">
        <f>IF(ISBLANK(D398),"",VLOOKUP(D398,tegevusalad!$A$7:$B$188,2,FALSE))</f>
        <v/>
      </c>
    </row>
    <row r="399" spans="1:6" ht="25.5" hidden="1" outlineLevel="1" x14ac:dyDescent="0.2">
      <c r="A399" s="462">
        <v>4234213070</v>
      </c>
      <c r="B399" s="262" t="s">
        <v>4064</v>
      </c>
      <c r="C399" s="196"/>
      <c r="D399" s="15"/>
      <c r="F399" s="195" t="str">
        <f>IF(ISBLANK(D399),"",VLOOKUP(D399,tegevusalad!$A$7:$B$188,2,FALSE))</f>
        <v/>
      </c>
    </row>
    <row r="400" spans="1:6" hidden="1" outlineLevel="1" x14ac:dyDescent="0.2">
      <c r="A400" s="462">
        <v>4234712050</v>
      </c>
      <c r="B400" s="262" t="s">
        <v>6052</v>
      </c>
      <c r="C400" s="196"/>
      <c r="D400" s="15"/>
      <c r="F400" s="195" t="str">
        <f>IF(ISBLANK(D400),"",VLOOKUP(D400,tegevusalad!$A$7:$B$188,2,FALSE))</f>
        <v/>
      </c>
    </row>
    <row r="401" spans="1:6" hidden="1" outlineLevel="1" x14ac:dyDescent="0.2">
      <c r="A401" s="462">
        <v>4234411060</v>
      </c>
      <c r="B401" s="262" t="s">
        <v>188</v>
      </c>
      <c r="C401" s="196"/>
      <c r="D401" s="15"/>
      <c r="F401" s="195" t="str">
        <f>IF(ISBLANK(D401),"",VLOOKUP(D401,tegevusalad!$A$7:$B$188,2,FALSE))</f>
        <v/>
      </c>
    </row>
    <row r="402" spans="1:6" ht="15" hidden="1" outlineLevel="1" x14ac:dyDescent="0.25">
      <c r="A402" s="462">
        <v>4234239060</v>
      </c>
      <c r="B402" s="262" t="s">
        <v>189</v>
      </c>
      <c r="C402" s="196"/>
      <c r="D402" s="15"/>
      <c r="F402" s="195" t="str">
        <f>IF(ISBLANK(D402),"",VLOOKUP(D402,tegevusalad!$A$7:$B$188,2,FALSE))</f>
        <v/>
      </c>
    </row>
    <row r="403" spans="1:6" hidden="1" outlineLevel="1" x14ac:dyDescent="0.2">
      <c r="A403" s="462">
        <v>4234316060</v>
      </c>
      <c r="B403" s="262" t="s">
        <v>5710</v>
      </c>
      <c r="C403" s="196"/>
      <c r="D403" s="15"/>
      <c r="F403" s="195" t="str">
        <f>IF(ISBLANK(D403),"",VLOOKUP(D403,tegevusalad!$A$7:$B$188,2,FALSE))</f>
        <v/>
      </c>
    </row>
    <row r="404" spans="1:6" ht="25.5" hidden="1" outlineLevel="1" x14ac:dyDescent="0.2">
      <c r="A404" s="462">
        <v>4234437080</v>
      </c>
      <c r="B404" s="262" t="s">
        <v>5711</v>
      </c>
      <c r="C404" s="196"/>
      <c r="D404" s="15"/>
      <c r="F404" s="195" t="str">
        <f>IF(ISBLANK(D404),"",VLOOKUP(D404,tegevusalad!$A$7:$B$188,2,FALSE))</f>
        <v/>
      </c>
    </row>
    <row r="405" spans="1:6" hidden="1" outlineLevel="1" x14ac:dyDescent="0.2">
      <c r="A405" s="462">
        <v>4234417050</v>
      </c>
      <c r="B405" s="262" t="s">
        <v>5712</v>
      </c>
      <c r="C405" s="196"/>
      <c r="D405" s="15"/>
      <c r="F405" s="195" t="str">
        <f>IF(ISBLANK(D405),"",VLOOKUP(D405,tegevusalad!$A$7:$B$188,2,FALSE))</f>
        <v/>
      </c>
    </row>
    <row r="406" spans="1:6" ht="25.5" hidden="1" outlineLevel="1" x14ac:dyDescent="0.2">
      <c r="A406" s="462">
        <v>4234238040</v>
      </c>
      <c r="B406" s="262" t="s">
        <v>7296</v>
      </c>
      <c r="C406" s="196"/>
      <c r="D406" s="15"/>
      <c r="F406" s="195" t="str">
        <f>IF(ISBLANK(D406),"",VLOOKUP(D406,tegevusalad!$A$7:$B$188,2,FALSE))</f>
        <v/>
      </c>
    </row>
    <row r="407" spans="1:6" hidden="1" outlineLevel="1" x14ac:dyDescent="0.2">
      <c r="A407" s="462">
        <v>4234613050</v>
      </c>
      <c r="B407" s="262" t="s">
        <v>7297</v>
      </c>
      <c r="C407" s="196"/>
      <c r="D407" s="15"/>
      <c r="F407" s="195" t="str">
        <f>IF(ISBLANK(D407),"",VLOOKUP(D407,tegevusalad!$A$7:$B$188,2,FALSE))</f>
        <v/>
      </c>
    </row>
    <row r="408" spans="1:6" hidden="1" outlineLevel="1" x14ac:dyDescent="0.2">
      <c r="A408" s="462">
        <v>4234811030</v>
      </c>
      <c r="B408" s="262" t="s">
        <v>2951</v>
      </c>
      <c r="C408" s="196"/>
      <c r="D408" s="15"/>
      <c r="F408" s="195" t="str">
        <f>IF(ISBLANK(D408),"",VLOOKUP(D408,tegevusalad!$A$7:$B$188,2,FALSE))</f>
        <v/>
      </c>
    </row>
    <row r="409" spans="1:6" hidden="1" outlineLevel="1" x14ac:dyDescent="0.2">
      <c r="A409" s="462">
        <v>4234420050</v>
      </c>
      <c r="B409" s="262" t="s">
        <v>2311</v>
      </c>
      <c r="C409" s="196"/>
      <c r="D409" s="15"/>
      <c r="F409" s="195" t="str">
        <f>IF(ISBLANK(D409),"",VLOOKUP(D409,tegevusalad!$A$7:$B$188,2,FALSE))</f>
        <v/>
      </c>
    </row>
    <row r="410" spans="1:6" hidden="1" outlineLevel="1" x14ac:dyDescent="0.2">
      <c r="A410" s="462">
        <v>4234619040</v>
      </c>
      <c r="B410" s="262" t="s">
        <v>2312</v>
      </c>
      <c r="C410" s="196"/>
      <c r="D410" s="15"/>
      <c r="F410" s="195" t="str">
        <f>IF(ISBLANK(D410),"",VLOOKUP(D410,tegevusalad!$A$7:$B$188,2,FALSE))</f>
        <v/>
      </c>
    </row>
    <row r="411" spans="1:6" ht="25.5" hidden="1" outlineLevel="1" x14ac:dyDescent="0.2">
      <c r="A411" s="462">
        <v>4234103070</v>
      </c>
      <c r="B411" s="262" t="s">
        <v>2313</v>
      </c>
      <c r="C411" s="196"/>
      <c r="D411" s="15"/>
      <c r="F411" s="195" t="str">
        <f>IF(ISBLANK(D411),"",VLOOKUP(D411,tegevusalad!$A$7:$B$188,2,FALSE))</f>
        <v/>
      </c>
    </row>
    <row r="412" spans="1:6" ht="25.5" hidden="1" outlineLevel="1" x14ac:dyDescent="0.2">
      <c r="A412" s="462">
        <v>4234449060</v>
      </c>
      <c r="B412" s="262" t="s">
        <v>1402</v>
      </c>
      <c r="C412" s="196"/>
      <c r="D412" s="15"/>
      <c r="F412" s="195" t="str">
        <f>IF(ISBLANK(D412),"",VLOOKUP(D412,tegevusalad!$A$7:$B$188,2,FALSE))</f>
        <v/>
      </c>
    </row>
    <row r="413" spans="1:6" ht="13.7" hidden="1" customHeight="1" outlineLevel="1" x14ac:dyDescent="0.2">
      <c r="A413" s="462">
        <v>4234616090</v>
      </c>
      <c r="B413" s="262" t="s">
        <v>1403</v>
      </c>
      <c r="C413" s="196"/>
      <c r="D413" s="15"/>
      <c r="F413" s="195" t="str">
        <f>IF(ISBLANK(D413),"",VLOOKUP(D413,tegevusalad!$A$7:$B$188,2,FALSE))</f>
        <v/>
      </c>
    </row>
    <row r="414" spans="1:6" hidden="1" outlineLevel="1" x14ac:dyDescent="0.2">
      <c r="A414" s="462">
        <v>4234314080</v>
      </c>
      <c r="B414" s="262" t="s">
        <v>1404</v>
      </c>
      <c r="C414" s="196"/>
      <c r="D414" s="15"/>
      <c r="F414" s="195" t="str">
        <f>IF(ISBLANK(D414),"",VLOOKUP(D414,tegevusalad!$A$7:$B$188,2,FALSE))</f>
        <v/>
      </c>
    </row>
    <row r="415" spans="1:6" hidden="1" outlineLevel="1" x14ac:dyDescent="0.2">
      <c r="A415" s="462">
        <v>4234311050</v>
      </c>
      <c r="B415" s="262" t="s">
        <v>1405</v>
      </c>
      <c r="C415" s="196"/>
      <c r="D415" s="15"/>
      <c r="F415" s="195" t="str">
        <f>IF(ISBLANK(D415),"",VLOOKUP(D415,tegevusalad!$A$7:$B$188,2,FALSE))</f>
        <v/>
      </c>
    </row>
    <row r="416" spans="1:6" hidden="1" outlineLevel="1" x14ac:dyDescent="0.2">
      <c r="A416" s="462">
        <v>4234218050</v>
      </c>
      <c r="B416" s="262" t="s">
        <v>1406</v>
      </c>
      <c r="C416" s="196"/>
      <c r="D416" s="15"/>
      <c r="F416" s="195" t="str">
        <f>IF(ISBLANK(D416),"",VLOOKUP(D416,tegevusalad!$A$7:$B$188,2,FALSE))</f>
        <v/>
      </c>
    </row>
    <row r="417" spans="1:6" hidden="1" outlineLevel="1" x14ac:dyDescent="0.2">
      <c r="A417" s="462">
        <v>4234433080</v>
      </c>
      <c r="B417" s="262" t="s">
        <v>4996</v>
      </c>
      <c r="C417" s="196"/>
      <c r="D417" s="15"/>
      <c r="F417" s="195" t="str">
        <f>IF(ISBLANK(D417),"",VLOOKUP(D417,tegevusalad!$A$7:$B$188,2,FALSE))</f>
        <v/>
      </c>
    </row>
    <row r="418" spans="1:6" hidden="1" outlineLevel="1" x14ac:dyDescent="0.2">
      <c r="A418" s="462">
        <v>4234518080</v>
      </c>
      <c r="B418" s="256" t="s">
        <v>6903</v>
      </c>
      <c r="D418" s="15"/>
      <c r="F418" s="195" t="str">
        <f>IF(ISBLANK(D418),"",VLOOKUP(D418,tegevusalad!$A$7:$B$188,2,FALSE))</f>
        <v/>
      </c>
    </row>
    <row r="419" spans="1:6" hidden="1" outlineLevel="1" x14ac:dyDescent="0.2">
      <c r="A419" s="462">
        <v>4234516050</v>
      </c>
      <c r="B419" s="256" t="s">
        <v>6904</v>
      </c>
      <c r="D419" s="15"/>
      <c r="F419" s="195" t="str">
        <f>IF(ISBLANK(D419),"",VLOOKUP(D419,tegevusalad!$A$7:$B$188,2,FALSE))</f>
        <v/>
      </c>
    </row>
    <row r="420" spans="1:6" hidden="1" outlineLevel="1" x14ac:dyDescent="0.2">
      <c r="A420" s="462">
        <v>4234320060</v>
      </c>
      <c r="B420" s="256" t="s">
        <v>7041</v>
      </c>
      <c r="D420" s="15"/>
      <c r="F420" s="195" t="str">
        <f>IF(ISBLANK(D420),"",VLOOKUP(D420,tegevusalad!$A$7:$B$188,2,FALSE))</f>
        <v/>
      </c>
    </row>
    <row r="421" spans="1:6" hidden="1" outlineLevel="1" x14ac:dyDescent="0.2">
      <c r="A421" s="462">
        <v>4234840030</v>
      </c>
      <c r="B421" s="256" t="s">
        <v>7042</v>
      </c>
      <c r="D421" s="15"/>
      <c r="F421" s="195" t="str">
        <f>IF(ISBLANK(D421),"",VLOOKUP(D421,tegevusalad!$A$7:$B$188,2,FALSE))</f>
        <v/>
      </c>
    </row>
    <row r="422" spans="1:6" hidden="1" outlineLevel="1" x14ac:dyDescent="0.2">
      <c r="A422" s="462">
        <v>4234826040</v>
      </c>
      <c r="B422" s="256" t="s">
        <v>7043</v>
      </c>
      <c r="D422" s="15"/>
      <c r="F422" s="195" t="str">
        <f>IF(ISBLANK(D422),"",VLOOKUP(D422,tegevusalad!$A$7:$B$188,2,FALSE))</f>
        <v/>
      </c>
    </row>
    <row r="423" spans="1:6" ht="25.5" hidden="1" outlineLevel="1" x14ac:dyDescent="0.2">
      <c r="A423" s="462">
        <v>4234418080</v>
      </c>
      <c r="B423" s="399" t="s">
        <v>3835</v>
      </c>
      <c r="C423" s="197"/>
      <c r="D423" s="15"/>
      <c r="F423" s="195" t="str">
        <f>IF(ISBLANK(D423),"",VLOOKUP(D423,tegevusalad!$A$7:$B$188,2,FALSE))</f>
        <v/>
      </c>
    </row>
    <row r="424" spans="1:6" hidden="1" outlineLevel="1" x14ac:dyDescent="0.2">
      <c r="A424" s="462">
        <v>4234107100</v>
      </c>
      <c r="B424" s="256" t="s">
        <v>3690</v>
      </c>
      <c r="D424" s="15"/>
      <c r="F424" s="195" t="str">
        <f>IF(ISBLANK(D424),"",VLOOKUP(D424,tegevusalad!$A$7:$B$188,2,FALSE))</f>
        <v/>
      </c>
    </row>
    <row r="425" spans="1:6" hidden="1" outlineLevel="1" x14ac:dyDescent="0.2">
      <c r="A425" s="462">
        <v>4234319100</v>
      </c>
      <c r="B425" s="256" t="s">
        <v>2130</v>
      </c>
      <c r="D425" s="15"/>
      <c r="F425" s="195" t="str">
        <f>IF(ISBLANK(D425),"",VLOOKUP(D425,tegevusalad!$A$7:$B$188,2,FALSE))</f>
        <v/>
      </c>
    </row>
    <row r="426" spans="1:6" hidden="1" outlineLevel="1" x14ac:dyDescent="0.2">
      <c r="A426" s="462">
        <v>4234317060</v>
      </c>
      <c r="B426" s="256" t="s">
        <v>2131</v>
      </c>
      <c r="D426" s="15"/>
      <c r="F426" s="195" t="str">
        <f>IF(ISBLANK(D426),"",VLOOKUP(D426,tegevusalad!$A$7:$B$188,2,FALSE))</f>
        <v/>
      </c>
    </row>
    <row r="427" spans="1:6" ht="25.5" hidden="1" outlineLevel="1" x14ac:dyDescent="0.2">
      <c r="A427" s="462">
        <v>4234108080</v>
      </c>
      <c r="B427" s="262" t="s">
        <v>4467</v>
      </c>
      <c r="C427" s="196"/>
      <c r="D427" s="15"/>
      <c r="F427" s="195" t="str">
        <f>IF(ISBLANK(D427),"",VLOOKUP(D427,tegevusalad!$A$7:$B$188,2,FALSE))</f>
        <v/>
      </c>
    </row>
    <row r="428" spans="1:6" hidden="1" outlineLevel="1" x14ac:dyDescent="0.2">
      <c r="A428" s="462">
        <v>4234529060</v>
      </c>
      <c r="B428" s="256" t="s">
        <v>7064</v>
      </c>
      <c r="D428" s="15"/>
      <c r="F428" s="195" t="str">
        <f>IF(ISBLANK(D428),"",VLOOKUP(D428,tegevusalad!$A$7:$B$188,2,FALSE))</f>
        <v/>
      </c>
    </row>
    <row r="429" spans="1:6" hidden="1" outlineLevel="1" x14ac:dyDescent="0.2">
      <c r="A429" s="462">
        <v>4234614030</v>
      </c>
      <c r="B429" s="256" t="s">
        <v>7065</v>
      </c>
      <c r="D429" s="15"/>
      <c r="F429" s="195" t="str">
        <f>IF(ISBLANK(D429),"",VLOOKUP(D429,tegevusalad!$A$7:$B$188,2,FALSE))</f>
        <v/>
      </c>
    </row>
    <row r="430" spans="1:6" hidden="1" outlineLevel="1" x14ac:dyDescent="0.2">
      <c r="A430" s="462">
        <v>4234237060</v>
      </c>
      <c r="B430" s="9" t="s">
        <v>1652</v>
      </c>
      <c r="C430" s="29"/>
      <c r="D430" s="15"/>
      <c r="F430" s="195" t="str">
        <f>IF(ISBLANK(D430),"",VLOOKUP(D430,tegevusalad!$A$7:$B$188,2,FALSE))</f>
        <v/>
      </c>
    </row>
    <row r="431" spans="1:6" hidden="1" outlineLevel="1" x14ac:dyDescent="0.2">
      <c r="A431" s="462">
        <v>4234211120</v>
      </c>
      <c r="B431" s="9" t="s">
        <v>1651</v>
      </c>
      <c r="C431" s="29"/>
      <c r="D431" s="15"/>
      <c r="F431" s="195" t="str">
        <f>IF(ISBLANK(D431),"",VLOOKUP(D431,tegevusalad!$A$7:$B$188,2,FALSE))</f>
        <v/>
      </c>
    </row>
    <row r="432" spans="1:6" hidden="1" outlineLevel="1" x14ac:dyDescent="0.2">
      <c r="A432" s="462">
        <v>4234437090</v>
      </c>
      <c r="B432" s="9" t="s">
        <v>1653</v>
      </c>
      <c r="C432" s="29"/>
      <c r="D432" s="15"/>
      <c r="F432" s="195" t="str">
        <f>IF(ISBLANK(D432),"",VLOOKUP(D432,tegevusalad!$A$7:$B$188,2,FALSE))</f>
        <v/>
      </c>
    </row>
    <row r="433" spans="1:6" hidden="1" outlineLevel="1" x14ac:dyDescent="0.2">
      <c r="A433" s="462">
        <v>4234615060</v>
      </c>
      <c r="B433" s="256" t="s">
        <v>4262</v>
      </c>
      <c r="D433" s="15"/>
      <c r="F433" s="195" t="str">
        <f>IF(ISBLANK(D433),"",VLOOKUP(D433,tegevusalad!$A$7:$B$188,2,FALSE))</f>
        <v/>
      </c>
    </row>
    <row r="434" spans="1:6" hidden="1" outlineLevel="1" x14ac:dyDescent="0.2">
      <c r="A434" s="462">
        <v>4234243110</v>
      </c>
      <c r="B434" s="256" t="s">
        <v>4263</v>
      </c>
      <c r="D434" s="15"/>
      <c r="F434" s="195" t="str">
        <f>IF(ISBLANK(D434),"",VLOOKUP(D434,tegevusalad!$A$7:$B$188,2,FALSE))</f>
        <v/>
      </c>
    </row>
    <row r="435" spans="1:6" hidden="1" outlineLevel="1" x14ac:dyDescent="0.2">
      <c r="A435" s="462">
        <v>4234415080</v>
      </c>
      <c r="B435" s="256" t="s">
        <v>6905</v>
      </c>
      <c r="D435" s="15"/>
      <c r="F435" s="195" t="str">
        <f>IF(ISBLANK(D435),"",VLOOKUP(D435,tegevusalad!$A$7:$B$188,2,FALSE))</f>
        <v/>
      </c>
    </row>
    <row r="436" spans="1:6" hidden="1" outlineLevel="1" x14ac:dyDescent="0.2">
      <c r="A436" s="462">
        <v>4234830080</v>
      </c>
      <c r="B436" s="256" t="s">
        <v>6906</v>
      </c>
      <c r="D436" s="15"/>
      <c r="F436" s="195" t="str">
        <f>IF(ISBLANK(D436),"",VLOOKUP(D436,tegevusalad!$A$7:$B$188,2,FALSE))</f>
        <v/>
      </c>
    </row>
    <row r="437" spans="1:6" hidden="1" outlineLevel="1" x14ac:dyDescent="0.2">
      <c r="A437" s="462">
        <v>4234233080</v>
      </c>
      <c r="B437" s="256" t="s">
        <v>1945</v>
      </c>
      <c r="D437" s="15"/>
      <c r="F437" s="195" t="str">
        <f>IF(ISBLANK(D437),"",VLOOKUP(D437,tegevusalad!$A$7:$B$188,2,FALSE))</f>
        <v/>
      </c>
    </row>
    <row r="438" spans="1:6" hidden="1" outlineLevel="1" x14ac:dyDescent="0.2">
      <c r="A438" s="462">
        <v>4234318070</v>
      </c>
      <c r="B438" s="256" t="s">
        <v>2286</v>
      </c>
      <c r="D438" s="15"/>
      <c r="F438" s="195" t="str">
        <f>IF(ISBLANK(D438),"",VLOOKUP(D438,tegevusalad!$A$7:$B$188,2,FALSE))</f>
        <v/>
      </c>
    </row>
    <row r="439" spans="1:6" hidden="1" outlineLevel="1" x14ac:dyDescent="0.2">
      <c r="A439" s="462">
        <v>4234317070</v>
      </c>
      <c r="B439" s="256" t="s">
        <v>2287</v>
      </c>
      <c r="D439" s="15"/>
      <c r="F439" s="195" t="str">
        <f>IF(ISBLANK(D439),"",VLOOKUP(D439,tegevusalad!$A$7:$B$188,2,FALSE))</f>
        <v/>
      </c>
    </row>
    <row r="440" spans="1:6" hidden="1" outlineLevel="1" x14ac:dyDescent="0.2">
      <c r="A440" s="462">
        <v>4234106080</v>
      </c>
      <c r="B440" s="256" t="s">
        <v>2288</v>
      </c>
      <c r="D440" s="15"/>
      <c r="F440" s="195" t="str">
        <f>IF(ISBLANK(D440),"",VLOOKUP(D440,tegevusalad!$A$7:$B$188,2,FALSE))</f>
        <v/>
      </c>
    </row>
    <row r="441" spans="1:6" hidden="1" outlineLevel="1" x14ac:dyDescent="0.2">
      <c r="A441" s="462">
        <v>4234313060</v>
      </c>
      <c r="B441" s="256" t="s">
        <v>2289</v>
      </c>
      <c r="D441" s="15"/>
      <c r="F441" s="195" t="str">
        <f>IF(ISBLANK(D441),"",VLOOKUP(D441,tegevusalad!$A$7:$B$188,2,FALSE))</f>
        <v/>
      </c>
    </row>
    <row r="442" spans="1:6" hidden="1" outlineLevel="1" x14ac:dyDescent="0.2">
      <c r="A442" s="462">
        <v>4234445040</v>
      </c>
      <c r="B442" s="256" t="s">
        <v>2290</v>
      </c>
      <c r="D442" s="15"/>
      <c r="F442" s="195" t="str">
        <f>IF(ISBLANK(D442),"",VLOOKUP(D442,tegevusalad!$A$7:$B$188,2,FALSE))</f>
        <v/>
      </c>
    </row>
    <row r="443" spans="1:6" hidden="1" outlineLevel="1" x14ac:dyDescent="0.2">
      <c r="A443" s="462">
        <v>4234425030</v>
      </c>
      <c r="B443" s="256" t="s">
        <v>6540</v>
      </c>
      <c r="D443" s="15"/>
      <c r="F443" s="195" t="str">
        <f>IF(ISBLANK(D443),"",VLOOKUP(D443,tegevusalad!$A$7:$B$188,2,FALSE))</f>
        <v/>
      </c>
    </row>
    <row r="444" spans="1:6" hidden="1" outlineLevel="1" x14ac:dyDescent="0.2">
      <c r="A444" s="462">
        <v>4234431040</v>
      </c>
      <c r="B444" s="256" t="s">
        <v>6541</v>
      </c>
      <c r="D444" s="15"/>
      <c r="F444" s="195" t="str">
        <f>IF(ISBLANK(D444),"",VLOOKUP(D444,tegevusalad!$A$7:$B$188,2,FALSE))</f>
        <v/>
      </c>
    </row>
    <row r="445" spans="1:6" hidden="1" outlineLevel="1" x14ac:dyDescent="0.2">
      <c r="A445" s="462">
        <v>4234429070</v>
      </c>
      <c r="B445" s="256" t="s">
        <v>6476</v>
      </c>
      <c r="D445" s="15"/>
      <c r="F445" s="195" t="str">
        <f>IF(ISBLANK(D445),"",VLOOKUP(D445,tegevusalad!$A$7:$B$188,2,FALSE))</f>
        <v/>
      </c>
    </row>
    <row r="446" spans="1:6" hidden="1" outlineLevel="1" x14ac:dyDescent="0.2">
      <c r="A446" s="462">
        <v>4234221100</v>
      </c>
      <c r="B446" s="256" t="s">
        <v>6477</v>
      </c>
      <c r="D446" s="15"/>
      <c r="F446" s="195" t="str">
        <f>IF(ISBLANK(D446),"",VLOOKUP(D446,tegevusalad!$A$7:$B$188,2,FALSE))</f>
        <v/>
      </c>
    </row>
    <row r="447" spans="1:6" hidden="1" outlineLevel="1" x14ac:dyDescent="0.2">
      <c r="A447" s="462" t="s">
        <v>6478</v>
      </c>
      <c r="B447" s="256" t="s">
        <v>6479</v>
      </c>
      <c r="D447" s="15"/>
      <c r="F447" s="195" t="str">
        <f>IF(ISBLANK(D447),"",VLOOKUP(D447,tegevusalad!$A$7:$B$188,2,FALSE))</f>
        <v/>
      </c>
    </row>
    <row r="448" spans="1:6" hidden="1" outlineLevel="1" x14ac:dyDescent="0.2">
      <c r="A448" s="462">
        <v>4234233090</v>
      </c>
      <c r="B448" s="256" t="s">
        <v>6480</v>
      </c>
      <c r="D448" s="15"/>
      <c r="F448" s="195" t="str">
        <f>IF(ISBLANK(D448),"",VLOOKUP(D448,tegevusalad!$A$7:$B$188,2,FALSE))</f>
        <v/>
      </c>
    </row>
    <row r="449" spans="1:6" hidden="1" outlineLevel="1" x14ac:dyDescent="0.2">
      <c r="A449" s="462">
        <v>4234445050</v>
      </c>
      <c r="B449" s="256" t="s">
        <v>1180</v>
      </c>
      <c r="D449" s="15"/>
      <c r="F449" s="195" t="str">
        <f>IF(ISBLANK(D449),"",VLOOKUP(D449,tegevusalad!$A$7:$B$188,2,FALSE))</f>
        <v/>
      </c>
    </row>
    <row r="450" spans="1:6" hidden="1" outlineLevel="1" x14ac:dyDescent="0.2">
      <c r="A450" s="462">
        <v>4234216050</v>
      </c>
      <c r="B450" s="256" t="s">
        <v>1181</v>
      </c>
      <c r="D450" s="15"/>
      <c r="F450" s="195" t="str">
        <f>IF(ISBLANK(D450),"",VLOOKUP(D450,tegevusalad!$A$7:$B$188,2,FALSE))</f>
        <v/>
      </c>
    </row>
    <row r="451" spans="1:6" hidden="1" outlineLevel="1" x14ac:dyDescent="0.2">
      <c r="A451" s="462">
        <v>4234442050</v>
      </c>
      <c r="B451" s="256" t="s">
        <v>1242</v>
      </c>
      <c r="D451" s="15"/>
      <c r="F451" s="195" t="str">
        <f>IF(ISBLANK(D451),"",VLOOKUP(D451,tegevusalad!$A$7:$B$188,2,FALSE))</f>
        <v/>
      </c>
    </row>
    <row r="452" spans="1:6" hidden="1" outlineLevel="1" x14ac:dyDescent="0.2">
      <c r="A452" s="462">
        <v>4234314090</v>
      </c>
      <c r="B452" s="256" t="s">
        <v>1243</v>
      </c>
      <c r="D452" s="15"/>
      <c r="F452" s="195" t="str">
        <f>IF(ISBLANK(D452),"",VLOOKUP(D452,tegevusalad!$A$7:$B$188,2,FALSE))</f>
        <v/>
      </c>
    </row>
    <row r="453" spans="1:6" hidden="1" outlineLevel="1" x14ac:dyDescent="0.2">
      <c r="A453" s="462">
        <v>4234203040</v>
      </c>
      <c r="B453" s="256" t="s">
        <v>1244</v>
      </c>
      <c r="D453" s="15"/>
      <c r="F453" s="195" t="str">
        <f>IF(ISBLANK(D453),"",VLOOKUP(D453,tegevusalad!$A$7:$B$188,2,FALSE))</f>
        <v/>
      </c>
    </row>
    <row r="454" spans="1:6" hidden="1" outlineLevel="1" x14ac:dyDescent="0.2">
      <c r="A454" s="462">
        <v>4234219040</v>
      </c>
      <c r="B454" s="256" t="s">
        <v>7298</v>
      </c>
      <c r="D454" s="15"/>
      <c r="F454" s="195" t="str">
        <f>IF(ISBLANK(D454),"",VLOOKUP(D454,tegevusalad!$A$7:$B$188,2,FALSE))</f>
        <v/>
      </c>
    </row>
    <row r="455" spans="1:6" hidden="1" outlineLevel="1" x14ac:dyDescent="0.2">
      <c r="A455" s="462">
        <v>4234452060</v>
      </c>
      <c r="B455" s="256" t="s">
        <v>4095</v>
      </c>
      <c r="D455" s="15"/>
      <c r="F455" s="195" t="str">
        <f>IF(ISBLANK(D455),"",VLOOKUP(D455,tegevusalad!$A$7:$B$188,2,FALSE))</f>
        <v/>
      </c>
    </row>
    <row r="456" spans="1:6" hidden="1" outlineLevel="1" x14ac:dyDescent="0.2">
      <c r="A456" s="462">
        <v>4234431050</v>
      </c>
      <c r="B456" s="256" t="s">
        <v>4096</v>
      </c>
      <c r="D456" s="15"/>
      <c r="F456" s="195" t="str">
        <f>IF(ISBLANK(D456),"",VLOOKUP(D456,tegevusalad!$A$7:$B$188,2,FALSE))</f>
        <v/>
      </c>
    </row>
    <row r="457" spans="1:6" collapsed="1" x14ac:dyDescent="0.2">
      <c r="A457" s="462"/>
      <c r="D457" s="15"/>
      <c r="F457" s="195"/>
    </row>
    <row r="458" spans="1:6" x14ac:dyDescent="0.2">
      <c r="A458" s="462"/>
      <c r="B458" s="186" t="s">
        <v>5214</v>
      </c>
      <c r="C458" s="198"/>
      <c r="D458" s="15"/>
      <c r="F458" s="195" t="str">
        <f>IF(ISBLANK(D458),"",VLOOKUP(D458,tegevusalad!$A$7:$B$188,2,FALSE))</f>
        <v/>
      </c>
    </row>
    <row r="459" spans="1:6" hidden="1" outlineLevel="1" x14ac:dyDescent="0.2">
      <c r="A459" s="462">
        <v>4234051000</v>
      </c>
      <c r="B459" s="256" t="s">
        <v>3008</v>
      </c>
      <c r="D459" s="148" t="s">
        <v>5301</v>
      </c>
      <c r="F459" s="195" t="str">
        <f>IF(ISBLANK(D459),"",VLOOKUP(D459,tegevusalad!$A$7:$B$188,2,FALSE))</f>
        <v xml:space="preserve">Alusharidus </v>
      </c>
    </row>
    <row r="460" spans="1:6" hidden="1" outlineLevel="1" x14ac:dyDescent="0.2">
      <c r="A460" s="462">
        <v>4234242050</v>
      </c>
      <c r="B460" s="256" t="s">
        <v>1800</v>
      </c>
      <c r="C460" s="195" t="s">
        <v>1326</v>
      </c>
      <c r="D460" s="148" t="s">
        <v>5301</v>
      </c>
      <c r="F460" s="195" t="str">
        <f>IF(ISBLANK(D460),"",VLOOKUP(D460,tegevusalad!$A$7:$B$188,2,FALSE))</f>
        <v xml:space="preserve">Alusharidus </v>
      </c>
    </row>
    <row r="461" spans="1:6" hidden="1" outlineLevel="1" x14ac:dyDescent="0.2">
      <c r="A461" s="462">
        <v>4234813080</v>
      </c>
      <c r="B461" s="256" t="s">
        <v>1799</v>
      </c>
      <c r="C461" s="195" t="s">
        <v>1111</v>
      </c>
      <c r="D461" s="148" t="s">
        <v>5301</v>
      </c>
      <c r="F461" s="195" t="str">
        <f>IF(ISBLANK(D461),"",VLOOKUP(D461,tegevusalad!$A$7:$B$188,2,FALSE))</f>
        <v xml:space="preserve">Alusharidus </v>
      </c>
    </row>
    <row r="462" spans="1:6" hidden="1" outlineLevel="1" x14ac:dyDescent="0.2">
      <c r="A462" s="462">
        <v>4234823030</v>
      </c>
      <c r="B462" s="256" t="s">
        <v>1798</v>
      </c>
      <c r="C462" s="195" t="s">
        <v>1797</v>
      </c>
      <c r="D462" s="148" t="s">
        <v>5301</v>
      </c>
      <c r="F462" s="195" t="str">
        <f>IF(ISBLANK(D462),"",VLOOKUP(D462,tegevusalad!$A$7:$B$188,2,FALSE))</f>
        <v xml:space="preserve">Alusharidus </v>
      </c>
    </row>
    <row r="463" spans="1:6" hidden="1" outlineLevel="1" x14ac:dyDescent="0.2">
      <c r="A463" s="462">
        <v>4234107110</v>
      </c>
      <c r="B463" s="256" t="s">
        <v>5215</v>
      </c>
      <c r="D463" s="148" t="s">
        <v>5301</v>
      </c>
      <c r="F463" s="195" t="str">
        <f>IF(ISBLANK(D463),"",VLOOKUP(D463,tegevusalad!$A$7:$B$188,2,FALSE))</f>
        <v xml:space="preserve">Alusharidus </v>
      </c>
    </row>
    <row r="464" spans="1:6" hidden="1" outlineLevel="1" x14ac:dyDescent="0.2">
      <c r="A464" s="462">
        <v>4234102060</v>
      </c>
      <c r="B464" s="256" t="s">
        <v>5216</v>
      </c>
      <c r="D464" s="148" t="s">
        <v>5301</v>
      </c>
      <c r="F464" s="195" t="str">
        <f>IF(ISBLANK(D464),"",VLOOKUP(D464,tegevusalad!$A$7:$B$188,2,FALSE))</f>
        <v xml:space="preserve">Alusharidus </v>
      </c>
    </row>
    <row r="465" spans="1:6" hidden="1" outlineLevel="1" x14ac:dyDescent="0.2">
      <c r="A465" s="462">
        <v>4234102090</v>
      </c>
      <c r="B465" s="256" t="s">
        <v>5216</v>
      </c>
      <c r="C465" s="195" t="s">
        <v>1573</v>
      </c>
      <c r="D465" s="148" t="s">
        <v>5301</v>
      </c>
      <c r="F465" s="195" t="str">
        <f>IF(ISBLANK(D465),"",VLOOKUP(D465,tegevusalad!$A$7:$B$188,2,FALSE))</f>
        <v xml:space="preserve">Alusharidus </v>
      </c>
    </row>
    <row r="466" spans="1:6" hidden="1" outlineLevel="1" x14ac:dyDescent="0.2">
      <c r="A466" s="462">
        <v>4234102100</v>
      </c>
      <c r="B466" s="256" t="s">
        <v>5216</v>
      </c>
      <c r="C466" s="195" t="s">
        <v>2730</v>
      </c>
      <c r="D466" s="148" t="s">
        <v>5301</v>
      </c>
      <c r="F466" s="195" t="str">
        <f>IF(ISBLANK(D466),"",VLOOKUP(D466,tegevusalad!$A$7:$B$188,2,FALSE))</f>
        <v xml:space="preserve">Alusharidus </v>
      </c>
    </row>
    <row r="467" spans="1:6" hidden="1" outlineLevel="1" x14ac:dyDescent="0.2">
      <c r="A467" s="462">
        <v>4234104070</v>
      </c>
      <c r="B467" s="256" t="s">
        <v>1574</v>
      </c>
      <c r="C467" s="195" t="s">
        <v>1575</v>
      </c>
      <c r="D467" s="148" t="s">
        <v>5301</v>
      </c>
      <c r="F467" s="195" t="str">
        <f>IF(ISBLANK(D467),"",VLOOKUP(D467,tegevusalad!$A$7:$B$188,2,FALSE))</f>
        <v xml:space="preserve">Alusharidus </v>
      </c>
    </row>
    <row r="468" spans="1:6" hidden="1" outlineLevel="1" x14ac:dyDescent="0.2">
      <c r="A468" s="462">
        <v>4234109090</v>
      </c>
      <c r="B468" s="256" t="s">
        <v>1571</v>
      </c>
      <c r="C468" s="195" t="s">
        <v>1572</v>
      </c>
      <c r="D468" s="148" t="s">
        <v>5301</v>
      </c>
      <c r="F468" s="195" t="str">
        <f>IF(ISBLANK(D468),"",VLOOKUP(D468,tegevusalad!$A$7:$B$188,2,FALSE))</f>
        <v xml:space="preserve">Alusharidus </v>
      </c>
    </row>
    <row r="469" spans="1:6" hidden="1" outlineLevel="1" x14ac:dyDescent="0.2">
      <c r="A469" s="462">
        <v>4234109100</v>
      </c>
      <c r="B469" s="256" t="s">
        <v>1571</v>
      </c>
      <c r="C469" s="195" t="s">
        <v>193</v>
      </c>
      <c r="D469" s="148" t="s">
        <v>5301</v>
      </c>
      <c r="F469" s="195" t="str">
        <f>IF(ISBLANK(D469),"",VLOOKUP(D469,tegevusalad!$A$7:$B$188,2,FALSE))</f>
        <v xml:space="preserve">Alusharidus </v>
      </c>
    </row>
    <row r="470" spans="1:6" hidden="1" outlineLevel="1" x14ac:dyDescent="0.2">
      <c r="A470" s="462">
        <v>4234103090</v>
      </c>
      <c r="B470" s="256" t="s">
        <v>7272</v>
      </c>
      <c r="C470" s="195" t="s">
        <v>7273</v>
      </c>
      <c r="D470" s="148" t="s">
        <v>5301</v>
      </c>
      <c r="F470" s="195" t="str">
        <f>IF(ISBLANK(D470),"",VLOOKUP(D470,tegevusalad!$A$7:$B$188,2,FALSE))</f>
        <v xml:space="preserve">Alusharidus </v>
      </c>
    </row>
    <row r="471" spans="1:6" hidden="1" outlineLevel="1" x14ac:dyDescent="0.2">
      <c r="A471" s="462">
        <v>4234104080</v>
      </c>
      <c r="B471" s="256" t="s">
        <v>1574</v>
      </c>
      <c r="C471" s="195" t="s">
        <v>518</v>
      </c>
      <c r="D471" s="148" t="s">
        <v>5301</v>
      </c>
      <c r="F471" s="195" t="str">
        <f>IF(ISBLANK(D471),"",VLOOKUP(D471,tegevusalad!$A$7:$B$188,2,FALSE))</f>
        <v xml:space="preserve">Alusharidus </v>
      </c>
    </row>
    <row r="472" spans="1:6" hidden="1" outlineLevel="1" x14ac:dyDescent="0.2">
      <c r="A472" s="462">
        <v>4234107120</v>
      </c>
      <c r="B472" s="256" t="s">
        <v>5215</v>
      </c>
      <c r="C472" s="195" t="s">
        <v>518</v>
      </c>
      <c r="D472" s="148" t="s">
        <v>5301</v>
      </c>
      <c r="F472" s="195" t="str">
        <f>IF(ISBLANK(D472),"",VLOOKUP(D472,tegevusalad!$A$7:$B$188,2,FALSE))</f>
        <v xml:space="preserve">Alusharidus </v>
      </c>
    </row>
    <row r="473" spans="1:6" hidden="1" outlineLevel="1" x14ac:dyDescent="0.2">
      <c r="A473" s="465">
        <v>4234109110</v>
      </c>
      <c r="B473" s="256" t="s">
        <v>1571</v>
      </c>
      <c r="C473" s="195" t="s">
        <v>7728</v>
      </c>
      <c r="D473" s="148" t="s">
        <v>5301</v>
      </c>
      <c r="F473" s="195" t="str">
        <f>IF(ISBLANK(D473),"",VLOOKUP(D473,tegevusalad!$A$7:$B$188,2,FALSE))</f>
        <v xml:space="preserve">Alusharidus </v>
      </c>
    </row>
    <row r="474" spans="1:6" hidden="1" outlineLevel="1" x14ac:dyDescent="0.2">
      <c r="A474" s="462">
        <v>4234233100</v>
      </c>
      <c r="B474" s="256" t="s">
        <v>5217</v>
      </c>
      <c r="C474" s="195" t="s">
        <v>5159</v>
      </c>
      <c r="D474" s="148" t="s">
        <v>5301</v>
      </c>
      <c r="F474" s="195" t="str">
        <f>IF(ISBLANK(D474),"",VLOOKUP(D474,tegevusalad!$A$7:$B$188,2,FALSE))</f>
        <v xml:space="preserve">Alusharidus </v>
      </c>
    </row>
    <row r="475" spans="1:6" hidden="1" outlineLevel="1" x14ac:dyDescent="0.2">
      <c r="A475" s="462">
        <v>4234231090</v>
      </c>
      <c r="B475" s="256" t="s">
        <v>5156</v>
      </c>
      <c r="C475" s="195" t="s">
        <v>7806</v>
      </c>
      <c r="D475" s="148" t="s">
        <v>5301</v>
      </c>
      <c r="F475" s="195" t="str">
        <f>IF(ISBLANK(D475),"",VLOOKUP(D475,tegevusalad!$A$7:$B$188,2,FALSE))</f>
        <v xml:space="preserve">Alusharidus </v>
      </c>
    </row>
    <row r="476" spans="1:6" hidden="1" outlineLevel="1" x14ac:dyDescent="0.2">
      <c r="A476" s="462">
        <v>4234214020</v>
      </c>
      <c r="B476" s="256" t="s">
        <v>5218</v>
      </c>
      <c r="C476" s="195" t="s">
        <v>5160</v>
      </c>
      <c r="D476" s="148" t="s">
        <v>5301</v>
      </c>
      <c r="F476" s="195" t="str">
        <f>IF(ISBLANK(D476),"",VLOOKUP(D476,tegevusalad!$A$7:$B$188,2,FALSE))</f>
        <v xml:space="preserve">Alusharidus </v>
      </c>
    </row>
    <row r="477" spans="1:6" hidden="1" outlineLevel="1" x14ac:dyDescent="0.2">
      <c r="A477" s="462">
        <v>4234221110</v>
      </c>
      <c r="B477" s="256" t="s">
        <v>5219</v>
      </c>
      <c r="C477" s="195" t="s">
        <v>5161</v>
      </c>
      <c r="D477" s="148" t="s">
        <v>5301</v>
      </c>
      <c r="F477" s="195" t="str">
        <f>IF(ISBLANK(D477),"",VLOOKUP(D477,tegevusalad!$A$7:$B$188,2,FALSE))</f>
        <v xml:space="preserve">Alusharidus </v>
      </c>
    </row>
    <row r="478" spans="1:6" hidden="1" outlineLevel="1" x14ac:dyDescent="0.2">
      <c r="A478" s="462">
        <v>4234222050</v>
      </c>
      <c r="B478" s="256" t="s">
        <v>5220</v>
      </c>
      <c r="C478" s="195" t="s">
        <v>7846</v>
      </c>
      <c r="D478" s="148" t="s">
        <v>5301</v>
      </c>
      <c r="F478" s="195" t="str">
        <f>IF(ISBLANK(D478),"",VLOOKUP(D478,tegevusalad!$A$7:$B$188,2,FALSE))</f>
        <v xml:space="preserve">Alusharidus </v>
      </c>
    </row>
    <row r="479" spans="1:6" hidden="1" outlineLevel="1" x14ac:dyDescent="0.2">
      <c r="A479" s="462">
        <v>4234248010</v>
      </c>
      <c r="B479" s="256" t="s">
        <v>5221</v>
      </c>
      <c r="C479" s="195" t="s">
        <v>5162</v>
      </c>
      <c r="D479" s="148" t="s">
        <v>5301</v>
      </c>
      <c r="F479" s="195" t="str">
        <f>IF(ISBLANK(D479),"",VLOOKUP(D479,tegevusalad!$A$7:$B$188,2,FALSE))</f>
        <v xml:space="preserve">Alusharidus </v>
      </c>
    </row>
    <row r="480" spans="1:6" hidden="1" outlineLevel="1" x14ac:dyDescent="0.2">
      <c r="A480" s="462">
        <v>4234241060</v>
      </c>
      <c r="B480" s="256" t="s">
        <v>522</v>
      </c>
      <c r="C480" s="195" t="s">
        <v>7686</v>
      </c>
      <c r="D480" s="148" t="s">
        <v>5301</v>
      </c>
      <c r="F480" s="195" t="str">
        <f>IF(ISBLANK(D480),"",VLOOKUP(D480,tegevusalad!$A$7:$B$188,2,FALSE))</f>
        <v xml:space="preserve">Alusharidus </v>
      </c>
    </row>
    <row r="481" spans="1:6" hidden="1" outlineLevel="1" x14ac:dyDescent="0.2">
      <c r="A481" s="462">
        <v>4234245060</v>
      </c>
      <c r="B481" s="256" t="s">
        <v>5155</v>
      </c>
      <c r="C481" s="195" t="s">
        <v>7630</v>
      </c>
      <c r="D481" s="148" t="s">
        <v>5301</v>
      </c>
      <c r="F481" s="195" t="str">
        <f>IF(ISBLANK(D481),"",VLOOKUP(D481,tegevusalad!$A$7:$B$188,2,FALSE))</f>
        <v xml:space="preserve">Alusharidus </v>
      </c>
    </row>
    <row r="482" spans="1:6" hidden="1" outlineLevel="1" x14ac:dyDescent="0.2">
      <c r="A482" s="462">
        <v>4234243120</v>
      </c>
      <c r="B482" s="256" t="s">
        <v>7812</v>
      </c>
      <c r="C482" s="195" t="s">
        <v>7813</v>
      </c>
      <c r="D482" s="148" t="s">
        <v>5301</v>
      </c>
      <c r="F482" s="195" t="str">
        <f>IF(ISBLANK(D482),"",VLOOKUP(D482,tegevusalad!$A$7:$B$188,2,FALSE))</f>
        <v xml:space="preserve">Alusharidus </v>
      </c>
    </row>
    <row r="483" spans="1:6" hidden="1" outlineLevel="1" x14ac:dyDescent="0.2">
      <c r="A483" s="462">
        <v>4234238050</v>
      </c>
      <c r="B483" s="256" t="s">
        <v>5153</v>
      </c>
      <c r="C483" s="195" t="s">
        <v>5163</v>
      </c>
      <c r="D483" s="148" t="s">
        <v>5301</v>
      </c>
      <c r="F483" s="195" t="str">
        <f>IF(ISBLANK(D483),"",VLOOKUP(D483,tegevusalad!$A$7:$B$188,2,FALSE))</f>
        <v xml:space="preserve">Alusharidus </v>
      </c>
    </row>
    <row r="484" spans="1:6" hidden="1" outlineLevel="1" x14ac:dyDescent="0.2">
      <c r="A484" s="462">
        <v>4234211130</v>
      </c>
      <c r="B484" s="256" t="s">
        <v>5154</v>
      </c>
      <c r="C484" s="195" t="s">
        <v>7629</v>
      </c>
      <c r="D484" s="148" t="s">
        <v>5301</v>
      </c>
      <c r="F484" s="195" t="str">
        <f>IF(ISBLANK(D484),"",VLOOKUP(D484,tegevusalad!$A$7:$B$188,2,FALSE))</f>
        <v xml:space="preserve">Alusharidus </v>
      </c>
    </row>
    <row r="485" spans="1:6" hidden="1" outlineLevel="1" x14ac:dyDescent="0.2">
      <c r="A485" s="462">
        <v>4234231080</v>
      </c>
      <c r="B485" s="256" t="s">
        <v>5156</v>
      </c>
      <c r="C485" s="195" t="s">
        <v>7631</v>
      </c>
      <c r="D485" s="148" t="s">
        <v>5301</v>
      </c>
      <c r="F485" s="195" t="str">
        <f>IF(ISBLANK(D485),"",VLOOKUP(D485,tegevusalad!$A$7:$B$188,2,FALSE))</f>
        <v xml:space="preserve">Alusharidus </v>
      </c>
    </row>
    <row r="486" spans="1:6" hidden="1" outlineLevel="1" x14ac:dyDescent="0.2">
      <c r="A486" s="462">
        <v>4234216060</v>
      </c>
      <c r="B486" s="256" t="s">
        <v>5157</v>
      </c>
      <c r="C486" s="195" t="s">
        <v>7632</v>
      </c>
      <c r="D486" s="148" t="s">
        <v>5301</v>
      </c>
      <c r="F486" s="195" t="str">
        <f>IF(ISBLANK(D486),"",VLOOKUP(D486,tegevusalad!$A$7:$B$188,2,FALSE))</f>
        <v xml:space="preserve">Alusharidus </v>
      </c>
    </row>
    <row r="487" spans="1:6" hidden="1" outlineLevel="1" x14ac:dyDescent="0.2">
      <c r="A487" s="462">
        <v>4234216080</v>
      </c>
      <c r="B487" s="256" t="s">
        <v>5157</v>
      </c>
      <c r="C487" s="195" t="s">
        <v>6675</v>
      </c>
      <c r="D487" s="148" t="s">
        <v>5301</v>
      </c>
      <c r="F487" s="195" t="str">
        <f>IF(ISBLANK(D487),"",VLOOKUP(D487,tegevusalad!$A$7:$B$188,2,FALSE))</f>
        <v xml:space="preserve">Alusharidus </v>
      </c>
    </row>
    <row r="488" spans="1:6" hidden="1" outlineLevel="1" x14ac:dyDescent="0.2">
      <c r="A488" s="462">
        <v>4234218060</v>
      </c>
      <c r="B488" s="262" t="s">
        <v>521</v>
      </c>
      <c r="C488" s="196" t="s">
        <v>1561</v>
      </c>
      <c r="D488" s="148" t="s">
        <v>5301</v>
      </c>
      <c r="F488" s="195" t="str">
        <f>IF(ISBLANK(D488),"",VLOOKUP(D488,tegevusalad!$A$7:$B$188,2,FALSE))</f>
        <v xml:space="preserve">Alusharidus </v>
      </c>
    </row>
    <row r="489" spans="1:6" hidden="1" outlineLevel="1" x14ac:dyDescent="0.2">
      <c r="A489" s="462">
        <v>4234225030</v>
      </c>
      <c r="B489" s="256" t="s">
        <v>5158</v>
      </c>
      <c r="C489" s="195" t="s">
        <v>7633</v>
      </c>
      <c r="D489" s="148" t="s">
        <v>5301</v>
      </c>
      <c r="F489" s="195" t="str">
        <f>IF(ISBLANK(D489),"",VLOOKUP(D489,tegevusalad!$A$7:$B$188,2,FALSE))</f>
        <v xml:space="preserve">Alusharidus </v>
      </c>
    </row>
    <row r="490" spans="1:6" hidden="1" outlineLevel="1" x14ac:dyDescent="0.2">
      <c r="A490" s="462">
        <v>4234312080</v>
      </c>
      <c r="B490" s="256" t="s">
        <v>1564</v>
      </c>
      <c r="C490" s="195" t="s">
        <v>1565</v>
      </c>
      <c r="D490" s="148" t="s">
        <v>5301</v>
      </c>
      <c r="F490" s="195" t="str">
        <f>IF(ISBLANK(D490),"",VLOOKUP(D490,tegevusalad!$A$7:$B$188,2,FALSE))</f>
        <v xml:space="preserve">Alusharidus </v>
      </c>
    </row>
    <row r="491" spans="1:6" hidden="1" outlineLevel="1" x14ac:dyDescent="0.2">
      <c r="A491" s="462">
        <v>4234314100</v>
      </c>
      <c r="B491" s="256" t="s">
        <v>7634</v>
      </c>
      <c r="C491" s="195" t="s">
        <v>7635</v>
      </c>
      <c r="D491" s="148" t="s">
        <v>5301</v>
      </c>
      <c r="F491" s="195" t="str">
        <f>IF(ISBLANK(D491),"",VLOOKUP(D491,tegevusalad!$A$7:$B$188,2,FALSE))</f>
        <v xml:space="preserve">Alusharidus </v>
      </c>
    </row>
    <row r="492" spans="1:6" hidden="1" outlineLevel="1" x14ac:dyDescent="0.2">
      <c r="A492" s="462">
        <v>4234317090</v>
      </c>
      <c r="B492" s="256" t="s">
        <v>7640</v>
      </c>
      <c r="C492" s="195" t="s">
        <v>1570</v>
      </c>
      <c r="D492" s="148" t="s">
        <v>5301</v>
      </c>
      <c r="F492" s="195" t="str">
        <f>IF(ISBLANK(D492),"",VLOOKUP(D492,tegevusalad!$A$7:$B$188,2,FALSE))</f>
        <v xml:space="preserve">Alusharidus </v>
      </c>
    </row>
    <row r="493" spans="1:6" hidden="1" outlineLevel="1" x14ac:dyDescent="0.2">
      <c r="A493" s="462">
        <v>4234318080</v>
      </c>
      <c r="B493" s="256" t="s">
        <v>7636</v>
      </c>
      <c r="C493" s="195" t="s">
        <v>7637</v>
      </c>
      <c r="D493" s="148" t="s">
        <v>5301</v>
      </c>
      <c r="F493" s="195" t="str">
        <f>IF(ISBLANK(D493),"",VLOOKUP(D493,tegevusalad!$A$7:$B$188,2,FALSE))</f>
        <v xml:space="preserve">Alusharidus </v>
      </c>
    </row>
    <row r="494" spans="1:6" hidden="1" outlineLevel="1" x14ac:dyDescent="0.2">
      <c r="A494" s="462">
        <v>4234318090</v>
      </c>
      <c r="B494" s="256" t="s">
        <v>7636</v>
      </c>
      <c r="C494" s="195" t="s">
        <v>1566</v>
      </c>
      <c r="D494" s="148" t="s">
        <v>5301</v>
      </c>
      <c r="F494" s="195" t="str">
        <f>IF(ISBLANK(D494),"",VLOOKUP(D494,tegevusalad!$A$7:$B$188,2,FALSE))</f>
        <v xml:space="preserve">Alusharidus </v>
      </c>
    </row>
    <row r="495" spans="1:6" hidden="1" outlineLevel="1" x14ac:dyDescent="0.2">
      <c r="A495" s="462">
        <v>4234319110</v>
      </c>
      <c r="B495" s="256" t="s">
        <v>7638</v>
      </c>
      <c r="C495" s="195" t="s">
        <v>7639</v>
      </c>
      <c r="D495" s="148" t="s">
        <v>5301</v>
      </c>
      <c r="F495" s="195" t="str">
        <f>IF(ISBLANK(D495),"",VLOOKUP(D495,tegevusalad!$A$7:$B$188,2,FALSE))</f>
        <v xml:space="preserve">Alusharidus </v>
      </c>
    </row>
    <row r="496" spans="1:6" hidden="1" outlineLevel="1" x14ac:dyDescent="0.2">
      <c r="A496" s="462">
        <v>4234319120</v>
      </c>
      <c r="B496" s="256" t="s">
        <v>7638</v>
      </c>
      <c r="C496" s="195" t="s">
        <v>1567</v>
      </c>
      <c r="D496" s="148" t="s">
        <v>5301</v>
      </c>
      <c r="F496" s="195" t="str">
        <f>IF(ISBLANK(D496),"",VLOOKUP(D496,tegevusalad!$A$7:$B$188,2,FALSE))</f>
        <v xml:space="preserve">Alusharidus </v>
      </c>
    </row>
    <row r="497" spans="1:6" hidden="1" outlineLevel="1" x14ac:dyDescent="0.2">
      <c r="A497" s="462">
        <v>4234317080</v>
      </c>
      <c r="B497" s="256" t="s">
        <v>7640</v>
      </c>
      <c r="C497" s="195" t="s">
        <v>7637</v>
      </c>
      <c r="D497" s="148" t="s">
        <v>5301</v>
      </c>
      <c r="F497" s="195" t="str">
        <f>IF(ISBLANK(D497),"",VLOOKUP(D497,tegevusalad!$A$7:$B$188,2,FALSE))</f>
        <v xml:space="preserve">Alusharidus </v>
      </c>
    </row>
    <row r="498" spans="1:6" hidden="1" outlineLevel="1" x14ac:dyDescent="0.2">
      <c r="A498" s="462">
        <v>4234330070</v>
      </c>
      <c r="B498" s="256" t="s">
        <v>1568</v>
      </c>
      <c r="C498" s="195" t="s">
        <v>1569</v>
      </c>
      <c r="D498" s="148" t="s">
        <v>5301</v>
      </c>
      <c r="F498" s="195" t="str">
        <f>IF(ISBLANK(D498),"",VLOOKUP(D498,tegevusalad!$A$7:$B$188,2,FALSE))</f>
        <v xml:space="preserve">Alusharidus </v>
      </c>
    </row>
    <row r="499" spans="1:6" hidden="1" outlineLevel="1" x14ac:dyDescent="0.2">
      <c r="A499" s="462">
        <v>4234412030</v>
      </c>
      <c r="B499" s="256" t="s">
        <v>7641</v>
      </c>
      <c r="C499" s="195" t="s">
        <v>7642</v>
      </c>
      <c r="D499" s="148" t="s">
        <v>5301</v>
      </c>
      <c r="F499" s="195" t="str">
        <f>IF(ISBLANK(D499),"",VLOOKUP(D499,tegevusalad!$A$7:$B$188,2,FALSE))</f>
        <v xml:space="preserve">Alusharidus </v>
      </c>
    </row>
    <row r="500" spans="1:6" hidden="1" outlineLevel="1" x14ac:dyDescent="0.2">
      <c r="A500" s="462">
        <v>4234433090</v>
      </c>
      <c r="B500" s="256" t="s">
        <v>5253</v>
      </c>
      <c r="C500" s="195" t="s">
        <v>5254</v>
      </c>
      <c r="D500" s="148" t="s">
        <v>5301</v>
      </c>
      <c r="F500" s="195" t="str">
        <f>IF(ISBLANK(D500),"",VLOOKUP(D500,tegevusalad!$A$7:$B$188,2,FALSE))</f>
        <v xml:space="preserve">Alusharidus </v>
      </c>
    </row>
    <row r="501" spans="1:6" hidden="1" outlineLevel="1" x14ac:dyDescent="0.2">
      <c r="A501" s="462">
        <v>4234453050</v>
      </c>
      <c r="B501" s="256" t="s">
        <v>5255</v>
      </c>
      <c r="C501" s="195" t="s">
        <v>5256</v>
      </c>
      <c r="D501" s="148" t="s">
        <v>5301</v>
      </c>
      <c r="F501" s="195" t="str">
        <f>IF(ISBLANK(D501),"",VLOOKUP(D501,tegevusalad!$A$7:$B$188,2,FALSE))</f>
        <v xml:space="preserve">Alusharidus </v>
      </c>
    </row>
    <row r="502" spans="1:6" hidden="1" outlineLevel="1" x14ac:dyDescent="0.2">
      <c r="A502" s="462">
        <v>4234443060</v>
      </c>
      <c r="B502" s="256" t="s">
        <v>5257</v>
      </c>
      <c r="C502" s="195" t="s">
        <v>5258</v>
      </c>
      <c r="D502" s="148" t="s">
        <v>5301</v>
      </c>
      <c r="F502" s="195" t="str">
        <f>IF(ISBLANK(D502),"",VLOOKUP(D502,tegevusalad!$A$7:$B$188,2,FALSE))</f>
        <v xml:space="preserve">Alusharidus </v>
      </c>
    </row>
    <row r="503" spans="1:6" hidden="1" outlineLevel="1" x14ac:dyDescent="0.2">
      <c r="A503" s="462">
        <v>4234411070</v>
      </c>
      <c r="B503" s="256" t="s">
        <v>5259</v>
      </c>
      <c r="C503" s="195" t="s">
        <v>5260</v>
      </c>
      <c r="D503" s="148" t="s">
        <v>5301</v>
      </c>
      <c r="F503" s="195" t="str">
        <f>IF(ISBLANK(D503),"",VLOOKUP(D503,tegevusalad!$A$7:$B$188,2,FALSE))</f>
        <v xml:space="preserve">Alusharidus </v>
      </c>
    </row>
    <row r="504" spans="1:6" hidden="1" outlineLevel="1" x14ac:dyDescent="0.2">
      <c r="A504" s="462">
        <v>4234429080</v>
      </c>
      <c r="B504" s="262" t="s">
        <v>192</v>
      </c>
      <c r="C504" s="196" t="s">
        <v>193</v>
      </c>
      <c r="D504" s="148" t="s">
        <v>5301</v>
      </c>
      <c r="F504" s="195" t="str">
        <f>IF(ISBLANK(D504),"",VLOOKUP(D504,tegevusalad!$A$7:$B$188,2,FALSE))</f>
        <v xml:space="preserve">Alusharidus </v>
      </c>
    </row>
    <row r="505" spans="1:6" hidden="1" outlineLevel="1" x14ac:dyDescent="0.2">
      <c r="A505" s="462">
        <v>4234425040</v>
      </c>
      <c r="B505" s="256" t="s">
        <v>5261</v>
      </c>
      <c r="C505" s="195" t="s">
        <v>5262</v>
      </c>
      <c r="D505" s="148" t="s">
        <v>5301</v>
      </c>
      <c r="F505" s="195" t="str">
        <f>IF(ISBLANK(D505),"",VLOOKUP(D505,tegevusalad!$A$7:$B$188,2,FALSE))</f>
        <v xml:space="preserve">Alusharidus </v>
      </c>
    </row>
    <row r="506" spans="1:6" hidden="1" outlineLevel="1" x14ac:dyDescent="0.2">
      <c r="A506" s="462">
        <v>4234429090</v>
      </c>
      <c r="B506" s="256" t="s">
        <v>192</v>
      </c>
      <c r="C506" s="195" t="s">
        <v>518</v>
      </c>
      <c r="D506" s="148" t="s">
        <v>5301</v>
      </c>
      <c r="F506" s="195" t="str">
        <f>IF(ISBLANK(D506),"",VLOOKUP(D506,tegevusalad!$A$7:$B$188,2,FALSE))</f>
        <v xml:space="preserve">Alusharidus </v>
      </c>
    </row>
    <row r="507" spans="1:6" hidden="1" outlineLevel="1" x14ac:dyDescent="0.2">
      <c r="A507" s="462">
        <v>4234420060</v>
      </c>
      <c r="B507" s="256" t="s">
        <v>7814</v>
      </c>
      <c r="C507" s="195" t="s">
        <v>7815</v>
      </c>
      <c r="D507" s="148" t="s">
        <v>5301</v>
      </c>
      <c r="F507" s="195" t="str">
        <f>IF(ISBLANK(D507),"",VLOOKUP(D507,tegevusalad!$A$7:$B$188,2,FALSE))</f>
        <v xml:space="preserve">Alusharidus </v>
      </c>
    </row>
    <row r="508" spans="1:6" hidden="1" outlineLevel="1" x14ac:dyDescent="0.2">
      <c r="A508" s="462">
        <v>4234432050</v>
      </c>
      <c r="B508" s="262" t="s">
        <v>1558</v>
      </c>
      <c r="C508" s="196" t="s">
        <v>1559</v>
      </c>
      <c r="D508" s="148" t="s">
        <v>5301</v>
      </c>
      <c r="F508" s="195" t="str">
        <f>IF(ISBLANK(D508),"",VLOOKUP(D508,tegevusalad!$A$7:$B$188,2,FALSE))</f>
        <v xml:space="preserve">Alusharidus </v>
      </c>
    </row>
    <row r="509" spans="1:6" hidden="1" outlineLevel="1" x14ac:dyDescent="0.2">
      <c r="A509" s="462">
        <v>4234437100</v>
      </c>
      <c r="B509" s="262" t="s">
        <v>6775</v>
      </c>
      <c r="C509" s="196" t="s">
        <v>1552</v>
      </c>
      <c r="D509" s="148" t="s">
        <v>5301</v>
      </c>
      <c r="F509" s="195" t="str">
        <f>IF(ISBLANK(D509),"",VLOOKUP(D509,tegevusalad!$A$7:$B$188,2,FALSE))</f>
        <v xml:space="preserve">Alusharidus </v>
      </c>
    </row>
    <row r="510" spans="1:6" hidden="1" outlineLevel="1" x14ac:dyDescent="0.2">
      <c r="A510" s="462">
        <v>4234448010</v>
      </c>
      <c r="B510" s="256" t="s">
        <v>5263</v>
      </c>
      <c r="C510" s="195" t="s">
        <v>5162</v>
      </c>
      <c r="D510" s="148" t="s">
        <v>5301</v>
      </c>
      <c r="F510" s="195" t="str">
        <f>IF(ISBLANK(D510),"",VLOOKUP(D510,tegevusalad!$A$7:$B$188,2,FALSE))</f>
        <v xml:space="preserve">Alusharidus </v>
      </c>
    </row>
    <row r="511" spans="1:6" hidden="1" outlineLevel="1" x14ac:dyDescent="0.2">
      <c r="A511" s="462">
        <v>4234446050</v>
      </c>
      <c r="B511" s="256" t="s">
        <v>7434</v>
      </c>
      <c r="C511" s="195" t="s">
        <v>518</v>
      </c>
      <c r="D511" s="148" t="s">
        <v>5301</v>
      </c>
      <c r="F511" s="195" t="str">
        <f>IF(ISBLANK(D511),"",VLOOKUP(D511,tegevusalad!$A$7:$B$188,2,FALSE))</f>
        <v xml:space="preserve">Alusharidus </v>
      </c>
    </row>
    <row r="512" spans="1:6" hidden="1" outlineLevel="1" x14ac:dyDescent="0.2">
      <c r="A512" s="462">
        <v>4234521080</v>
      </c>
      <c r="B512" s="256" t="s">
        <v>5266</v>
      </c>
      <c r="C512" s="195" t="s">
        <v>5267</v>
      </c>
      <c r="D512" s="148" t="s">
        <v>5301</v>
      </c>
      <c r="F512" s="195" t="str">
        <f>IF(ISBLANK(D512),"",VLOOKUP(D512,tegevusalad!$A$7:$B$188,2,FALSE))</f>
        <v xml:space="preserve">Alusharidus </v>
      </c>
    </row>
    <row r="513" spans="1:6" hidden="1" outlineLevel="1" x14ac:dyDescent="0.2">
      <c r="A513" s="462">
        <v>4234521110</v>
      </c>
      <c r="B513" s="256" t="s">
        <v>5266</v>
      </c>
      <c r="C513" s="195" t="s">
        <v>1555</v>
      </c>
      <c r="D513" s="148" t="s">
        <v>5301</v>
      </c>
      <c r="F513" s="195" t="str">
        <f>IF(ISBLANK(D513),"",VLOOKUP(D513,tegevusalad!$A$7:$B$188,2,FALSE))</f>
        <v xml:space="preserve">Alusharidus </v>
      </c>
    </row>
    <row r="514" spans="1:6" hidden="1" outlineLevel="1" x14ac:dyDescent="0.2">
      <c r="A514" s="462">
        <v>4234530010</v>
      </c>
      <c r="B514" s="256" t="s">
        <v>5268</v>
      </c>
      <c r="C514" s="195" t="s">
        <v>5267</v>
      </c>
      <c r="D514" s="148" t="s">
        <v>5301</v>
      </c>
      <c r="F514" s="195" t="str">
        <f>IF(ISBLANK(D514),"",VLOOKUP(D514,tegevusalad!$A$7:$B$188,2,FALSE))</f>
        <v xml:space="preserve">Alusharidus </v>
      </c>
    </row>
    <row r="515" spans="1:6" hidden="1" outlineLevel="1" x14ac:dyDescent="0.2">
      <c r="A515" s="462">
        <v>4234535040</v>
      </c>
      <c r="B515" s="262" t="s">
        <v>1553</v>
      </c>
      <c r="C515" s="196" t="s">
        <v>1554</v>
      </c>
      <c r="D515" s="148" t="s">
        <v>5301</v>
      </c>
      <c r="F515" s="195" t="str">
        <f>IF(ISBLANK(D515),"",VLOOKUP(D515,tegevusalad!$A$7:$B$188,2,FALSE))</f>
        <v xml:space="preserve">Alusharidus </v>
      </c>
    </row>
    <row r="516" spans="1:6" hidden="1" outlineLevel="1" x14ac:dyDescent="0.2">
      <c r="A516" s="462">
        <v>4234535050</v>
      </c>
      <c r="B516" s="262" t="s">
        <v>1553</v>
      </c>
      <c r="C516" s="195" t="s">
        <v>1797</v>
      </c>
      <c r="D516" s="148" t="s">
        <v>5301</v>
      </c>
      <c r="F516" s="195" t="str">
        <f>IF(ISBLANK(D516),"",VLOOKUP(D516,tegevusalad!$A$7:$B$188,2,FALSE))</f>
        <v xml:space="preserve">Alusharidus </v>
      </c>
    </row>
    <row r="517" spans="1:6" hidden="1" outlineLevel="1" x14ac:dyDescent="0.2">
      <c r="A517" s="462">
        <v>4234519060</v>
      </c>
      <c r="B517" s="256" t="s">
        <v>5269</v>
      </c>
      <c r="C517" s="195" t="s">
        <v>5256</v>
      </c>
      <c r="D517" s="148" t="s">
        <v>5301</v>
      </c>
      <c r="F517" s="195" t="str">
        <f>IF(ISBLANK(D517),"",VLOOKUP(D517,tegevusalad!$A$7:$B$188,2,FALSE))</f>
        <v xml:space="preserve">Alusharidus </v>
      </c>
    </row>
    <row r="518" spans="1:6" hidden="1" outlineLevel="1" x14ac:dyDescent="0.2">
      <c r="A518" s="462">
        <v>4234516060</v>
      </c>
      <c r="B518" s="256" t="s">
        <v>7436</v>
      </c>
      <c r="C518" s="195" t="s">
        <v>2731</v>
      </c>
      <c r="D518" s="148" t="s">
        <v>5301</v>
      </c>
      <c r="F518" s="195" t="str">
        <f>IF(ISBLANK(D518),"",VLOOKUP(D518,tegevusalad!$A$7:$B$188,2,FALSE))</f>
        <v xml:space="preserve">Alusharidus </v>
      </c>
    </row>
    <row r="519" spans="1:6" hidden="1" outlineLevel="1" x14ac:dyDescent="0.2">
      <c r="A519" s="462">
        <v>4234516070</v>
      </c>
      <c r="B519" s="256" t="s">
        <v>7436</v>
      </c>
      <c r="C519" s="195" t="s">
        <v>518</v>
      </c>
      <c r="D519" s="148" t="s">
        <v>5301</v>
      </c>
      <c r="F519" s="195" t="str">
        <f>IF(ISBLANK(D519),"",VLOOKUP(D519,tegevusalad!$A$7:$B$188,2,FALSE))</f>
        <v xml:space="preserve">Alusharidus </v>
      </c>
    </row>
    <row r="520" spans="1:6" hidden="1" outlineLevel="1" x14ac:dyDescent="0.2">
      <c r="A520" s="462">
        <v>4234511080</v>
      </c>
      <c r="B520" s="256" t="s">
        <v>5264</v>
      </c>
      <c r="C520" s="195" t="s">
        <v>5265</v>
      </c>
      <c r="D520" s="148" t="s">
        <v>5301</v>
      </c>
      <c r="F520" s="195" t="str">
        <f>IF(ISBLANK(D520),"",VLOOKUP(D520,tegevusalad!$A$7:$B$188,2,FALSE))</f>
        <v xml:space="preserve">Alusharidus </v>
      </c>
    </row>
    <row r="521" spans="1:6" hidden="1" outlineLevel="1" x14ac:dyDescent="0.2">
      <c r="A521" s="462">
        <v>4234515040</v>
      </c>
      <c r="B521" s="256" t="s">
        <v>5273</v>
      </c>
      <c r="C521" s="195" t="s">
        <v>5274</v>
      </c>
      <c r="D521" s="148" t="s">
        <v>5301</v>
      </c>
      <c r="F521" s="195" t="str">
        <f>IF(ISBLANK(D521),"",VLOOKUP(D521,tegevusalad!$A$7:$B$188,2,FALSE))</f>
        <v xml:space="preserve">Alusharidus </v>
      </c>
    </row>
    <row r="522" spans="1:6" hidden="1" outlineLevel="1" x14ac:dyDescent="0.2">
      <c r="A522" s="462">
        <v>4234513060</v>
      </c>
      <c r="B522" s="256" t="s">
        <v>1907</v>
      </c>
      <c r="C522" s="195" t="s">
        <v>518</v>
      </c>
      <c r="D522" s="148" t="s">
        <v>5301</v>
      </c>
      <c r="F522" s="195" t="str">
        <f>IF(ISBLANK(D522),"",VLOOKUP(D522,tegevusalad!$A$7:$B$188,2,FALSE))</f>
        <v xml:space="preserve">Alusharidus </v>
      </c>
    </row>
    <row r="523" spans="1:6" hidden="1" outlineLevel="1" x14ac:dyDescent="0.2">
      <c r="A523" s="462">
        <v>4234528060</v>
      </c>
      <c r="B523" s="256" t="s">
        <v>5270</v>
      </c>
      <c r="C523" s="195" t="s">
        <v>5271</v>
      </c>
      <c r="D523" s="148" t="s">
        <v>5301</v>
      </c>
      <c r="F523" s="195" t="str">
        <f>IF(ISBLANK(D523),"",VLOOKUP(D523,tegevusalad!$A$7:$B$188,2,FALSE))</f>
        <v xml:space="preserve">Alusharidus </v>
      </c>
    </row>
    <row r="524" spans="1:6" hidden="1" outlineLevel="1" x14ac:dyDescent="0.2">
      <c r="A524" s="462">
        <v>4234527010</v>
      </c>
      <c r="B524" s="256" t="s">
        <v>5272</v>
      </c>
      <c r="C524" s="195" t="s">
        <v>5256</v>
      </c>
      <c r="D524" s="450" t="s">
        <v>5302</v>
      </c>
      <c r="F524" s="195" t="str">
        <f>IF(ISBLANK(D524),"",VLOOKUP(D524,tegevusalad!$A$7:$B$188,2,FALSE))</f>
        <v>Alus- ja põhihariduse kaudsed kulud</v>
      </c>
    </row>
    <row r="525" spans="1:6" hidden="1" outlineLevel="1" x14ac:dyDescent="0.2">
      <c r="A525" s="462">
        <v>4234529070</v>
      </c>
      <c r="B525" s="256" t="s">
        <v>7810</v>
      </c>
      <c r="C525" s="195" t="s">
        <v>7811</v>
      </c>
      <c r="D525" s="148" t="s">
        <v>5301</v>
      </c>
      <c r="F525" s="195" t="str">
        <f>IF(ISBLANK(D525),"",VLOOKUP(D525,tegevusalad!$A$7:$B$188,2,FALSE))</f>
        <v xml:space="preserve">Alusharidus </v>
      </c>
    </row>
    <row r="526" spans="1:6" hidden="1" outlineLevel="1" x14ac:dyDescent="0.2">
      <c r="A526" s="462">
        <v>4234527040</v>
      </c>
      <c r="B526" s="256" t="s">
        <v>5272</v>
      </c>
      <c r="C526" s="195" t="s">
        <v>7818</v>
      </c>
      <c r="D526" s="450" t="s">
        <v>5302</v>
      </c>
      <c r="F526" s="195" t="str">
        <f>IF(ISBLANK(D526),"",VLOOKUP(D526,tegevusalad!$A$7:$B$188,2,FALSE))</f>
        <v>Alus- ja põhihariduse kaudsed kulud</v>
      </c>
    </row>
    <row r="527" spans="1:6" hidden="1" outlineLevel="1" x14ac:dyDescent="0.2">
      <c r="A527" s="462">
        <v>4234522050</v>
      </c>
      <c r="B527" s="256" t="s">
        <v>7819</v>
      </c>
      <c r="C527" s="195" t="s">
        <v>1797</v>
      </c>
      <c r="D527" s="148" t="s">
        <v>5301</v>
      </c>
      <c r="F527" s="195" t="str">
        <f>IF(ISBLANK(D527),"",VLOOKUP(D527,tegevusalad!$A$7:$B$188,2,FALSE))</f>
        <v xml:space="preserve">Alusharidus </v>
      </c>
    </row>
    <row r="528" spans="1:6" hidden="1" outlineLevel="1" x14ac:dyDescent="0.2">
      <c r="A528" s="462">
        <v>4234534080</v>
      </c>
      <c r="B528" s="256" t="s">
        <v>5275</v>
      </c>
      <c r="C528" s="195" t="s">
        <v>7637</v>
      </c>
      <c r="D528" s="148" t="s">
        <v>5301</v>
      </c>
      <c r="F528" s="195" t="str">
        <f>IF(ISBLANK(D528),"",VLOOKUP(D528,tegevusalad!$A$7:$B$188,2,FALSE))</f>
        <v xml:space="preserve">Alusharidus </v>
      </c>
    </row>
    <row r="529" spans="1:6" hidden="1" outlineLevel="1" x14ac:dyDescent="0.2">
      <c r="A529" s="462">
        <v>4234534090</v>
      </c>
      <c r="B529" s="256" t="s">
        <v>5275</v>
      </c>
      <c r="C529" s="195" t="s">
        <v>1797</v>
      </c>
      <c r="D529" s="148" t="s">
        <v>5301</v>
      </c>
      <c r="F529" s="195" t="str">
        <f>IF(ISBLANK(D529),"",VLOOKUP(D529,tegevusalad!$A$7:$B$188,2,FALSE))</f>
        <v xml:space="preserve">Alusharidus </v>
      </c>
    </row>
    <row r="530" spans="1:6" hidden="1" outlineLevel="1" x14ac:dyDescent="0.2">
      <c r="A530" s="462">
        <v>4234613060</v>
      </c>
      <c r="B530" s="256" t="s">
        <v>5276</v>
      </c>
      <c r="C530" s="195" t="s">
        <v>3573</v>
      </c>
      <c r="D530" s="148" t="s">
        <v>5301</v>
      </c>
      <c r="F530" s="195" t="str">
        <f>IF(ISBLANK(D530),"",VLOOKUP(D530,tegevusalad!$A$7:$B$188,2,FALSE))</f>
        <v xml:space="preserve">Alusharidus </v>
      </c>
    </row>
    <row r="531" spans="1:6" hidden="1" outlineLevel="1" x14ac:dyDescent="0.2">
      <c r="A531" s="462">
        <v>4234614040</v>
      </c>
      <c r="B531" s="262" t="s">
        <v>1556</v>
      </c>
      <c r="C531" s="196" t="s">
        <v>1557</v>
      </c>
      <c r="D531" s="148" t="s">
        <v>5301</v>
      </c>
      <c r="F531" s="195" t="str">
        <f>IF(ISBLANK(D531),"",VLOOKUP(D531,tegevusalad!$A$7:$B$188,2,FALSE))</f>
        <v xml:space="preserve">Alusharidus </v>
      </c>
    </row>
    <row r="532" spans="1:6" hidden="1" outlineLevel="1" x14ac:dyDescent="0.2">
      <c r="A532" s="462">
        <v>4234616120</v>
      </c>
      <c r="B532" s="262" t="s">
        <v>974</v>
      </c>
      <c r="C532" s="196" t="s">
        <v>7809</v>
      </c>
      <c r="D532" s="148" t="s">
        <v>5301</v>
      </c>
      <c r="F532" s="195" t="str">
        <f>IF(ISBLANK(D532),"",VLOOKUP(D532,tegevusalad!$A$7:$B$188,2,FALSE))</f>
        <v xml:space="preserve">Alusharidus </v>
      </c>
    </row>
    <row r="533" spans="1:6" hidden="1" outlineLevel="1" x14ac:dyDescent="0.2">
      <c r="A533" s="462">
        <v>4234620050</v>
      </c>
      <c r="B533" s="256" t="s">
        <v>3574</v>
      </c>
      <c r="C533" s="195" t="s">
        <v>3573</v>
      </c>
      <c r="D533" s="148" t="s">
        <v>5301</v>
      </c>
      <c r="F533" s="195" t="str">
        <f>IF(ISBLANK(D533),"",VLOOKUP(D533,tegevusalad!$A$7:$B$188,2,FALSE))</f>
        <v xml:space="preserve">Alusharidus </v>
      </c>
    </row>
    <row r="534" spans="1:6" hidden="1" outlineLevel="1" x14ac:dyDescent="0.2">
      <c r="A534" s="462">
        <v>4234612020</v>
      </c>
      <c r="B534" s="256" t="s">
        <v>3575</v>
      </c>
      <c r="C534" s="195" t="s">
        <v>3576</v>
      </c>
      <c r="D534" s="148" t="s">
        <v>5301</v>
      </c>
      <c r="F534" s="195" t="str">
        <f>IF(ISBLANK(D534),"",VLOOKUP(D534,tegevusalad!$A$7:$B$188,2,FALSE))</f>
        <v xml:space="preserve">Alusharidus </v>
      </c>
    </row>
    <row r="535" spans="1:6" hidden="1" outlineLevel="1" x14ac:dyDescent="0.2">
      <c r="A535" s="462">
        <v>4234612030</v>
      </c>
      <c r="B535" s="256" t="s">
        <v>3575</v>
      </c>
      <c r="C535" s="195" t="s">
        <v>1563</v>
      </c>
      <c r="D535" s="148" t="s">
        <v>5301</v>
      </c>
      <c r="F535" s="195" t="str">
        <f>IF(ISBLANK(D535),"",VLOOKUP(D535,tegevusalad!$A$7:$B$188,2,FALSE))</f>
        <v xml:space="preserve">Alusharidus </v>
      </c>
    </row>
    <row r="536" spans="1:6" hidden="1" outlineLevel="1" x14ac:dyDescent="0.2">
      <c r="A536" s="462">
        <v>4234601080</v>
      </c>
      <c r="B536" s="256" t="s">
        <v>3577</v>
      </c>
      <c r="C536" s="195" t="s">
        <v>973</v>
      </c>
      <c r="D536" s="148" t="s">
        <v>5301</v>
      </c>
      <c r="F536" s="195" t="str">
        <f>IF(ISBLANK(D536),"",VLOOKUP(D536,tegevusalad!$A$7:$B$188,2,FALSE))</f>
        <v xml:space="preserve">Alusharidus </v>
      </c>
    </row>
    <row r="537" spans="1:6" hidden="1" outlineLevel="1" x14ac:dyDescent="0.2">
      <c r="A537" s="462">
        <v>4234616100</v>
      </c>
      <c r="B537" s="256" t="s">
        <v>974</v>
      </c>
      <c r="C537" s="195" t="s">
        <v>975</v>
      </c>
      <c r="D537" s="148" t="s">
        <v>5301</v>
      </c>
      <c r="F537" s="195" t="str">
        <f>IF(ISBLANK(D537),"",VLOOKUP(D537,tegevusalad!$A$7:$B$188,2,FALSE))</f>
        <v xml:space="preserve">Alusharidus </v>
      </c>
    </row>
    <row r="538" spans="1:6" hidden="1" outlineLevel="1" x14ac:dyDescent="0.2">
      <c r="A538" s="462">
        <v>4234712060</v>
      </c>
      <c r="B538" s="256" t="s">
        <v>976</v>
      </c>
      <c r="C538" s="195" t="s">
        <v>3576</v>
      </c>
      <c r="D538" s="148" t="s">
        <v>5301</v>
      </c>
      <c r="F538" s="195" t="str">
        <f>IF(ISBLANK(D538),"",VLOOKUP(D538,tegevusalad!$A$7:$B$188,2,FALSE))</f>
        <v xml:space="preserve">Alusharidus </v>
      </c>
    </row>
    <row r="539" spans="1:6" hidden="1" outlineLevel="1" x14ac:dyDescent="0.2">
      <c r="A539" s="462">
        <v>4234712070</v>
      </c>
      <c r="B539" s="256" t="s">
        <v>976</v>
      </c>
      <c r="C539" s="195" t="s">
        <v>1560</v>
      </c>
      <c r="D539" s="148" t="s">
        <v>5301</v>
      </c>
      <c r="F539" s="195" t="str">
        <f>IF(ISBLANK(D539),"",VLOOKUP(D539,tegevusalad!$A$7:$B$188,2,FALSE))</f>
        <v xml:space="preserve">Alusharidus </v>
      </c>
    </row>
    <row r="540" spans="1:6" hidden="1" outlineLevel="1" x14ac:dyDescent="0.2">
      <c r="A540" s="462">
        <v>4234820040</v>
      </c>
      <c r="B540" s="256" t="s">
        <v>977</v>
      </c>
      <c r="C540" s="195" t="s">
        <v>978</v>
      </c>
      <c r="D540" s="148" t="s">
        <v>5301</v>
      </c>
      <c r="F540" s="195" t="str">
        <f>IF(ISBLANK(D540),"",VLOOKUP(D540,tegevusalad!$A$7:$B$188,2,FALSE))</f>
        <v xml:space="preserve">Alusharidus </v>
      </c>
    </row>
    <row r="541" spans="1:6" hidden="1" outlineLevel="1" x14ac:dyDescent="0.2">
      <c r="A541" s="462">
        <v>4234840040</v>
      </c>
      <c r="B541" s="256" t="s">
        <v>979</v>
      </c>
      <c r="C541" s="195" t="s">
        <v>980</v>
      </c>
      <c r="D541" s="148" t="s">
        <v>5301</v>
      </c>
      <c r="F541" s="195" t="str">
        <f>IF(ISBLANK(D541),"",VLOOKUP(D541,tegevusalad!$A$7:$B$188,2,FALSE))</f>
        <v xml:space="preserve">Alusharidus </v>
      </c>
    </row>
    <row r="542" spans="1:6" hidden="1" outlineLevel="1" x14ac:dyDescent="0.2">
      <c r="A542" s="462">
        <v>4234840060</v>
      </c>
      <c r="B542" s="256" t="s">
        <v>979</v>
      </c>
      <c r="C542" s="195" t="s">
        <v>2732</v>
      </c>
      <c r="D542" s="148" t="s">
        <v>5301</v>
      </c>
      <c r="F542" s="195" t="str">
        <f>IF(ISBLANK(D542),"",VLOOKUP(D542,tegevusalad!$A$7:$B$188,2,FALSE))</f>
        <v xml:space="preserve">Alusharidus </v>
      </c>
    </row>
    <row r="543" spans="1:6" hidden="1" outlineLevel="1" x14ac:dyDescent="0.2">
      <c r="A543" s="462">
        <v>4234841040</v>
      </c>
      <c r="B543" s="256" t="s">
        <v>4081</v>
      </c>
      <c r="C543" s="195" t="s">
        <v>1797</v>
      </c>
      <c r="D543" s="148" t="s">
        <v>5301</v>
      </c>
      <c r="F543" s="195" t="str">
        <f>IF(ISBLANK(D543),"",VLOOKUP(D543,tegevusalad!$A$7:$B$188,2,FALSE))</f>
        <v xml:space="preserve">Alusharidus </v>
      </c>
    </row>
    <row r="544" spans="1:6" hidden="1" outlineLevel="1" x14ac:dyDescent="0.2">
      <c r="A544" s="462">
        <v>4234806040</v>
      </c>
      <c r="B544" s="256" t="s">
        <v>515</v>
      </c>
      <c r="C544" s="195" t="s">
        <v>516</v>
      </c>
      <c r="D544" s="148" t="s">
        <v>5301</v>
      </c>
      <c r="F544" s="195" t="str">
        <f>IF(ISBLANK(D544),"",VLOOKUP(D544,tegevusalad!$A$7:$B$188,2,FALSE))</f>
        <v xml:space="preserve">Alusharidus </v>
      </c>
    </row>
    <row r="545" spans="1:6" hidden="1" outlineLevel="1" x14ac:dyDescent="0.2">
      <c r="A545" s="462">
        <v>4234815090</v>
      </c>
      <c r="B545" s="256" t="s">
        <v>517</v>
      </c>
      <c r="C545" s="195" t="s">
        <v>518</v>
      </c>
      <c r="D545" s="148" t="s">
        <v>5301</v>
      </c>
      <c r="F545" s="195" t="str">
        <f>IF(ISBLANK(D545),"",VLOOKUP(D545,tegevusalad!$A$7:$B$188,2,FALSE))</f>
        <v xml:space="preserve">Alusharidus </v>
      </c>
    </row>
    <row r="546" spans="1:6" hidden="1" outlineLevel="1" x14ac:dyDescent="0.2">
      <c r="A546" s="462">
        <v>4234828040</v>
      </c>
      <c r="B546" s="256" t="s">
        <v>519</v>
      </c>
      <c r="C546" s="195" t="s">
        <v>5254</v>
      </c>
      <c r="D546" s="148" t="s">
        <v>5301</v>
      </c>
      <c r="F546" s="195" t="str">
        <f>IF(ISBLANK(D546),"",VLOOKUP(D546,tegevusalad!$A$7:$B$188,2,FALSE))</f>
        <v xml:space="preserve">Alusharidus </v>
      </c>
    </row>
    <row r="547" spans="1:6" hidden="1" outlineLevel="1" x14ac:dyDescent="0.2">
      <c r="A547" s="462">
        <v>4234222710</v>
      </c>
      <c r="B547" s="256" t="s">
        <v>5220</v>
      </c>
      <c r="C547" s="195" t="s">
        <v>520</v>
      </c>
      <c r="D547" s="148" t="s">
        <v>5301</v>
      </c>
      <c r="F547" s="195" t="str">
        <f>IF(ISBLANK(D547),"",VLOOKUP(D547,tegevusalad!$A$7:$B$188,2,FALSE))</f>
        <v xml:space="preserve">Alusharidus </v>
      </c>
    </row>
    <row r="548" spans="1:6" hidden="1" outlineLevel="1" x14ac:dyDescent="0.2">
      <c r="A548" s="462">
        <v>4234218710</v>
      </c>
      <c r="B548" s="256" t="s">
        <v>521</v>
      </c>
      <c r="C548" s="195" t="s">
        <v>520</v>
      </c>
      <c r="D548" s="148" t="s">
        <v>5301</v>
      </c>
      <c r="F548" s="195" t="str">
        <f>IF(ISBLANK(D548),"",VLOOKUP(D548,tegevusalad!$A$7:$B$188,2,FALSE))</f>
        <v xml:space="preserve">Alusharidus </v>
      </c>
    </row>
    <row r="549" spans="1:6" hidden="1" outlineLevel="1" x14ac:dyDescent="0.2">
      <c r="A549" s="462">
        <v>4234241710</v>
      </c>
      <c r="B549" s="256" t="s">
        <v>522</v>
      </c>
      <c r="C549" s="195" t="s">
        <v>520</v>
      </c>
      <c r="D549" s="148" t="s">
        <v>5301</v>
      </c>
      <c r="F549" s="195" t="str">
        <f>IF(ISBLANK(D549),"",VLOOKUP(D549,tegevusalad!$A$7:$B$188,2,FALSE))</f>
        <v xml:space="preserve">Alusharidus </v>
      </c>
    </row>
    <row r="550" spans="1:6" hidden="1" outlineLevel="1" x14ac:dyDescent="0.2">
      <c r="A550" s="462">
        <v>4234235710</v>
      </c>
      <c r="B550" s="256" t="s">
        <v>523</v>
      </c>
      <c r="C550" s="195" t="s">
        <v>520</v>
      </c>
      <c r="D550" s="148" t="s">
        <v>5301</v>
      </c>
      <c r="F550" s="195" t="str">
        <f>IF(ISBLANK(D550),"",VLOOKUP(D550,tegevusalad!$A$7:$B$188,2,FALSE))</f>
        <v xml:space="preserve">Alusharidus </v>
      </c>
    </row>
    <row r="551" spans="1:6" hidden="1" outlineLevel="1" x14ac:dyDescent="0.2">
      <c r="A551" s="462">
        <v>4234219710</v>
      </c>
      <c r="B551" s="256" t="s">
        <v>524</v>
      </c>
      <c r="C551" s="195" t="s">
        <v>520</v>
      </c>
      <c r="D551" s="148" t="s">
        <v>5301</v>
      </c>
      <c r="F551" s="195" t="str">
        <f>IF(ISBLANK(D551),"",VLOOKUP(D551,tegevusalad!$A$7:$B$188,2,FALSE))</f>
        <v xml:space="preserve">Alusharidus </v>
      </c>
    </row>
    <row r="552" spans="1:6" hidden="1" outlineLevel="1" x14ac:dyDescent="0.2">
      <c r="A552" s="462">
        <v>4234231710</v>
      </c>
      <c r="B552" s="256" t="s">
        <v>5156</v>
      </c>
      <c r="C552" s="195" t="s">
        <v>520</v>
      </c>
      <c r="D552" s="148" t="s">
        <v>5301</v>
      </c>
      <c r="F552" s="195" t="str">
        <f>IF(ISBLANK(D552),"",VLOOKUP(D552,tegevusalad!$A$7:$B$188,2,FALSE))</f>
        <v xml:space="preserve">Alusharidus </v>
      </c>
    </row>
    <row r="553" spans="1:6" hidden="1" outlineLevel="1" x14ac:dyDescent="0.2">
      <c r="A553" s="462">
        <v>4234238060</v>
      </c>
      <c r="B553" s="256" t="s">
        <v>5153</v>
      </c>
      <c r="C553" s="195" t="s">
        <v>194</v>
      </c>
      <c r="D553" s="148" t="s">
        <v>5301</v>
      </c>
      <c r="F553" s="195" t="str">
        <f>IF(ISBLANK(D553),"",VLOOKUP(D553,tegevusalad!$A$7:$B$188,2,FALSE))</f>
        <v xml:space="preserve">Alusharidus </v>
      </c>
    </row>
    <row r="554" spans="1:6" hidden="1" outlineLevel="1" x14ac:dyDescent="0.2">
      <c r="A554" s="462">
        <v>4234316710</v>
      </c>
      <c r="B554" s="256" t="s">
        <v>6765</v>
      </c>
      <c r="C554" s="195" t="s">
        <v>520</v>
      </c>
      <c r="D554" s="148" t="s">
        <v>5301</v>
      </c>
      <c r="F554" s="195" t="str">
        <f>IF(ISBLANK(D554),"",VLOOKUP(D554,tegevusalad!$A$7:$B$188,2,FALSE))</f>
        <v xml:space="preserve">Alusharidus </v>
      </c>
    </row>
    <row r="555" spans="1:6" hidden="1" outlineLevel="1" x14ac:dyDescent="0.2">
      <c r="A555" s="462">
        <v>4234318710</v>
      </c>
      <c r="B555" s="256" t="s">
        <v>7636</v>
      </c>
      <c r="C555" s="195" t="s">
        <v>520</v>
      </c>
      <c r="D555" s="148" t="s">
        <v>5301</v>
      </c>
      <c r="F555" s="195" t="str">
        <f>IF(ISBLANK(D555),"",VLOOKUP(D555,tegevusalad!$A$7:$B$188,2,FALSE))</f>
        <v xml:space="preserve">Alusharidus </v>
      </c>
    </row>
    <row r="556" spans="1:6" hidden="1" outlineLevel="1" x14ac:dyDescent="0.2">
      <c r="A556" s="462">
        <v>4234319710</v>
      </c>
      <c r="B556" s="256" t="s">
        <v>7638</v>
      </c>
      <c r="C556" s="195" t="s">
        <v>520</v>
      </c>
      <c r="D556" s="148" t="s">
        <v>5301</v>
      </c>
      <c r="F556" s="195" t="str">
        <f>IF(ISBLANK(D556),"",VLOOKUP(D556,tegevusalad!$A$7:$B$188,2,FALSE))</f>
        <v xml:space="preserve">Alusharidus </v>
      </c>
    </row>
    <row r="557" spans="1:6" hidden="1" outlineLevel="1" x14ac:dyDescent="0.2">
      <c r="A557" s="462">
        <v>4234317710</v>
      </c>
      <c r="B557" s="256" t="s">
        <v>7640</v>
      </c>
      <c r="C557" s="195" t="s">
        <v>520</v>
      </c>
      <c r="D557" s="148" t="s">
        <v>5301</v>
      </c>
      <c r="F557" s="195" t="str">
        <f>IF(ISBLANK(D557),"",VLOOKUP(D557,tegevusalad!$A$7:$B$188,2,FALSE))</f>
        <v xml:space="preserve">Alusharidus </v>
      </c>
    </row>
    <row r="558" spans="1:6" hidden="1" outlineLevel="1" x14ac:dyDescent="0.2">
      <c r="A558" s="462">
        <v>4234317100</v>
      </c>
      <c r="B558" s="256" t="s">
        <v>7640</v>
      </c>
      <c r="C558" s="195" t="s">
        <v>193</v>
      </c>
      <c r="D558" s="148" t="s">
        <v>5301</v>
      </c>
      <c r="F558" s="195" t="str">
        <f>IF(ISBLANK(D558),"",VLOOKUP(D558,tegevusalad!$A$7:$B$188,2,FALSE))</f>
        <v xml:space="preserve">Alusharidus </v>
      </c>
    </row>
    <row r="559" spans="1:6" hidden="1" outlineLevel="1" x14ac:dyDescent="0.2">
      <c r="A559" s="462">
        <v>4234313070</v>
      </c>
      <c r="B559" s="256" t="s">
        <v>197</v>
      </c>
      <c r="C559" s="195" t="s">
        <v>2729</v>
      </c>
      <c r="D559" s="148" t="s">
        <v>5301</v>
      </c>
      <c r="F559" s="195" t="str">
        <f>IF(ISBLANK(D559),"",VLOOKUP(D559,tegevusalad!$A$7:$B$188,2,FALSE))</f>
        <v xml:space="preserve">Alusharidus </v>
      </c>
    </row>
    <row r="560" spans="1:6" hidden="1" outlineLevel="1" x14ac:dyDescent="0.2">
      <c r="A560" s="462">
        <v>4234320710</v>
      </c>
      <c r="B560" s="256" t="s">
        <v>6766</v>
      </c>
      <c r="C560" s="195" t="s">
        <v>520</v>
      </c>
      <c r="D560" s="148" t="s">
        <v>5301</v>
      </c>
      <c r="F560" s="195" t="str">
        <f>IF(ISBLANK(D560),"",VLOOKUP(D560,tegevusalad!$A$7:$B$188,2,FALSE))</f>
        <v xml:space="preserve">Alusharidus </v>
      </c>
    </row>
    <row r="561" spans="1:6" hidden="1" outlineLevel="1" x14ac:dyDescent="0.2">
      <c r="A561" s="462">
        <v>4234512710</v>
      </c>
      <c r="B561" s="256" t="s">
        <v>6767</v>
      </c>
      <c r="C561" s="195" t="s">
        <v>520</v>
      </c>
      <c r="D561" s="148" t="s">
        <v>5301</v>
      </c>
      <c r="F561" s="195" t="str">
        <f>IF(ISBLANK(D561),"",VLOOKUP(D561,tegevusalad!$A$7:$B$188,2,FALSE))</f>
        <v xml:space="preserve">Alusharidus </v>
      </c>
    </row>
    <row r="562" spans="1:6" hidden="1" outlineLevel="1" x14ac:dyDescent="0.2">
      <c r="A562" s="462">
        <v>4234534710</v>
      </c>
      <c r="B562" s="256" t="s">
        <v>5275</v>
      </c>
      <c r="C562" s="195" t="s">
        <v>520</v>
      </c>
      <c r="D562" s="148" t="s">
        <v>5301</v>
      </c>
      <c r="F562" s="195" t="str">
        <f>IF(ISBLANK(D562),"",VLOOKUP(D562,tegevusalad!$A$7:$B$188,2,FALSE))</f>
        <v xml:space="preserve">Alusharidus </v>
      </c>
    </row>
    <row r="563" spans="1:6" hidden="1" outlineLevel="1" x14ac:dyDescent="0.2">
      <c r="A563" s="462">
        <v>4234412710</v>
      </c>
      <c r="B563" s="256" t="s">
        <v>7641</v>
      </c>
      <c r="C563" s="195" t="s">
        <v>520</v>
      </c>
      <c r="D563" s="148" t="s">
        <v>5301</v>
      </c>
      <c r="F563" s="195" t="str">
        <f>IF(ISBLANK(D563),"",VLOOKUP(D563,tegevusalad!$A$7:$B$188,2,FALSE))</f>
        <v xml:space="preserve">Alusharidus </v>
      </c>
    </row>
    <row r="564" spans="1:6" hidden="1" outlineLevel="1" x14ac:dyDescent="0.2">
      <c r="A564" s="462">
        <v>4234447710</v>
      </c>
      <c r="B564" s="256" t="s">
        <v>6768</v>
      </c>
      <c r="C564" s="195" t="s">
        <v>520</v>
      </c>
      <c r="D564" s="148" t="s">
        <v>5301</v>
      </c>
      <c r="F564" s="195" t="str">
        <f>IF(ISBLANK(D564),"",VLOOKUP(D564,tegevusalad!$A$7:$B$188,2,FALSE))</f>
        <v xml:space="preserve">Alusharidus </v>
      </c>
    </row>
    <row r="565" spans="1:6" hidden="1" outlineLevel="1" x14ac:dyDescent="0.2">
      <c r="A565" s="462">
        <v>4234413710</v>
      </c>
      <c r="B565" s="256" t="s">
        <v>6769</v>
      </c>
      <c r="C565" s="195" t="s">
        <v>520</v>
      </c>
      <c r="D565" s="148" t="s">
        <v>5301</v>
      </c>
      <c r="F565" s="195" t="str">
        <f>IF(ISBLANK(D565),"",VLOOKUP(D565,tegevusalad!$A$7:$B$188,2,FALSE))</f>
        <v xml:space="preserve">Alusharidus </v>
      </c>
    </row>
    <row r="566" spans="1:6" hidden="1" outlineLevel="1" x14ac:dyDescent="0.2">
      <c r="A566" s="462">
        <v>4234433710</v>
      </c>
      <c r="B566" s="256" t="s">
        <v>6770</v>
      </c>
      <c r="C566" s="195" t="s">
        <v>520</v>
      </c>
      <c r="D566" s="148" t="s">
        <v>5301</v>
      </c>
      <c r="F566" s="195" t="str">
        <f>IF(ISBLANK(D566),"",VLOOKUP(D566,tegevusalad!$A$7:$B$188,2,FALSE))</f>
        <v xml:space="preserve">Alusharidus </v>
      </c>
    </row>
    <row r="567" spans="1:6" hidden="1" outlineLevel="1" x14ac:dyDescent="0.2">
      <c r="A567" s="462">
        <v>4234422710</v>
      </c>
      <c r="B567" s="256" t="s">
        <v>6771</v>
      </c>
      <c r="C567" s="195" t="s">
        <v>520</v>
      </c>
      <c r="D567" s="148" t="s">
        <v>5301</v>
      </c>
      <c r="F567" s="195" t="str">
        <f>IF(ISBLANK(D567),"",VLOOKUP(D567,tegevusalad!$A$7:$B$188,2,FALSE))</f>
        <v xml:space="preserve">Alusharidus </v>
      </c>
    </row>
    <row r="568" spans="1:6" hidden="1" outlineLevel="1" x14ac:dyDescent="0.2">
      <c r="A568" s="462">
        <v>4234449710</v>
      </c>
      <c r="B568" s="256" t="s">
        <v>6772</v>
      </c>
      <c r="C568" s="195" t="s">
        <v>520</v>
      </c>
      <c r="D568" s="148" t="s">
        <v>5301</v>
      </c>
      <c r="F568" s="195" t="str">
        <f>IF(ISBLANK(D568),"",VLOOKUP(D568,tegevusalad!$A$7:$B$188,2,FALSE))</f>
        <v xml:space="preserve">Alusharidus </v>
      </c>
    </row>
    <row r="569" spans="1:6" hidden="1" outlineLevel="1" x14ac:dyDescent="0.2">
      <c r="A569" s="462">
        <v>4234431710</v>
      </c>
      <c r="B569" s="256" t="s">
        <v>6773</v>
      </c>
      <c r="C569" s="195" t="s">
        <v>520</v>
      </c>
      <c r="D569" s="148" t="s">
        <v>5301</v>
      </c>
      <c r="F569" s="195" t="str">
        <f>IF(ISBLANK(D569),"",VLOOKUP(D569,tegevusalad!$A$7:$B$188,2,FALSE))</f>
        <v xml:space="preserve">Alusharidus </v>
      </c>
    </row>
    <row r="570" spans="1:6" hidden="1" outlineLevel="1" x14ac:dyDescent="0.2">
      <c r="A570" s="462">
        <v>4234450710</v>
      </c>
      <c r="B570" s="256" t="s">
        <v>6774</v>
      </c>
      <c r="C570" s="195" t="s">
        <v>520</v>
      </c>
      <c r="D570" s="148" t="s">
        <v>5301</v>
      </c>
      <c r="F570" s="195" t="str">
        <f>IF(ISBLANK(D570),"",VLOOKUP(D570,tegevusalad!$A$7:$B$188,2,FALSE))</f>
        <v xml:space="preserve">Alusharidus </v>
      </c>
    </row>
    <row r="571" spans="1:6" hidden="1" outlineLevel="1" x14ac:dyDescent="0.2">
      <c r="A571" s="462">
        <v>4234437710</v>
      </c>
      <c r="B571" s="256" t="s">
        <v>6775</v>
      </c>
      <c r="C571" s="195" t="s">
        <v>520</v>
      </c>
      <c r="D571" s="148" t="s">
        <v>5301</v>
      </c>
      <c r="F571" s="195" t="str">
        <f>IF(ISBLANK(D571),"",VLOOKUP(D571,tegevusalad!$A$7:$B$188,2,FALSE))</f>
        <v xml:space="preserve">Alusharidus </v>
      </c>
    </row>
    <row r="572" spans="1:6" hidden="1" outlineLevel="1" x14ac:dyDescent="0.2">
      <c r="A572" s="462">
        <v>4234426710</v>
      </c>
      <c r="B572" s="256" t="s">
        <v>6776</v>
      </c>
      <c r="C572" s="195" t="s">
        <v>520</v>
      </c>
      <c r="D572" s="148" t="s">
        <v>5301</v>
      </c>
      <c r="F572" s="195" t="str">
        <f>IF(ISBLANK(D572),"",VLOOKUP(D572,tegevusalad!$A$7:$B$188,2,FALSE))</f>
        <v xml:space="preserve">Alusharidus </v>
      </c>
    </row>
    <row r="573" spans="1:6" hidden="1" outlineLevel="1" x14ac:dyDescent="0.2">
      <c r="A573" s="462">
        <v>4234430710</v>
      </c>
      <c r="B573" s="256" t="s">
        <v>6777</v>
      </c>
      <c r="C573" s="195" t="s">
        <v>520</v>
      </c>
      <c r="D573" s="148" t="s">
        <v>5301</v>
      </c>
      <c r="F573" s="195" t="str">
        <f>IF(ISBLANK(D573),"",VLOOKUP(D573,tegevusalad!$A$7:$B$188,2,FALSE))</f>
        <v xml:space="preserve">Alusharidus </v>
      </c>
    </row>
    <row r="574" spans="1:6" hidden="1" outlineLevel="1" x14ac:dyDescent="0.2">
      <c r="A574" s="462">
        <v>4234425710</v>
      </c>
      <c r="B574" s="256" t="s">
        <v>5261</v>
      </c>
      <c r="C574" s="195" t="s">
        <v>520</v>
      </c>
      <c r="D574" s="148" t="s">
        <v>5301</v>
      </c>
      <c r="F574" s="195" t="str">
        <f>IF(ISBLANK(D574),"",VLOOKUP(D574,tegevusalad!$A$7:$B$188,2,FALSE))</f>
        <v xml:space="preserve">Alusharidus </v>
      </c>
    </row>
    <row r="575" spans="1:6" hidden="1" outlineLevel="1" x14ac:dyDescent="0.2">
      <c r="A575" s="462">
        <v>4234452710</v>
      </c>
      <c r="B575" s="256" t="s">
        <v>6778</v>
      </c>
      <c r="C575" s="195" t="s">
        <v>520</v>
      </c>
      <c r="D575" s="148" t="s">
        <v>5301</v>
      </c>
      <c r="F575" s="195" t="str">
        <f>IF(ISBLANK(D575),"",VLOOKUP(D575,tegevusalad!$A$7:$B$188,2,FALSE))</f>
        <v xml:space="preserve">Alusharidus </v>
      </c>
    </row>
    <row r="576" spans="1:6" ht="11.25" hidden="1" customHeight="1" outlineLevel="1" x14ac:dyDescent="0.2">
      <c r="A576" s="462">
        <v>4234418710</v>
      </c>
      <c r="B576" s="256" t="s">
        <v>6779</v>
      </c>
      <c r="C576" s="195" t="s">
        <v>520</v>
      </c>
      <c r="D576" s="148" t="s">
        <v>5301</v>
      </c>
      <c r="F576" s="195" t="str">
        <f>IF(ISBLANK(D576),"",VLOOKUP(D576,tegevusalad!$A$7:$B$188,2,FALSE))</f>
        <v xml:space="preserve">Alusharidus </v>
      </c>
    </row>
    <row r="577" spans="1:6" hidden="1" outlineLevel="1" x14ac:dyDescent="0.2">
      <c r="A577" s="462">
        <v>4234617710</v>
      </c>
      <c r="B577" s="256" t="s">
        <v>6780</v>
      </c>
      <c r="C577" s="195" t="s">
        <v>520</v>
      </c>
      <c r="D577" s="148" t="s">
        <v>5301</v>
      </c>
      <c r="F577" s="195" t="str">
        <f>IF(ISBLANK(D577),"",VLOOKUP(D577,tegevusalad!$A$7:$B$188,2,FALSE))</f>
        <v xml:space="preserve">Alusharidus </v>
      </c>
    </row>
    <row r="578" spans="1:6" hidden="1" outlineLevel="1" x14ac:dyDescent="0.2">
      <c r="A578" s="462">
        <v>4234602710</v>
      </c>
      <c r="B578" s="256" t="s">
        <v>6781</v>
      </c>
      <c r="C578" s="195" t="s">
        <v>520</v>
      </c>
      <c r="D578" s="148" t="s">
        <v>5301</v>
      </c>
      <c r="F578" s="195" t="str">
        <f>IF(ISBLANK(D578),"",VLOOKUP(D578,tegevusalad!$A$7:$B$188,2,FALSE))</f>
        <v xml:space="preserve">Alusharidus </v>
      </c>
    </row>
    <row r="579" spans="1:6" hidden="1" outlineLevel="1" x14ac:dyDescent="0.2">
      <c r="A579" s="462">
        <v>4234601090</v>
      </c>
      <c r="B579" s="256" t="s">
        <v>3577</v>
      </c>
      <c r="C579" s="195" t="s">
        <v>195</v>
      </c>
      <c r="D579" s="148" t="s">
        <v>5301</v>
      </c>
      <c r="F579" s="195" t="str">
        <f>IF(ISBLANK(D579),"",VLOOKUP(D579,tegevusalad!$A$7:$B$188,2,FALSE))</f>
        <v xml:space="preserve">Alusharidus </v>
      </c>
    </row>
    <row r="580" spans="1:6" hidden="1" outlineLevel="1" x14ac:dyDescent="0.2">
      <c r="A580" s="462">
        <v>4234715710</v>
      </c>
      <c r="B580" s="256" t="s">
        <v>4079</v>
      </c>
      <c r="C580" s="195" t="s">
        <v>520</v>
      </c>
      <c r="D580" s="148" t="s">
        <v>5301</v>
      </c>
      <c r="F580" s="195" t="str">
        <f>IF(ISBLANK(D580),"",VLOOKUP(D580,tegevusalad!$A$7:$B$188,2,FALSE))</f>
        <v xml:space="preserve">Alusharidus </v>
      </c>
    </row>
    <row r="581" spans="1:6" hidden="1" outlineLevel="1" x14ac:dyDescent="0.2">
      <c r="A581" s="462">
        <v>4234712710</v>
      </c>
      <c r="B581" s="256" t="s">
        <v>976</v>
      </c>
      <c r="C581" s="195" t="s">
        <v>520</v>
      </c>
      <c r="D581" s="148" t="s">
        <v>5301</v>
      </c>
      <c r="F581" s="195" t="str">
        <f>IF(ISBLANK(D581),"",VLOOKUP(D581,tegevusalad!$A$7:$B$188,2,FALSE))</f>
        <v xml:space="preserve">Alusharidus </v>
      </c>
    </row>
    <row r="582" spans="1:6" hidden="1" outlineLevel="1" x14ac:dyDescent="0.2">
      <c r="A582" s="462">
        <v>4234814710</v>
      </c>
      <c r="B582" s="256" t="s">
        <v>4080</v>
      </c>
      <c r="C582" s="195" t="s">
        <v>520</v>
      </c>
      <c r="D582" s="148" t="s">
        <v>5301</v>
      </c>
      <c r="F582" s="195" t="str">
        <f>IF(ISBLANK(D582),"",VLOOKUP(D582,tegevusalad!$A$7:$B$188,2,FALSE))</f>
        <v xml:space="preserve">Alusharidus </v>
      </c>
    </row>
    <row r="583" spans="1:6" hidden="1" outlineLevel="1" x14ac:dyDescent="0.2">
      <c r="A583" s="462">
        <v>4234841710</v>
      </c>
      <c r="B583" s="256" t="s">
        <v>4081</v>
      </c>
      <c r="C583" s="195" t="s">
        <v>520</v>
      </c>
      <c r="D583" s="148" t="s">
        <v>5301</v>
      </c>
      <c r="F583" s="195" t="str">
        <f>IF(ISBLANK(D583),"",VLOOKUP(D583,tegevusalad!$A$7:$B$188,2,FALSE))</f>
        <v xml:space="preserve">Alusharidus </v>
      </c>
    </row>
    <row r="584" spans="1:6" hidden="1" outlineLevel="1" x14ac:dyDescent="0.2">
      <c r="A584" s="465">
        <v>4234841050</v>
      </c>
      <c r="B584" s="256" t="s">
        <v>4081</v>
      </c>
      <c r="C584" s="195" t="s">
        <v>1797</v>
      </c>
      <c r="D584" s="148" t="s">
        <v>5301</v>
      </c>
      <c r="F584" s="195" t="str">
        <f>IF(ISBLANK(D584),"",VLOOKUP(D584,tegevusalad!$A$7:$B$188,2,FALSE))</f>
        <v xml:space="preserve">Alusharidus </v>
      </c>
    </row>
    <row r="585" spans="1:6" hidden="1" outlineLevel="1" x14ac:dyDescent="0.2">
      <c r="A585" s="462">
        <v>4234828710</v>
      </c>
      <c r="B585" s="256" t="s">
        <v>519</v>
      </c>
      <c r="C585" s="195" t="s">
        <v>520</v>
      </c>
      <c r="D585" s="148" t="s">
        <v>5301</v>
      </c>
      <c r="F585" s="195" t="str">
        <f>IF(ISBLANK(D585),"",VLOOKUP(D585,tegevusalad!$A$7:$B$188,2,FALSE))</f>
        <v xml:space="preserve">Alusharidus </v>
      </c>
    </row>
    <row r="586" spans="1:6" hidden="1" outlineLevel="1" x14ac:dyDescent="0.2">
      <c r="A586" s="462">
        <v>4234806710</v>
      </c>
      <c r="B586" s="256" t="s">
        <v>515</v>
      </c>
      <c r="C586" s="195" t="s">
        <v>520</v>
      </c>
      <c r="D586" s="148" t="s">
        <v>5301</v>
      </c>
      <c r="F586" s="195" t="str">
        <f>IF(ISBLANK(D586),"",VLOOKUP(D586,tegevusalad!$A$7:$B$188,2,FALSE))</f>
        <v xml:space="preserve">Alusharidus </v>
      </c>
    </row>
    <row r="587" spans="1:6" hidden="1" outlineLevel="1" x14ac:dyDescent="0.2">
      <c r="A587" s="462">
        <v>4234815710</v>
      </c>
      <c r="B587" s="256" t="s">
        <v>517</v>
      </c>
      <c r="C587" s="195" t="s">
        <v>520</v>
      </c>
      <c r="D587" s="148" t="s">
        <v>5301</v>
      </c>
      <c r="F587" s="195" t="str">
        <f>IF(ISBLANK(D587),"",VLOOKUP(D587,tegevusalad!$A$7:$B$188,2,FALSE))</f>
        <v xml:space="preserve">Alusharidus </v>
      </c>
    </row>
    <row r="588" spans="1:6" hidden="1" outlineLevel="1" x14ac:dyDescent="0.2">
      <c r="A588" s="462">
        <v>4234238720</v>
      </c>
      <c r="B588" s="256" t="s">
        <v>5153</v>
      </c>
      <c r="C588" s="195" t="s">
        <v>6536</v>
      </c>
      <c r="D588" s="148" t="s">
        <v>5301</v>
      </c>
      <c r="F588" s="195" t="str">
        <f>IF(ISBLANK(D588),"",VLOOKUP(D588,tegevusalad!$A$7:$B$188,2,FALSE))</f>
        <v xml:space="preserve">Alusharidus </v>
      </c>
    </row>
    <row r="589" spans="1:6" hidden="1" outlineLevel="1" x14ac:dyDescent="0.2">
      <c r="A589" s="462">
        <v>4234235720</v>
      </c>
      <c r="B589" s="256" t="s">
        <v>4152</v>
      </c>
      <c r="C589" s="195" t="s">
        <v>6536</v>
      </c>
      <c r="D589" s="148" t="s">
        <v>5301</v>
      </c>
      <c r="F589" s="195" t="str">
        <f>IF(ISBLANK(D589),"",VLOOKUP(D589,tegevusalad!$A$7:$B$188,2,FALSE))</f>
        <v xml:space="preserve">Alusharidus </v>
      </c>
    </row>
    <row r="590" spans="1:6" hidden="1" outlineLevel="1" x14ac:dyDescent="0.2">
      <c r="A590" s="462">
        <v>4234617720</v>
      </c>
      <c r="B590" s="256" t="s">
        <v>6780</v>
      </c>
      <c r="C590" s="195" t="s">
        <v>6536</v>
      </c>
      <c r="D590" s="148" t="s">
        <v>5301</v>
      </c>
      <c r="F590" s="195" t="str">
        <f>IF(ISBLANK(D590),"",VLOOKUP(D590,tegevusalad!$A$7:$B$188,2,FALSE))</f>
        <v xml:space="preserve">Alusharidus </v>
      </c>
    </row>
    <row r="591" spans="1:6" hidden="1" outlineLevel="1" x14ac:dyDescent="0.2">
      <c r="A591" s="462">
        <v>4234413720</v>
      </c>
      <c r="B591" s="256" t="s">
        <v>4153</v>
      </c>
      <c r="C591" s="195" t="s">
        <v>6536</v>
      </c>
      <c r="D591" s="148" t="s">
        <v>5301</v>
      </c>
      <c r="F591" s="195" t="str">
        <f>IF(ISBLANK(D591),"",VLOOKUP(D591,tegevusalad!$A$7:$B$188,2,FALSE))</f>
        <v xml:space="preserve">Alusharidus </v>
      </c>
    </row>
    <row r="592" spans="1:6" hidden="1" outlineLevel="1" x14ac:dyDescent="0.2">
      <c r="A592" s="462">
        <v>4234444720</v>
      </c>
      <c r="B592" s="256" t="s">
        <v>6993</v>
      </c>
      <c r="C592" s="195" t="s">
        <v>6536</v>
      </c>
      <c r="D592" s="148" t="s">
        <v>5301</v>
      </c>
      <c r="F592" s="195" t="str">
        <f>IF(ISBLANK(D592),"",VLOOKUP(D592,tegevusalad!$A$7:$B$188,2,FALSE))</f>
        <v xml:space="preserve">Alusharidus </v>
      </c>
    </row>
    <row r="593" spans="1:6" hidden="1" outlineLevel="1" x14ac:dyDescent="0.2">
      <c r="A593" s="462">
        <v>4234425720</v>
      </c>
      <c r="B593" s="256" t="s">
        <v>5261</v>
      </c>
      <c r="C593" s="195" t="s">
        <v>6536</v>
      </c>
      <c r="D593" s="148" t="s">
        <v>5301</v>
      </c>
      <c r="F593" s="195" t="str">
        <f>IF(ISBLANK(D593),"",VLOOKUP(D593,tegevusalad!$A$7:$B$188,2,FALSE))</f>
        <v xml:space="preserve">Alusharidus </v>
      </c>
    </row>
    <row r="594" spans="1:6" hidden="1" outlineLevel="1" x14ac:dyDescent="0.2">
      <c r="A594" s="462">
        <v>4234830720</v>
      </c>
      <c r="B594" s="256" t="s">
        <v>6994</v>
      </c>
      <c r="C594" s="195" t="s">
        <v>6536</v>
      </c>
      <c r="D594" s="148" t="s">
        <v>5301</v>
      </c>
      <c r="F594" s="195" t="str">
        <f>IF(ISBLANK(D594),"",VLOOKUP(D594,tegevusalad!$A$7:$B$188,2,FALSE))</f>
        <v xml:space="preserve">Alusharidus </v>
      </c>
    </row>
    <row r="595" spans="1:6" hidden="1" outlineLevel="1" x14ac:dyDescent="0.2">
      <c r="A595" s="462">
        <v>4234838080</v>
      </c>
      <c r="B595" s="256" t="s">
        <v>1906</v>
      </c>
      <c r="C595" s="195" t="s">
        <v>518</v>
      </c>
      <c r="D595" s="148" t="s">
        <v>5301</v>
      </c>
      <c r="F595" s="195" t="str">
        <f>IF(ISBLANK(D595),"",VLOOKUP(D595,tegevusalad!$A$7:$B$188,2,FALSE))</f>
        <v xml:space="preserve">Alusharidus </v>
      </c>
    </row>
    <row r="596" spans="1:6" hidden="1" outlineLevel="1" x14ac:dyDescent="0.2">
      <c r="A596" s="462">
        <v>4234453710</v>
      </c>
      <c r="B596" s="256" t="s">
        <v>5255</v>
      </c>
      <c r="C596" s="195" t="s">
        <v>520</v>
      </c>
      <c r="D596" s="148" t="s">
        <v>5301</v>
      </c>
      <c r="F596" s="195" t="str">
        <f>IF(ISBLANK(D596),"",VLOOKUP(D596,tegevusalad!$A$7:$B$188,2,FALSE))</f>
        <v xml:space="preserve">Alusharidus </v>
      </c>
    </row>
    <row r="597" spans="1:6" hidden="1" outlineLevel="1" x14ac:dyDescent="0.2">
      <c r="A597" s="462">
        <v>4234615710</v>
      </c>
      <c r="B597" s="256" t="s">
        <v>5783</v>
      </c>
      <c r="C597" s="195" t="s">
        <v>520</v>
      </c>
      <c r="D597" s="148" t="s">
        <v>5301</v>
      </c>
      <c r="F597" s="195" t="str">
        <f>IF(ISBLANK(D597),"",VLOOKUP(D597,tegevusalad!$A$7:$B$188,2,FALSE))</f>
        <v xml:space="preserve">Alusharidus </v>
      </c>
    </row>
    <row r="598" spans="1:6" hidden="1" outlineLevel="1" x14ac:dyDescent="0.2">
      <c r="A598" s="462">
        <v>4234615070</v>
      </c>
      <c r="B598" s="256" t="s">
        <v>5783</v>
      </c>
      <c r="C598" s="195" t="s">
        <v>196</v>
      </c>
      <c r="D598" s="148" t="s">
        <v>5301</v>
      </c>
      <c r="F598" s="195" t="str">
        <f>IF(ISBLANK(D598),"",VLOOKUP(D598,tegevusalad!$A$7:$B$188,2,FALSE))</f>
        <v xml:space="preserve">Alusharidus </v>
      </c>
    </row>
    <row r="599" spans="1:6" hidden="1" outlineLevel="1" x14ac:dyDescent="0.2">
      <c r="A599" s="462">
        <v>4234828720</v>
      </c>
      <c r="B599" s="256" t="s">
        <v>519</v>
      </c>
      <c r="C599" s="195" t="s">
        <v>6536</v>
      </c>
      <c r="D599" s="148" t="s">
        <v>5301</v>
      </c>
      <c r="F599" s="195" t="str">
        <f>IF(ISBLANK(D599),"",VLOOKUP(D599,tegevusalad!$A$7:$B$188,2,FALSE))</f>
        <v xml:space="preserve">Alusharidus </v>
      </c>
    </row>
    <row r="600" spans="1:6" hidden="1" outlineLevel="1" x14ac:dyDescent="0.2">
      <c r="A600" s="462">
        <v>4234438710</v>
      </c>
      <c r="B600" s="256" t="s">
        <v>7433</v>
      </c>
      <c r="C600" s="195" t="s">
        <v>7431</v>
      </c>
      <c r="D600" s="148" t="s">
        <v>5301</v>
      </c>
      <c r="F600" s="195" t="str">
        <f>IF(ISBLANK(D600),"",VLOOKUP(D600,tegevusalad!$A$7:$B$188,2,FALSE))</f>
        <v xml:space="preserve">Alusharidus </v>
      </c>
    </row>
    <row r="601" spans="1:6" hidden="1" outlineLevel="1" x14ac:dyDescent="0.2">
      <c r="A601" s="465">
        <v>4234432060</v>
      </c>
      <c r="B601" s="256" t="s">
        <v>1558</v>
      </c>
      <c r="C601" s="195" t="s">
        <v>7727</v>
      </c>
      <c r="D601" s="148" t="s">
        <v>5301</v>
      </c>
      <c r="F601" s="195" t="str">
        <f>IF(ISBLANK(D601),"",VLOOKUP(D601,tegevusalad!$A$7:$B$188,2,FALSE))</f>
        <v xml:space="preserve">Alusharidus </v>
      </c>
    </row>
    <row r="602" spans="1:6" hidden="1" outlineLevel="1" x14ac:dyDescent="0.2">
      <c r="A602" s="462">
        <v>4234446710</v>
      </c>
      <c r="B602" s="256" t="s">
        <v>7434</v>
      </c>
      <c r="C602" s="195" t="s">
        <v>7431</v>
      </c>
      <c r="D602" s="148" t="s">
        <v>5301</v>
      </c>
      <c r="F602" s="195" t="str">
        <f>IF(ISBLANK(D602),"",VLOOKUP(D602,tegevusalad!$A$7:$B$188,2,FALSE))</f>
        <v xml:space="preserve">Alusharidus </v>
      </c>
    </row>
    <row r="603" spans="1:6" hidden="1" outlineLevel="1" x14ac:dyDescent="0.2">
      <c r="A603" s="462">
        <v>4234611710</v>
      </c>
      <c r="B603" s="256" t="s">
        <v>7435</v>
      </c>
      <c r="C603" s="195" t="s">
        <v>7431</v>
      </c>
      <c r="D603" s="148" t="s">
        <v>5301</v>
      </c>
      <c r="F603" s="195" t="str">
        <f>IF(ISBLANK(D603),"",VLOOKUP(D603,tegevusalad!$A$7:$B$188,2,FALSE))</f>
        <v xml:space="preserve">Alusharidus </v>
      </c>
    </row>
    <row r="604" spans="1:6" hidden="1" outlineLevel="1" x14ac:dyDescent="0.2">
      <c r="A604" s="462">
        <v>4234516730</v>
      </c>
      <c r="B604" s="256" t="s">
        <v>7436</v>
      </c>
      <c r="C604" s="195" t="s">
        <v>7432</v>
      </c>
      <c r="D604" s="148" t="s">
        <v>5301</v>
      </c>
      <c r="F604" s="195" t="str">
        <f>IF(ISBLANK(D604),"",VLOOKUP(D604,tegevusalad!$A$7:$B$188,2,FALSE))</f>
        <v xml:space="preserve">Alusharidus </v>
      </c>
    </row>
    <row r="605" spans="1:6" hidden="1" outlineLevel="1" x14ac:dyDescent="0.2">
      <c r="A605" s="462">
        <v>4234534730</v>
      </c>
      <c r="B605" s="256" t="s">
        <v>5275</v>
      </c>
      <c r="C605" s="195" t="s">
        <v>7432</v>
      </c>
      <c r="D605" s="148" t="s">
        <v>5301</v>
      </c>
      <c r="F605" s="195" t="str">
        <f>IF(ISBLANK(D605),"",VLOOKUP(D605,tegevusalad!$A$7:$B$188,2,FALSE))</f>
        <v xml:space="preserve">Alusharidus </v>
      </c>
    </row>
    <row r="606" spans="1:6" hidden="1" outlineLevel="1" x14ac:dyDescent="0.2">
      <c r="A606" s="462">
        <v>4234515730</v>
      </c>
      <c r="B606" s="256" t="s">
        <v>5273</v>
      </c>
      <c r="C606" s="195" t="s">
        <v>7432</v>
      </c>
      <c r="D606" s="148" t="s">
        <v>5301</v>
      </c>
      <c r="F606" s="195" t="str">
        <f>IF(ISBLANK(D606),"",VLOOKUP(D606,tegevusalad!$A$7:$B$188,2,FALSE))</f>
        <v xml:space="preserve">Alusharidus </v>
      </c>
    </row>
    <row r="607" spans="1:6" hidden="1" outlineLevel="1" x14ac:dyDescent="0.2">
      <c r="A607" s="462">
        <v>4234106090</v>
      </c>
      <c r="B607" s="256" t="s">
        <v>7437</v>
      </c>
      <c r="C607" s="195" t="s">
        <v>195</v>
      </c>
      <c r="D607" s="148" t="s">
        <v>5301</v>
      </c>
      <c r="F607" s="195" t="str">
        <f>IF(ISBLANK(D607),"",VLOOKUP(D607,tegevusalad!$A$7:$B$188,2,FALSE))</f>
        <v xml:space="preserve">Alusharidus </v>
      </c>
    </row>
    <row r="608" spans="1:6" hidden="1" outlineLevel="1" x14ac:dyDescent="0.2">
      <c r="A608" s="462">
        <v>4234106100</v>
      </c>
      <c r="B608" s="256" t="s">
        <v>7437</v>
      </c>
      <c r="C608" s="195" t="s">
        <v>1576</v>
      </c>
      <c r="D608" s="148" t="s">
        <v>5301</v>
      </c>
      <c r="F608" s="195" t="str">
        <f>IF(ISBLANK(D608),"",VLOOKUP(D608,tegevusalad!$A$7:$B$188,2,FALSE))</f>
        <v xml:space="preserve">Alusharidus </v>
      </c>
    </row>
    <row r="609" spans="1:6" hidden="1" outlineLevel="1" x14ac:dyDescent="0.2">
      <c r="A609" s="462">
        <v>4234619710</v>
      </c>
      <c r="B609" s="256" t="s">
        <v>7458</v>
      </c>
      <c r="C609" s="195" t="s">
        <v>7459</v>
      </c>
      <c r="D609" s="148" t="s">
        <v>5301</v>
      </c>
      <c r="F609" s="195" t="str">
        <f>IF(ISBLANK(D609),"",VLOOKUP(D609,tegevusalad!$A$7:$B$188,2,FALSE))</f>
        <v xml:space="preserve">Alusharidus </v>
      </c>
    </row>
    <row r="610" spans="1:6" hidden="1" outlineLevel="1" x14ac:dyDescent="0.2">
      <c r="A610" s="462">
        <v>4234619050</v>
      </c>
      <c r="B610" s="262" t="s">
        <v>7458</v>
      </c>
      <c r="C610" s="196" t="s">
        <v>1562</v>
      </c>
      <c r="D610" s="148" t="s">
        <v>5301</v>
      </c>
      <c r="F610" s="195" t="str">
        <f>IF(ISBLANK(D610),"",VLOOKUP(D610,tegevusalad!$A$7:$B$188,2,FALSE))</f>
        <v xml:space="preserve">Alusharidus </v>
      </c>
    </row>
    <row r="611" spans="1:6" hidden="1" outlineLevel="1" x14ac:dyDescent="0.2">
      <c r="A611" s="462">
        <v>4234239070</v>
      </c>
      <c r="B611" s="256" t="s">
        <v>5404</v>
      </c>
      <c r="C611" s="195" t="s">
        <v>3637</v>
      </c>
      <c r="D611" s="148" t="s">
        <v>5301</v>
      </c>
      <c r="F611" s="195" t="str">
        <f>IF(ISBLANK(D611),"",VLOOKUP(D611,tegevusalad!$A$7:$B$188,2,FALSE))</f>
        <v xml:space="preserve">Alusharidus </v>
      </c>
    </row>
    <row r="612" spans="1:6" hidden="1" outlineLevel="1" x14ac:dyDescent="0.2">
      <c r="A612" s="462">
        <v>4234211140</v>
      </c>
      <c r="B612" s="256" t="s">
        <v>5154</v>
      </c>
      <c r="C612" s="195" t="s">
        <v>3638</v>
      </c>
      <c r="D612" s="148" t="s">
        <v>5301</v>
      </c>
      <c r="F612" s="195" t="str">
        <f>IF(ISBLANK(D612),"",VLOOKUP(D612,tegevusalad!$A$7:$B$188,2,FALSE))</f>
        <v xml:space="preserve">Alusharidus </v>
      </c>
    </row>
    <row r="613" spans="1:6" hidden="1" outlineLevel="1" x14ac:dyDescent="0.2">
      <c r="A613" s="462">
        <v>4234204020</v>
      </c>
      <c r="B613" s="256" t="s">
        <v>1327</v>
      </c>
      <c r="C613" s="195" t="s">
        <v>1326</v>
      </c>
      <c r="D613" s="148" t="s">
        <v>5301</v>
      </c>
      <c r="F613" s="195" t="str">
        <f>IF(ISBLANK(D613),"",VLOOKUP(D613,tegevusalad!$A$7:$B$188,2,FALSE))</f>
        <v xml:space="preserve">Alusharidus </v>
      </c>
    </row>
    <row r="614" spans="1:6" hidden="1" outlineLevel="1" x14ac:dyDescent="0.2">
      <c r="A614" s="462">
        <v>4234052000</v>
      </c>
      <c r="B614" s="256" t="s">
        <v>1786</v>
      </c>
      <c r="C614" s="195" t="s">
        <v>1786</v>
      </c>
      <c r="D614" s="148" t="s">
        <v>5301</v>
      </c>
      <c r="F614" s="195" t="str">
        <f>IF(ISBLANK(D614),"",VLOOKUP(D614,tegevusalad!$A$7:$B$188,2,FALSE))</f>
        <v xml:space="preserve">Alusharidus </v>
      </c>
    </row>
    <row r="615" spans="1:6" hidden="1" outlineLevel="1" x14ac:dyDescent="0.2">
      <c r="A615" s="462">
        <v>4234438070</v>
      </c>
      <c r="B615" s="256" t="s">
        <v>1787</v>
      </c>
      <c r="C615" s="195" t="s">
        <v>1788</v>
      </c>
      <c r="D615" s="148" t="s">
        <v>5301</v>
      </c>
      <c r="F615" s="195" t="str">
        <f>IF(ISBLANK(D615),"",VLOOKUP(D615,tegevusalad!$A$7:$B$188,2,FALSE))</f>
        <v xml:space="preserve">Alusharidus </v>
      </c>
    </row>
    <row r="616" spans="1:6" hidden="1" outlineLevel="1" x14ac:dyDescent="0.2">
      <c r="A616" s="465">
        <v>4234431060</v>
      </c>
      <c r="B616" s="256" t="s">
        <v>5580</v>
      </c>
      <c r="C616" s="195" t="s">
        <v>5581</v>
      </c>
      <c r="D616" s="148" t="s">
        <v>5301</v>
      </c>
      <c r="F616" s="195" t="str">
        <f>IF(ISBLANK(D616),"",VLOOKUP(D616,tegevusalad!$A$7:$B$188,2,FALSE))</f>
        <v xml:space="preserve">Alusharidus </v>
      </c>
    </row>
    <row r="617" spans="1:6" hidden="1" outlineLevel="1" x14ac:dyDescent="0.2">
      <c r="A617" s="465">
        <v>4234452700</v>
      </c>
      <c r="B617" s="256" t="s">
        <v>6778</v>
      </c>
      <c r="C617" s="195" t="s">
        <v>5582</v>
      </c>
      <c r="D617" s="148" t="s">
        <v>5301</v>
      </c>
      <c r="F617" s="195" t="str">
        <f>IF(ISBLANK(D617),"",VLOOKUP(D617,tegevusalad!$A$7:$B$188,2,FALSE))</f>
        <v xml:space="preserve">Alusharidus </v>
      </c>
    </row>
    <row r="618" spans="1:6" hidden="1" outlineLevel="1" x14ac:dyDescent="0.2">
      <c r="A618" s="465">
        <v>4234827050</v>
      </c>
      <c r="B618" s="256" t="s">
        <v>7407</v>
      </c>
      <c r="C618" s="195" t="s">
        <v>7409</v>
      </c>
      <c r="D618" s="148" t="s">
        <v>5301</v>
      </c>
      <c r="F618" s="195" t="str">
        <f>IF(ISBLANK(D618),"",VLOOKUP(D618,tegevusalad!$A$7:$B$188,2,FALSE))</f>
        <v xml:space="preserve">Alusharidus </v>
      </c>
    </row>
    <row r="619" spans="1:6" hidden="1" outlineLevel="1" x14ac:dyDescent="0.2">
      <c r="A619" s="465">
        <v>4234234030</v>
      </c>
      <c r="B619" s="256" t="s">
        <v>1908</v>
      </c>
      <c r="C619" s="195" t="s">
        <v>7408</v>
      </c>
      <c r="D619" s="148" t="s">
        <v>5301</v>
      </c>
      <c r="F619" s="195" t="str">
        <f>IF(ISBLANK(D619),"",VLOOKUP(D619,tegevusalad!$A$7:$B$188,2,FALSE))</f>
        <v xml:space="preserve">Alusharidus </v>
      </c>
    </row>
    <row r="620" spans="1:6" hidden="1" outlineLevel="1" x14ac:dyDescent="0.2">
      <c r="A620" s="465">
        <v>4234818040</v>
      </c>
      <c r="B620" s="256" t="s">
        <v>7822</v>
      </c>
      <c r="C620" s="196" t="s">
        <v>7821</v>
      </c>
      <c r="D620" s="148" t="s">
        <v>5301</v>
      </c>
      <c r="F620" s="195" t="str">
        <f>IF(ISBLANK(D620),"",VLOOKUP(D620,tegevusalad!$A$7:$B$188,2,FALSE))</f>
        <v xml:space="preserve">Alusharidus </v>
      </c>
    </row>
    <row r="621" spans="1:6" hidden="1" outlineLevel="1" x14ac:dyDescent="0.2">
      <c r="A621" s="465">
        <v>4234216090</v>
      </c>
      <c r="B621" s="256" t="s">
        <v>7842</v>
      </c>
      <c r="C621" s="196" t="s">
        <v>7843</v>
      </c>
      <c r="D621" s="148" t="s">
        <v>5301</v>
      </c>
      <c r="F621" s="195" t="str">
        <f>IF(ISBLANK(D621),"",VLOOKUP(D621,tegevusalad!$A$7:$B$188,2,FALSE))</f>
        <v xml:space="preserve">Alusharidus </v>
      </c>
    </row>
    <row r="622" spans="1:6" hidden="1" outlineLevel="1" x14ac:dyDescent="0.2">
      <c r="A622" s="465">
        <v>4234616110</v>
      </c>
      <c r="B622" s="256" t="s">
        <v>7844</v>
      </c>
      <c r="C622" s="196" t="s">
        <v>7845</v>
      </c>
      <c r="D622" s="148" t="s">
        <v>5301</v>
      </c>
      <c r="F622" s="195" t="str">
        <f>IF(ISBLANK(D622),"",VLOOKUP(D622,tegevusalad!$A$7:$B$188,2,FALSE))</f>
        <v xml:space="preserve">Alusharidus </v>
      </c>
    </row>
    <row r="623" spans="1:6" hidden="1" outlineLevel="1" x14ac:dyDescent="0.2">
      <c r="A623" s="465">
        <v>4234431070</v>
      </c>
      <c r="B623" s="262" t="s">
        <v>7872</v>
      </c>
      <c r="C623" s="196" t="s">
        <v>5591</v>
      </c>
      <c r="D623" s="148" t="s">
        <v>5301</v>
      </c>
      <c r="F623" s="195" t="str">
        <f>IF(ISBLANK(D623),"",VLOOKUP(D623,tegevusalad!$A$7:$B$188,2,FALSE))</f>
        <v xml:space="preserve">Alusharidus </v>
      </c>
    </row>
    <row r="624" spans="1:6" hidden="1" outlineLevel="1" x14ac:dyDescent="0.2">
      <c r="A624" s="465">
        <v>4234432070</v>
      </c>
      <c r="B624" s="262" t="s">
        <v>1558</v>
      </c>
      <c r="C624" s="196" t="s">
        <v>7931</v>
      </c>
      <c r="D624" s="148" t="s">
        <v>5301</v>
      </c>
      <c r="F624" s="195" t="str">
        <f>IF(ISBLANK(D624),"",VLOOKUP(D624,tegevusalad!$A$7:$B$188,2,FALSE))</f>
        <v xml:space="preserve">Alusharidus </v>
      </c>
    </row>
    <row r="625" spans="1:6" hidden="1" outlineLevel="1" x14ac:dyDescent="0.2">
      <c r="A625" s="465">
        <v>4234618030</v>
      </c>
      <c r="B625" s="262" t="s">
        <v>7929</v>
      </c>
      <c r="C625" s="196" t="s">
        <v>7932</v>
      </c>
      <c r="D625" s="148" t="s">
        <v>5301</v>
      </c>
      <c r="F625" s="195" t="str">
        <f>IF(ISBLANK(D625),"",VLOOKUP(D625,tegevusalad!$A$7:$B$188,2,FALSE))</f>
        <v xml:space="preserve">Alusharidus </v>
      </c>
    </row>
    <row r="626" spans="1:6" hidden="1" outlineLevel="1" x14ac:dyDescent="0.2">
      <c r="A626" s="544">
        <v>4234240050</v>
      </c>
      <c r="B626" s="262" t="s">
        <v>7930</v>
      </c>
      <c r="C626" s="196" t="s">
        <v>7933</v>
      </c>
      <c r="D626" s="148" t="s">
        <v>5301</v>
      </c>
      <c r="F626" s="195" t="str">
        <f>IF(ISBLANK(D626),"",VLOOKUP(D626,tegevusalad!$A$7:$B$188,2,FALSE))</f>
        <v xml:space="preserve">Alusharidus </v>
      </c>
    </row>
    <row r="627" spans="1:6" collapsed="1" x14ac:dyDescent="0.2">
      <c r="A627" s="465"/>
      <c r="B627" s="262"/>
      <c r="C627" s="196"/>
      <c r="F627" s="195" t="str">
        <f>IF(ISBLANK(D627),"",VLOOKUP(D627,tegevusalad!$A$7:$B$188,2,FALSE))</f>
        <v/>
      </c>
    </row>
    <row r="628" spans="1:6" x14ac:dyDescent="0.2">
      <c r="A628" s="465"/>
      <c r="B628" s="186" t="s">
        <v>8036</v>
      </c>
      <c r="C628" s="196"/>
      <c r="F628" s="195" t="str">
        <f>IF(ISBLANK(D628),"",VLOOKUP(D628,tegevusalad!$A$7:$B$188,2,FALSE))</f>
        <v/>
      </c>
    </row>
    <row r="629" spans="1:6" ht="25.5" hidden="1" outlineLevel="1" x14ac:dyDescent="0.2">
      <c r="A629" s="465">
        <v>4234043000</v>
      </c>
      <c r="B629" s="262" t="s">
        <v>8314</v>
      </c>
      <c r="C629" s="196"/>
      <c r="D629" s="148" t="s">
        <v>5301</v>
      </c>
      <c r="F629" s="195" t="str">
        <f>IF(ISBLANK(D629),"",VLOOKUP(D629,tegevusalad!$A$7:$B$188,2,FALSE))</f>
        <v xml:space="preserve">Alusharidus </v>
      </c>
    </row>
    <row r="630" spans="1:6" ht="25.5" hidden="1" outlineLevel="1" x14ac:dyDescent="0.2">
      <c r="A630" s="465">
        <v>4234053000</v>
      </c>
      <c r="B630" s="262" t="s">
        <v>8037</v>
      </c>
      <c r="C630" s="196"/>
      <c r="D630" s="148" t="s">
        <v>5301</v>
      </c>
      <c r="F630" s="195" t="str">
        <f>IF(ISBLANK(D630),"",VLOOKUP(D630,tegevusalad!$A$7:$B$188,2,FALSE))</f>
        <v xml:space="preserve">Alusharidus </v>
      </c>
    </row>
    <row r="631" spans="1:6" hidden="1" outlineLevel="1" x14ac:dyDescent="0.2">
      <c r="A631" s="465">
        <v>4234061000</v>
      </c>
      <c r="B631" s="262" t="s">
        <v>8446</v>
      </c>
      <c r="C631" s="196"/>
      <c r="D631" s="148" t="s">
        <v>5301</v>
      </c>
      <c r="F631" s="195" t="str">
        <f>IF(ISBLANK(D631),"",VLOOKUP(D631,tegevusalad!$A$7:$B$188,2,FALSE))</f>
        <v xml:space="preserve">Alusharidus </v>
      </c>
    </row>
    <row r="632" spans="1:6" hidden="1" outlineLevel="1" x14ac:dyDescent="0.2">
      <c r="A632" s="465">
        <v>4234102120</v>
      </c>
      <c r="B632" s="262" t="s">
        <v>5216</v>
      </c>
      <c r="C632" s="196" t="s">
        <v>1797</v>
      </c>
      <c r="D632" s="148" t="s">
        <v>5301</v>
      </c>
      <c r="F632" s="195" t="str">
        <f>IF(ISBLANK(D632),"",VLOOKUP(D632,tegevusalad!$A$7:$B$188,2,FALSE))</f>
        <v xml:space="preserve">Alusharidus </v>
      </c>
    </row>
    <row r="633" spans="1:6" hidden="1" outlineLevel="1" x14ac:dyDescent="0.2">
      <c r="A633" s="465">
        <v>4234103100</v>
      </c>
      <c r="B633" s="262" t="s">
        <v>8039</v>
      </c>
      <c r="C633" s="196" t="s">
        <v>8038</v>
      </c>
      <c r="D633" s="148" t="s">
        <v>5301</v>
      </c>
      <c r="F633" s="195" t="str">
        <f>IF(ISBLANK(D633),"",VLOOKUP(D633,tegevusalad!$A$7:$B$188,2,FALSE))</f>
        <v xml:space="preserve">Alusharidus </v>
      </c>
    </row>
    <row r="634" spans="1:6" hidden="1" outlineLevel="1" x14ac:dyDescent="0.2">
      <c r="A634" s="465">
        <v>4234104100</v>
      </c>
      <c r="B634" s="262" t="s">
        <v>8400</v>
      </c>
      <c r="C634" s="196" t="s">
        <v>8401</v>
      </c>
      <c r="D634" s="148" t="s">
        <v>5301</v>
      </c>
      <c r="F634" s="195" t="str">
        <f>IF(ISBLANK(D634),"",VLOOKUP(D634,tegevusalad!$A$7:$B$188,2,FALSE))</f>
        <v xml:space="preserve">Alusharidus </v>
      </c>
    </row>
    <row r="635" spans="1:6" hidden="1" outlineLevel="1" x14ac:dyDescent="0.2">
      <c r="A635" s="465">
        <v>4234106120</v>
      </c>
      <c r="B635" s="262" t="s">
        <v>7437</v>
      </c>
      <c r="C635" s="196" t="s">
        <v>8038</v>
      </c>
      <c r="D635" s="148" t="s">
        <v>5301</v>
      </c>
      <c r="F635" s="195" t="str">
        <f>IF(ISBLANK(D635),"",VLOOKUP(D635,tegevusalad!$A$7:$B$188,2,FALSE))</f>
        <v xml:space="preserve">Alusharidus </v>
      </c>
    </row>
    <row r="636" spans="1:6" hidden="1" outlineLevel="1" x14ac:dyDescent="0.2">
      <c r="A636" s="465">
        <v>4234107130</v>
      </c>
      <c r="B636" s="262" t="s">
        <v>5215</v>
      </c>
      <c r="C636" s="196" t="s">
        <v>1111</v>
      </c>
      <c r="D636" s="148" t="s">
        <v>5301</v>
      </c>
      <c r="F636" s="195" t="str">
        <f>IF(ISBLANK(D636),"",VLOOKUP(D636,tegevusalad!$A$7:$B$188,2,FALSE))</f>
        <v xml:space="preserve">Alusharidus </v>
      </c>
    </row>
    <row r="637" spans="1:6" hidden="1" outlineLevel="1" x14ac:dyDescent="0.2">
      <c r="A637" s="465">
        <v>4234109130</v>
      </c>
      <c r="B637" s="262" t="s">
        <v>8631</v>
      </c>
      <c r="C637" s="196" t="s">
        <v>8630</v>
      </c>
      <c r="D637" s="148" t="s">
        <v>5301</v>
      </c>
      <c r="F637" s="195" t="str">
        <f>IF(ISBLANK(D637),"",VLOOKUP(D637,tegevusalad!$A$7:$B$188,2,FALSE))</f>
        <v xml:space="preserve">Alusharidus </v>
      </c>
    </row>
    <row r="638" spans="1:6" hidden="1" outlineLevel="1" x14ac:dyDescent="0.2">
      <c r="A638" s="465">
        <v>4234201030</v>
      </c>
      <c r="B638" s="262" t="s">
        <v>8616</v>
      </c>
      <c r="C638" s="196" t="s">
        <v>8615</v>
      </c>
      <c r="D638" s="148" t="s">
        <v>5301</v>
      </c>
      <c r="F638" s="195" t="str">
        <f>IF(ISBLANK(D638),"",VLOOKUP(D638,tegevusalad!$A$7:$B$188,2,FALSE))</f>
        <v xml:space="preserve">Alusharidus </v>
      </c>
    </row>
    <row r="639" spans="1:6" hidden="1" outlineLevel="1" x14ac:dyDescent="0.2">
      <c r="A639" s="465">
        <v>4234211150</v>
      </c>
      <c r="B639" s="262" t="s">
        <v>8398</v>
      </c>
      <c r="C639" s="196" t="s">
        <v>8399</v>
      </c>
      <c r="D639" s="148" t="s">
        <v>5301</v>
      </c>
      <c r="F639" s="195" t="str">
        <f>IF(ISBLANK(D639),"",VLOOKUP(D639,tegevusalad!$A$7:$B$188,2,FALSE))</f>
        <v xml:space="preserve">Alusharidus </v>
      </c>
    </row>
    <row r="640" spans="1:6" hidden="1" outlineLevel="1" x14ac:dyDescent="0.2">
      <c r="A640" s="465">
        <v>4234218080</v>
      </c>
      <c r="B640" s="262" t="s">
        <v>521</v>
      </c>
      <c r="C640" s="196" t="s">
        <v>8502</v>
      </c>
      <c r="D640" s="148" t="s">
        <v>5301</v>
      </c>
      <c r="F640" s="195" t="str">
        <f>IF(ISBLANK(D640),"",VLOOKUP(D640,tegevusalad!$A$7:$B$188,2,FALSE))</f>
        <v xml:space="preserve">Alusharidus </v>
      </c>
    </row>
    <row r="641" spans="1:6" hidden="1" outlineLevel="1" x14ac:dyDescent="0.2">
      <c r="A641" s="465">
        <v>4234222070</v>
      </c>
      <c r="B641" s="262" t="s">
        <v>8357</v>
      </c>
      <c r="C641" s="196" t="s">
        <v>8358</v>
      </c>
      <c r="D641" s="148" t="s">
        <v>5301</v>
      </c>
      <c r="F641" s="195" t="str">
        <f>IF(ISBLANK(D641),"",VLOOKUP(D641,tegevusalad!$A$7:$B$188,2,FALSE))</f>
        <v xml:space="preserve">Alusharidus </v>
      </c>
    </row>
    <row r="642" spans="1:6" hidden="1" outlineLevel="1" x14ac:dyDescent="0.2">
      <c r="A642" s="465">
        <v>4234238070</v>
      </c>
      <c r="B642" s="262" t="s">
        <v>5153</v>
      </c>
      <c r="C642" s="196" t="s">
        <v>8505</v>
      </c>
      <c r="D642" s="148" t="s">
        <v>5301</v>
      </c>
      <c r="F642" s="195" t="str">
        <f>IF(ISBLANK(D642),"",VLOOKUP(D642,tegevusalad!$A$7:$B$188,2,FALSE))</f>
        <v xml:space="preserve">Alusharidus </v>
      </c>
    </row>
    <row r="643" spans="1:6" hidden="1" outlineLevel="1" x14ac:dyDescent="0.2">
      <c r="A643" s="465">
        <v>4234311720</v>
      </c>
      <c r="B643" s="262" t="s">
        <v>8307</v>
      </c>
      <c r="C643" s="196" t="s">
        <v>8309</v>
      </c>
      <c r="D643" s="148" t="s">
        <v>5301</v>
      </c>
      <c r="F643" s="195" t="str">
        <f>IF(ISBLANK(D643),"",VLOOKUP(D643,tegevusalad!$A$7:$B$188,2,FALSE))</f>
        <v xml:space="preserve">Alusharidus </v>
      </c>
    </row>
    <row r="644" spans="1:6" hidden="1" outlineLevel="1" x14ac:dyDescent="0.2">
      <c r="A644" s="465">
        <v>4234312720</v>
      </c>
      <c r="B644" s="262" t="s">
        <v>1564</v>
      </c>
      <c r="C644" s="196" t="s">
        <v>8309</v>
      </c>
      <c r="D644" s="148" t="s">
        <v>5301</v>
      </c>
      <c r="F644" s="195" t="str">
        <f>IF(ISBLANK(D644),"",VLOOKUP(D644,tegevusalad!$A$7:$B$188,2,FALSE))</f>
        <v xml:space="preserve">Alusharidus </v>
      </c>
    </row>
    <row r="645" spans="1:6" hidden="1" outlineLevel="1" x14ac:dyDescent="0.2">
      <c r="A645" s="465">
        <v>4234313720</v>
      </c>
      <c r="B645" s="262" t="s">
        <v>197</v>
      </c>
      <c r="C645" s="196" t="s">
        <v>8309</v>
      </c>
      <c r="D645" s="148" t="s">
        <v>5301</v>
      </c>
      <c r="F645" s="195" t="str">
        <f>IF(ISBLANK(D645),"",VLOOKUP(D645,tegevusalad!$A$7:$B$188,2,FALSE))</f>
        <v xml:space="preserve">Alusharidus </v>
      </c>
    </row>
    <row r="646" spans="1:6" hidden="1" outlineLevel="1" x14ac:dyDescent="0.2">
      <c r="A646" s="465">
        <v>4234314720</v>
      </c>
      <c r="B646" s="262" t="s">
        <v>8306</v>
      </c>
      <c r="C646" s="196" t="s">
        <v>8309</v>
      </c>
      <c r="D646" s="148" t="s">
        <v>5301</v>
      </c>
      <c r="F646" s="195" t="str">
        <f>IF(ISBLANK(D646),"",VLOOKUP(D646,tegevusalad!$A$7:$B$188,2,FALSE))</f>
        <v xml:space="preserve">Alusharidus </v>
      </c>
    </row>
    <row r="647" spans="1:6" hidden="1" outlineLevel="1" x14ac:dyDescent="0.2">
      <c r="A647" s="465">
        <v>4234316070</v>
      </c>
      <c r="B647" s="262" t="s">
        <v>6765</v>
      </c>
      <c r="C647" s="196" t="s">
        <v>8040</v>
      </c>
      <c r="D647" s="148" t="s">
        <v>5301</v>
      </c>
      <c r="F647" s="195" t="str">
        <f>IF(ISBLANK(D647),"",VLOOKUP(D647,tegevusalad!$A$7:$B$188,2,FALSE))</f>
        <v xml:space="preserve">Alusharidus </v>
      </c>
    </row>
    <row r="648" spans="1:6" hidden="1" outlineLevel="1" x14ac:dyDescent="0.2">
      <c r="A648" s="465">
        <v>4234317110</v>
      </c>
      <c r="B648" s="262" t="s">
        <v>7640</v>
      </c>
      <c r="C648" s="196" t="s">
        <v>8041</v>
      </c>
      <c r="D648" s="148" t="s">
        <v>5301</v>
      </c>
      <c r="F648" s="195" t="str">
        <f>IF(ISBLANK(D648),"",VLOOKUP(D648,tegevusalad!$A$7:$B$188,2,FALSE))</f>
        <v xml:space="preserve">Alusharidus </v>
      </c>
    </row>
    <row r="649" spans="1:6" hidden="1" outlineLevel="1" x14ac:dyDescent="0.2">
      <c r="A649" s="465">
        <v>4234425060</v>
      </c>
      <c r="B649" s="262" t="s">
        <v>5261</v>
      </c>
      <c r="C649" s="196" t="s">
        <v>8040</v>
      </c>
      <c r="D649" s="148" t="s">
        <v>5301</v>
      </c>
      <c r="F649" s="195" t="str">
        <f>IF(ISBLANK(D649),"",VLOOKUP(D649,tegevusalad!$A$7:$B$188,2,FALSE))</f>
        <v xml:space="preserve">Alusharidus </v>
      </c>
    </row>
    <row r="650" spans="1:6" hidden="1" outlineLevel="1" x14ac:dyDescent="0.2">
      <c r="A650" s="465">
        <v>4234429100</v>
      </c>
      <c r="B650" s="262" t="s">
        <v>192</v>
      </c>
      <c r="C650" s="196" t="s">
        <v>5591</v>
      </c>
      <c r="D650" s="148" t="s">
        <v>5301</v>
      </c>
      <c r="F650" s="195" t="str">
        <f>IF(ISBLANK(D650),"",VLOOKUP(D650,tegevusalad!$A$7:$B$188,2,FALSE))</f>
        <v xml:space="preserve">Alusharidus </v>
      </c>
    </row>
    <row r="651" spans="1:6" hidden="1" outlineLevel="1" x14ac:dyDescent="0.2">
      <c r="A651" s="465">
        <v>4234422040</v>
      </c>
      <c r="B651" s="262" t="s">
        <v>8662</v>
      </c>
      <c r="C651" s="196" t="s">
        <v>8663</v>
      </c>
      <c r="D651" s="148" t="s">
        <v>5301</v>
      </c>
      <c r="F651" s="195" t="str">
        <f>IF(ISBLANK(D651),"",VLOOKUP(D651,tegevusalad!$A$7:$B$188,2,FALSE))</f>
        <v xml:space="preserve">Alusharidus </v>
      </c>
    </row>
    <row r="652" spans="1:6" hidden="1" outlineLevel="1" x14ac:dyDescent="0.2">
      <c r="A652" s="465">
        <v>4234442710</v>
      </c>
      <c r="B652" s="382" t="s">
        <v>8548</v>
      </c>
      <c r="C652" s="196" t="s">
        <v>8545</v>
      </c>
      <c r="D652" s="148" t="s">
        <v>5301</v>
      </c>
      <c r="F652" s="195" t="str">
        <f>IF(ISBLANK(D652),"",VLOOKUP(D652,tegevusalad!$A$7:$B$188,2,FALSE))</f>
        <v xml:space="preserve">Alusharidus </v>
      </c>
    </row>
    <row r="653" spans="1:6" hidden="1" outlineLevel="1" x14ac:dyDescent="0.2">
      <c r="A653" s="465">
        <v>4234430030</v>
      </c>
      <c r="B653" s="262" t="s">
        <v>6777</v>
      </c>
      <c r="C653" s="196" t="s">
        <v>8044</v>
      </c>
      <c r="D653" s="148" t="s">
        <v>5301</v>
      </c>
      <c r="F653" s="195" t="str">
        <f>IF(ISBLANK(D653),"",VLOOKUP(D653,tegevusalad!$A$7:$B$188,2,FALSE))</f>
        <v xml:space="preserve">Alusharidus </v>
      </c>
    </row>
    <row r="654" spans="1:6" hidden="1" outlineLevel="1" x14ac:dyDescent="0.2">
      <c r="A654" s="465">
        <v>4234430040</v>
      </c>
      <c r="B654" s="262" t="s">
        <v>6777</v>
      </c>
      <c r="C654" s="196" t="s">
        <v>1797</v>
      </c>
      <c r="D654" s="148" t="s">
        <v>5301</v>
      </c>
      <c r="F654" s="195" t="str">
        <f>IF(ISBLANK(D654),"",VLOOKUP(D654,tegevusalad!$A$7:$B$188,2,FALSE))</f>
        <v xml:space="preserve">Alusharidus </v>
      </c>
    </row>
    <row r="655" spans="1:6" hidden="1" outlineLevel="1" x14ac:dyDescent="0.2">
      <c r="A655" s="465">
        <v>4234433100</v>
      </c>
      <c r="B655" s="262" t="s">
        <v>8042</v>
      </c>
      <c r="C655" s="196" t="s">
        <v>8040</v>
      </c>
      <c r="D655" s="148" t="s">
        <v>5301</v>
      </c>
      <c r="F655" s="195" t="str">
        <f>IF(ISBLANK(D655),"",VLOOKUP(D655,tegevusalad!$A$7:$B$188,2,FALSE))</f>
        <v xml:space="preserve">Alusharidus </v>
      </c>
    </row>
    <row r="656" spans="1:6" hidden="1" outlineLevel="1" x14ac:dyDescent="0.2">
      <c r="A656" s="465">
        <v>4234437110</v>
      </c>
      <c r="B656" s="262" t="s">
        <v>6775</v>
      </c>
      <c r="C656" s="196" t="s">
        <v>8043</v>
      </c>
      <c r="D656" s="148" t="s">
        <v>5301</v>
      </c>
      <c r="F656" s="195" t="str">
        <f>IF(ISBLANK(D656),"",VLOOKUP(D656,tegevusalad!$A$7:$B$188,2,FALSE))</f>
        <v xml:space="preserve">Alusharidus </v>
      </c>
    </row>
    <row r="657" spans="1:6" hidden="1" outlineLevel="1" x14ac:dyDescent="0.2">
      <c r="A657" s="465">
        <v>4234443710</v>
      </c>
      <c r="B657" s="382" t="s">
        <v>5257</v>
      </c>
      <c r="C657" s="196" t="s">
        <v>8545</v>
      </c>
      <c r="D657" s="148" t="s">
        <v>5301</v>
      </c>
      <c r="F657" s="195" t="str">
        <f>IF(ISBLANK(D657),"",VLOOKUP(D657,tegevusalad!$A$7:$B$188,2,FALSE))</f>
        <v xml:space="preserve">Alusharidus </v>
      </c>
    </row>
    <row r="658" spans="1:6" hidden="1" outlineLevel="1" x14ac:dyDescent="0.2">
      <c r="A658" s="465">
        <v>4234438090</v>
      </c>
      <c r="B658" s="262" t="s">
        <v>1787</v>
      </c>
      <c r="C658" s="196" t="s">
        <v>8402</v>
      </c>
      <c r="D658" s="148" t="s">
        <v>5301</v>
      </c>
      <c r="F658" s="195" t="str">
        <f>IF(ISBLANK(D658),"",VLOOKUP(D658,tegevusalad!$A$7:$B$188,2,FALSE))</f>
        <v xml:space="preserve">Alusharidus </v>
      </c>
    </row>
    <row r="659" spans="1:6" hidden="1" outlineLevel="1" x14ac:dyDescent="0.2">
      <c r="A659" s="465">
        <v>4234445060</v>
      </c>
      <c r="B659" s="262" t="s">
        <v>8316</v>
      </c>
      <c r="C659" s="196" t="s">
        <v>8317</v>
      </c>
      <c r="D659" s="148" t="s">
        <v>5301</v>
      </c>
      <c r="F659" s="195" t="str">
        <f>IF(ISBLANK(D659),"",VLOOKUP(D659,tegevusalad!$A$7:$B$188,2,FALSE))</f>
        <v xml:space="preserve">Alusharidus </v>
      </c>
    </row>
    <row r="660" spans="1:6" hidden="1" outlineLevel="1" x14ac:dyDescent="0.2">
      <c r="A660" s="465">
        <v>4234445710</v>
      </c>
      <c r="B660" s="382" t="s">
        <v>8316</v>
      </c>
      <c r="C660" s="196" t="s">
        <v>8545</v>
      </c>
      <c r="D660" s="148" t="s">
        <v>5301</v>
      </c>
      <c r="F660" s="195" t="str">
        <f>IF(ISBLANK(D660),"",VLOOKUP(D660,tegevusalad!$A$7:$B$188,2,FALSE))</f>
        <v xml:space="preserve">Alusharidus </v>
      </c>
    </row>
    <row r="661" spans="1:6" hidden="1" outlineLevel="1" x14ac:dyDescent="0.2">
      <c r="A661" s="465">
        <v>4234449070</v>
      </c>
      <c r="B661" s="262" t="s">
        <v>6772</v>
      </c>
      <c r="C661" s="196" t="s">
        <v>8317</v>
      </c>
      <c r="D661" s="148" t="s">
        <v>5301</v>
      </c>
      <c r="F661" s="195" t="str">
        <f>IF(ISBLANK(D661),"",VLOOKUP(D661,tegevusalad!$A$7:$B$188,2,FALSE))</f>
        <v xml:space="preserve">Alusharidus </v>
      </c>
    </row>
    <row r="662" spans="1:6" hidden="1" outlineLevel="1" x14ac:dyDescent="0.2">
      <c r="A662" s="544">
        <v>4234453080</v>
      </c>
      <c r="B662" s="262" t="s">
        <v>5255</v>
      </c>
      <c r="C662" s="196" t="s">
        <v>9064</v>
      </c>
      <c r="D662" s="148" t="s">
        <v>5301</v>
      </c>
      <c r="F662" s="195" t="str">
        <f>IF(ISBLANK(D662),"",VLOOKUP(D662,tegevusalad!$A$7:$B$188,2,FALSE))</f>
        <v xml:space="preserve">Alusharidus </v>
      </c>
    </row>
    <row r="663" spans="1:6" hidden="1" outlineLevel="1" x14ac:dyDescent="0.2">
      <c r="A663" s="465">
        <v>4234522070</v>
      </c>
      <c r="B663" s="262" t="s">
        <v>8396</v>
      </c>
      <c r="C663" s="196" t="s">
        <v>8397</v>
      </c>
      <c r="D663" s="148" t="s">
        <v>5301</v>
      </c>
      <c r="F663" s="195" t="str">
        <f>IF(ISBLANK(D663),"",VLOOKUP(D663,tegevusalad!$A$7:$B$188,2,FALSE))</f>
        <v xml:space="preserve">Alusharidus </v>
      </c>
    </row>
    <row r="664" spans="1:6" hidden="1" outlineLevel="1" x14ac:dyDescent="0.2">
      <c r="A664" s="465">
        <v>4234527050</v>
      </c>
      <c r="B664" s="262" t="s">
        <v>8046</v>
      </c>
      <c r="C664" s="196" t="s">
        <v>8040</v>
      </c>
      <c r="D664" s="148" t="s">
        <v>5302</v>
      </c>
      <c r="F664" s="195" t="str">
        <f>IF(ISBLANK(D664),"",VLOOKUP(D664,tegevusalad!$A$7:$B$188,2,FALSE))</f>
        <v>Alus- ja põhihariduse kaudsed kulud</v>
      </c>
    </row>
    <row r="665" spans="1:6" hidden="1" outlineLevel="1" x14ac:dyDescent="0.2">
      <c r="A665" s="465">
        <v>4234530030</v>
      </c>
      <c r="B665" s="262" t="s">
        <v>8503</v>
      </c>
      <c r="C665" s="196" t="s">
        <v>8504</v>
      </c>
      <c r="D665" s="148" t="s">
        <v>5301</v>
      </c>
      <c r="F665" s="195" t="str">
        <f>IF(ISBLANK(D665),"",VLOOKUP(D665,tegevusalad!$A$7:$B$188,2,FALSE))</f>
        <v xml:space="preserve">Alusharidus </v>
      </c>
    </row>
    <row r="666" spans="1:6" hidden="1" outlineLevel="1" x14ac:dyDescent="0.2">
      <c r="A666" s="465">
        <v>4234612040</v>
      </c>
      <c r="B666" s="262" t="s">
        <v>3575</v>
      </c>
      <c r="C666" s="196" t="s">
        <v>8318</v>
      </c>
      <c r="D666" s="148" t="s">
        <v>5301</v>
      </c>
      <c r="F666" s="195" t="str">
        <f>IF(ISBLANK(D666),"",VLOOKUP(D666,tegevusalad!$A$7:$B$188,2,FALSE))</f>
        <v xml:space="preserve">Alusharidus </v>
      </c>
    </row>
    <row r="667" spans="1:6" hidden="1" outlineLevel="1" x14ac:dyDescent="0.2">
      <c r="A667" s="465">
        <v>4234711720</v>
      </c>
      <c r="B667" s="262" t="s">
        <v>8308</v>
      </c>
      <c r="C667" s="196" t="s">
        <v>8310</v>
      </c>
      <c r="D667" s="148" t="s">
        <v>5301</v>
      </c>
      <c r="F667" s="195" t="str">
        <f>IF(ISBLANK(D667),"",VLOOKUP(D667,tegevusalad!$A$7:$B$188,2,FALSE))</f>
        <v xml:space="preserve">Alusharidus </v>
      </c>
    </row>
    <row r="668" spans="1:6" hidden="1" outlineLevel="1" x14ac:dyDescent="0.2">
      <c r="A668" s="465">
        <v>4234813110</v>
      </c>
      <c r="B668" s="262" t="s">
        <v>1799</v>
      </c>
      <c r="C668" s="196" t="s">
        <v>8045</v>
      </c>
      <c r="D668" s="148" t="s">
        <v>5301</v>
      </c>
      <c r="F668" s="195" t="str">
        <f>IF(ISBLANK(D668),"",VLOOKUP(D668,tegevusalad!$A$7:$B$188,2,FALSE))</f>
        <v xml:space="preserve">Alusharidus </v>
      </c>
    </row>
    <row r="669" spans="1:6" hidden="1" outlineLevel="1" x14ac:dyDescent="0.2">
      <c r="A669" s="465">
        <v>4234811050</v>
      </c>
      <c r="B669" s="262" t="s">
        <v>8356</v>
      </c>
      <c r="C669" s="196" t="s">
        <v>5591</v>
      </c>
      <c r="D669" s="148" t="s">
        <v>5301</v>
      </c>
      <c r="F669" s="195" t="str">
        <f>IF(ISBLANK(D669),"",VLOOKUP(D669,tegevusalad!$A$7:$B$188,2,FALSE))</f>
        <v xml:space="preserve">Alusharidus </v>
      </c>
    </row>
    <row r="670" spans="1:6" hidden="1" outlineLevel="1" x14ac:dyDescent="0.2">
      <c r="A670" s="465">
        <v>4234826050</v>
      </c>
      <c r="B670" s="262" t="s">
        <v>8315</v>
      </c>
      <c r="C670" s="196" t="s">
        <v>8319</v>
      </c>
      <c r="D670" s="148" t="s">
        <v>5301</v>
      </c>
      <c r="F670" s="195" t="str">
        <f>IF(ISBLANK(D670),"",VLOOKUP(D670,tegevusalad!$A$7:$B$188,2,FALSE))</f>
        <v xml:space="preserve">Alusharidus </v>
      </c>
    </row>
    <row r="671" spans="1:6" hidden="1" outlineLevel="1" x14ac:dyDescent="0.2">
      <c r="A671" s="465">
        <v>4234820050</v>
      </c>
      <c r="B671" s="262" t="s">
        <v>977</v>
      </c>
      <c r="C671" s="196" t="s">
        <v>8321</v>
      </c>
      <c r="D671" s="148" t="s">
        <v>5301</v>
      </c>
      <c r="F671" s="195" t="str">
        <f>IF(ISBLANK(D671),"",VLOOKUP(D671,tegevusalad!$A$7:$B$188,2,FALSE))</f>
        <v xml:space="preserve">Alusharidus </v>
      </c>
    </row>
    <row r="672" spans="1:6" hidden="1" outlineLevel="1" x14ac:dyDescent="0.2">
      <c r="A672" s="465">
        <v>4234823050</v>
      </c>
      <c r="B672" s="262" t="s">
        <v>8439</v>
      </c>
      <c r="C672" s="196" t="s">
        <v>8440</v>
      </c>
      <c r="D672" s="148" t="s">
        <v>5301</v>
      </c>
      <c r="F672" s="195" t="str">
        <f>IF(ISBLANK(D672),"",VLOOKUP(D672,tegevusalad!$A$7:$B$188,2,FALSE))</f>
        <v xml:space="preserve">Alusharidus </v>
      </c>
    </row>
    <row r="673" spans="1:6" hidden="1" outlineLevel="1" x14ac:dyDescent="0.2">
      <c r="A673" s="465">
        <v>4234820710</v>
      </c>
      <c r="B673" s="382" t="s">
        <v>977</v>
      </c>
      <c r="C673" s="196" t="s">
        <v>8545</v>
      </c>
      <c r="D673" s="148" t="s">
        <v>5301</v>
      </c>
      <c r="F673" s="195" t="str">
        <f>IF(ISBLANK(D673),"",VLOOKUP(D673,tegevusalad!$A$7:$B$188,2,FALSE))</f>
        <v xml:space="preserve">Alusharidus </v>
      </c>
    </row>
    <row r="674" spans="1:6" hidden="1" outlineLevel="1" x14ac:dyDescent="0.2">
      <c r="A674" s="465">
        <v>4234830090</v>
      </c>
      <c r="B674" s="262" t="s">
        <v>6994</v>
      </c>
      <c r="C674" s="196" t="s">
        <v>8320</v>
      </c>
      <c r="D674" s="148" t="s">
        <v>5301</v>
      </c>
      <c r="F674" s="195" t="str">
        <f>IF(ISBLANK(D674),"",VLOOKUP(D674,tegevusalad!$A$7:$B$188,2,FALSE))</f>
        <v xml:space="preserve">Alusharidus </v>
      </c>
    </row>
    <row r="675" spans="1:6" hidden="1" outlineLevel="1" x14ac:dyDescent="0.2">
      <c r="A675" s="465">
        <v>4234813710</v>
      </c>
      <c r="B675" s="382" t="s">
        <v>1799</v>
      </c>
      <c r="C675" s="196" t="s">
        <v>8545</v>
      </c>
      <c r="D675" s="148" t="s">
        <v>5301</v>
      </c>
      <c r="F675" s="195" t="str">
        <f>IF(ISBLANK(D675),"",VLOOKUP(D675,tegevusalad!$A$7:$B$188,2,FALSE))</f>
        <v xml:space="preserve">Alusharidus </v>
      </c>
    </row>
    <row r="676" spans="1:6" hidden="1" outlineLevel="1" x14ac:dyDescent="0.2">
      <c r="A676" s="465">
        <v>4234839710</v>
      </c>
      <c r="B676" s="382" t="s">
        <v>8549</v>
      </c>
      <c r="C676" s="196" t="s">
        <v>8545</v>
      </c>
      <c r="D676" s="148" t="s">
        <v>5301</v>
      </c>
      <c r="F676" s="195" t="str">
        <f>IF(ISBLANK(D676),"",VLOOKUP(D676,tegevusalad!$A$7:$B$188,2,FALSE))</f>
        <v xml:space="preserve">Alusharidus </v>
      </c>
    </row>
    <row r="677" spans="1:6" hidden="1" outlineLevel="1" x14ac:dyDescent="0.2">
      <c r="A677" s="465">
        <v>4234234710</v>
      </c>
      <c r="B677" s="382" t="s">
        <v>1908</v>
      </c>
      <c r="C677" s="196" t="s">
        <v>8545</v>
      </c>
      <c r="D677" s="148" t="s">
        <v>5301</v>
      </c>
      <c r="F677" s="195" t="str">
        <f>IF(ISBLANK(D677),"",VLOOKUP(D677,tegevusalad!$A$7:$B$188,2,FALSE))</f>
        <v xml:space="preserve">Alusharidus </v>
      </c>
    </row>
    <row r="678" spans="1:6" hidden="1" outlineLevel="1" x14ac:dyDescent="0.2">
      <c r="A678" s="465">
        <v>4234240710</v>
      </c>
      <c r="B678" s="382" t="s">
        <v>8550</v>
      </c>
      <c r="C678" s="196" t="s">
        <v>8545</v>
      </c>
      <c r="D678" s="148" t="s">
        <v>5301</v>
      </c>
      <c r="F678" s="195" t="str">
        <f>IF(ISBLANK(D678),"",VLOOKUP(D678,tegevusalad!$A$7:$B$188,2,FALSE))</f>
        <v xml:space="preserve">Alusharidus </v>
      </c>
    </row>
    <row r="679" spans="1:6" hidden="1" outlineLevel="1" x14ac:dyDescent="0.2">
      <c r="A679" s="465">
        <v>4234601710</v>
      </c>
      <c r="B679" s="382" t="s">
        <v>3577</v>
      </c>
      <c r="C679" s="196" t="s">
        <v>8545</v>
      </c>
      <c r="D679" s="148" t="s">
        <v>5301</v>
      </c>
      <c r="F679" s="195" t="str">
        <f>IF(ISBLANK(D679),"",VLOOKUP(D679,tegevusalad!$A$7:$B$188,2,FALSE))</f>
        <v xml:space="preserve">Alusharidus </v>
      </c>
    </row>
    <row r="680" spans="1:6" hidden="1" outlineLevel="1" x14ac:dyDescent="0.2">
      <c r="A680" s="465">
        <v>4234601110</v>
      </c>
      <c r="B680" s="382" t="s">
        <v>3577</v>
      </c>
      <c r="C680" s="196" t="s">
        <v>8629</v>
      </c>
      <c r="D680" s="148" t="s">
        <v>5301</v>
      </c>
      <c r="F680" s="195" t="str">
        <f>IF(ISBLANK(D680),"",VLOOKUP(D680,tegevusalad!$A$7:$B$188,2,FALSE))</f>
        <v xml:space="preserve">Alusharidus </v>
      </c>
    </row>
    <row r="681" spans="1:6" hidden="1" outlineLevel="1" x14ac:dyDescent="0.2">
      <c r="A681" s="465">
        <v>4234525710</v>
      </c>
      <c r="B681" s="382" t="s">
        <v>8551</v>
      </c>
      <c r="C681" s="196" t="s">
        <v>8545</v>
      </c>
      <c r="D681" s="148" t="s">
        <v>5301</v>
      </c>
      <c r="F681" s="195" t="str">
        <f>IF(ISBLANK(D681),"",VLOOKUP(D681,tegevusalad!$A$7:$B$188,2,FALSE))</f>
        <v xml:space="preserve">Alusharidus </v>
      </c>
    </row>
    <row r="682" spans="1:6" hidden="1" outlineLevel="1" x14ac:dyDescent="0.2">
      <c r="A682" s="465">
        <v>4234518710</v>
      </c>
      <c r="B682" s="382" t="s">
        <v>8552</v>
      </c>
      <c r="C682" s="196" t="s">
        <v>8545</v>
      </c>
      <c r="D682" s="148" t="s">
        <v>5301</v>
      </c>
      <c r="F682" s="195" t="str">
        <f>IF(ISBLANK(D682),"",VLOOKUP(D682,tegevusalad!$A$7:$B$188,2,FALSE))</f>
        <v xml:space="preserve">Alusharidus </v>
      </c>
    </row>
    <row r="683" spans="1:6" hidden="1" outlineLevel="1" x14ac:dyDescent="0.2">
      <c r="A683" s="465">
        <v>4234517710</v>
      </c>
      <c r="B683" s="382" t="s">
        <v>8553</v>
      </c>
      <c r="C683" s="196" t="s">
        <v>8545</v>
      </c>
      <c r="D683" s="148" t="s">
        <v>5301</v>
      </c>
      <c r="F683" s="195" t="str">
        <f>IF(ISBLANK(D683),"",VLOOKUP(D683,tegevusalad!$A$7:$B$188,2,FALSE))</f>
        <v xml:space="preserve">Alusharidus </v>
      </c>
    </row>
    <row r="684" spans="1:6" hidden="1" outlineLevel="1" x14ac:dyDescent="0.2">
      <c r="A684" s="465">
        <v>4234512020</v>
      </c>
      <c r="B684" s="382" t="s">
        <v>8639</v>
      </c>
      <c r="C684" s="196" t="s">
        <v>8640</v>
      </c>
      <c r="D684" s="148" t="s">
        <v>5301</v>
      </c>
      <c r="F684" s="195" t="str">
        <f>IF(ISBLANK(D684),"",VLOOKUP(D684,tegevusalad!$A$7:$B$188,2,FALSE))</f>
        <v xml:space="preserve">Alusharidus </v>
      </c>
    </row>
    <row r="685" spans="1:6" hidden="1" outlineLevel="1" x14ac:dyDescent="0.2">
      <c r="A685" s="465">
        <v>4234522710</v>
      </c>
      <c r="B685" s="382" t="s">
        <v>7819</v>
      </c>
      <c r="C685" s="196" t="s">
        <v>8545</v>
      </c>
      <c r="D685" s="148" t="s">
        <v>5301</v>
      </c>
      <c r="F685" s="195" t="str">
        <f>IF(ISBLANK(D685),"",VLOOKUP(D685,tegevusalad!$A$7:$B$188,2,FALSE))</f>
        <v xml:space="preserve">Alusharidus </v>
      </c>
    </row>
    <row r="686" spans="1:6" hidden="1" outlineLevel="1" x14ac:dyDescent="0.2">
      <c r="A686" s="465">
        <v>4234534100</v>
      </c>
      <c r="B686" s="382" t="s">
        <v>8628</v>
      </c>
      <c r="C686" s="196" t="s">
        <v>1797</v>
      </c>
      <c r="D686" s="148" t="s">
        <v>5301</v>
      </c>
      <c r="F686" s="195" t="str">
        <f>IF(ISBLANK(D686),"",VLOOKUP(D686,tegevusalad!$A$7:$B$188,2,FALSE))</f>
        <v xml:space="preserve">Alusharidus </v>
      </c>
    </row>
    <row r="687" spans="1:6" hidden="1" outlineLevel="1" x14ac:dyDescent="0.2">
      <c r="A687" s="465">
        <v>4234517070</v>
      </c>
      <c r="B687" s="382" t="s">
        <v>8553</v>
      </c>
      <c r="C687" s="196" t="s">
        <v>5591</v>
      </c>
      <c r="D687" s="148" t="s">
        <v>5301</v>
      </c>
      <c r="F687" s="195" t="str">
        <f>IF(ISBLANK(D687),"",VLOOKUP(D687,tegevusalad!$A$7:$B$188,2,FALSE))</f>
        <v xml:space="preserve">Alusharidus </v>
      </c>
    </row>
    <row r="688" spans="1:6" hidden="1" outlineLevel="1" x14ac:dyDescent="0.2">
      <c r="A688" s="465">
        <v>4234104120</v>
      </c>
      <c r="B688" s="382" t="s">
        <v>1574</v>
      </c>
      <c r="C688" s="196" t="s">
        <v>8546</v>
      </c>
      <c r="D688" s="148" t="s">
        <v>5301</v>
      </c>
      <c r="F688" s="195" t="str">
        <f>IF(ISBLANK(D688),"",VLOOKUP(D688,tegevusalad!$A$7:$B$188,2,FALSE))</f>
        <v xml:space="preserve">Alusharidus </v>
      </c>
    </row>
    <row r="689" spans="1:6" hidden="1" outlineLevel="1" x14ac:dyDescent="0.2">
      <c r="A689" s="465">
        <v>4234540710</v>
      </c>
      <c r="B689" s="382" t="s">
        <v>8554</v>
      </c>
      <c r="C689" s="196" t="s">
        <v>8547</v>
      </c>
      <c r="D689" s="148" t="s">
        <v>5301</v>
      </c>
      <c r="F689" s="195" t="str">
        <f>IF(ISBLANK(D689),"",VLOOKUP(D689,tegevusalad!$A$7:$B$188,2,FALSE))</f>
        <v xml:space="preserve">Alusharidus </v>
      </c>
    </row>
    <row r="690" spans="1:6" ht="14.25" hidden="1" customHeight="1" outlineLevel="1" x14ac:dyDescent="0.2">
      <c r="A690" s="465">
        <v>4234527710</v>
      </c>
      <c r="B690" s="262" t="s">
        <v>8046</v>
      </c>
      <c r="C690" s="196" t="s">
        <v>8545</v>
      </c>
      <c r="D690" s="148" t="s">
        <v>5302</v>
      </c>
      <c r="F690" s="195" t="str">
        <f>IF(ISBLANK(D690),"",VLOOKUP(D690,tegevusalad!$A$7:$B$188,2,FALSE))</f>
        <v>Alus- ja põhihariduse kaudsed kulud</v>
      </c>
    </row>
    <row r="691" spans="1:6" hidden="1" outlineLevel="1" x14ac:dyDescent="0.2">
      <c r="A691" s="465">
        <v>4234235090</v>
      </c>
      <c r="B691" s="262" t="s">
        <v>4152</v>
      </c>
      <c r="C691" s="196" t="s">
        <v>8568</v>
      </c>
      <c r="D691" s="148" t="s">
        <v>5301</v>
      </c>
      <c r="F691" s="195" t="str">
        <f>IF(ISBLANK(D691),"",VLOOKUP(D691,tegevusalad!$A$7:$B$188,2,FALSE))</f>
        <v xml:space="preserve">Alusharidus </v>
      </c>
    </row>
    <row r="692" spans="1:6" hidden="1" outlineLevel="1" x14ac:dyDescent="0.2">
      <c r="A692" s="465">
        <v>4234513070</v>
      </c>
      <c r="B692" s="262" t="s">
        <v>8569</v>
      </c>
      <c r="C692" s="196" t="s">
        <v>8571</v>
      </c>
      <c r="D692" s="148" t="s">
        <v>5301</v>
      </c>
      <c r="F692" s="195" t="str">
        <f>IF(ISBLANK(D692),"",VLOOKUP(D692,tegevusalad!$A$7:$B$188,2,FALSE))</f>
        <v xml:space="preserve">Alusharidus </v>
      </c>
    </row>
    <row r="693" spans="1:6" hidden="1" outlineLevel="1" x14ac:dyDescent="0.2">
      <c r="A693" s="465">
        <v>4234516080</v>
      </c>
      <c r="B693" s="262" t="s">
        <v>8570</v>
      </c>
      <c r="C693" s="196" t="s">
        <v>8572</v>
      </c>
      <c r="D693" s="148" t="s">
        <v>5301</v>
      </c>
      <c r="F693" s="195" t="str">
        <f>IF(ISBLANK(D693),"",VLOOKUP(D693,tegevusalad!$A$7:$B$188,2,FALSE))</f>
        <v xml:space="preserve">Alusharidus </v>
      </c>
    </row>
    <row r="694" spans="1:6" hidden="1" outlineLevel="1" x14ac:dyDescent="0.2">
      <c r="A694" s="465">
        <v>4234245070</v>
      </c>
      <c r="B694" s="262" t="s">
        <v>5155</v>
      </c>
      <c r="C694" s="196" t="s">
        <v>8573</v>
      </c>
      <c r="D694" s="148" t="s">
        <v>5301</v>
      </c>
      <c r="F694" s="195" t="str">
        <f>IF(ISBLANK(D694),"",VLOOKUP(D694,tegevusalad!$A$7:$B$188,2,FALSE))</f>
        <v xml:space="preserve">Alusharidus </v>
      </c>
    </row>
    <row r="695" spans="1:6" ht="22.5" hidden="1" outlineLevel="1" x14ac:dyDescent="0.2">
      <c r="A695" s="467">
        <v>4234514080</v>
      </c>
      <c r="B695" s="395" t="s">
        <v>8600</v>
      </c>
      <c r="C695" s="196" t="s">
        <v>8602</v>
      </c>
      <c r="D695" s="148" t="s">
        <v>5301</v>
      </c>
      <c r="F695" s="195" t="str">
        <f>IF(ISBLANK(D695),"",VLOOKUP(D695,tegevusalad!$A$7:$B$188,2,FALSE))</f>
        <v xml:space="preserve">Alusharidus </v>
      </c>
    </row>
    <row r="696" spans="1:6" hidden="1" outlineLevel="1" x14ac:dyDescent="0.2">
      <c r="A696" s="465">
        <v>4234612050</v>
      </c>
      <c r="B696" s="395" t="s">
        <v>3575</v>
      </c>
      <c r="C696" s="196" t="s">
        <v>8601</v>
      </c>
      <c r="D696" s="148" t="s">
        <v>5301</v>
      </c>
      <c r="F696" s="195" t="str">
        <f>IF(ISBLANK(D696),"",VLOOKUP(D696,tegevusalad!$A$7:$B$188,2,FALSE))</f>
        <v xml:space="preserve">Alusharidus </v>
      </c>
    </row>
    <row r="697" spans="1:6" hidden="1" outlineLevel="1" x14ac:dyDescent="0.2">
      <c r="A697" s="465">
        <v>4234230040</v>
      </c>
      <c r="B697" s="395" t="s">
        <v>8606</v>
      </c>
      <c r="C697" s="196" t="s">
        <v>1111</v>
      </c>
      <c r="D697" s="148" t="s">
        <v>5301</v>
      </c>
      <c r="F697" s="195" t="str">
        <f>IF(ISBLANK(D697),"",VLOOKUP(D697,tegevusalad!$A$7:$B$188,2,FALSE))</f>
        <v xml:space="preserve">Alusharidus </v>
      </c>
    </row>
    <row r="698" spans="1:6" hidden="1" outlineLevel="1" x14ac:dyDescent="0.2">
      <c r="A698" s="465">
        <v>4234412040</v>
      </c>
      <c r="B698" s="395" t="s">
        <v>7641</v>
      </c>
      <c r="C698" s="196" t="s">
        <v>8607</v>
      </c>
      <c r="D698" s="148" t="s">
        <v>5301</v>
      </c>
      <c r="F698" s="195" t="str">
        <f>IF(ISBLANK(D698),"",VLOOKUP(D698,tegevusalad!$A$7:$B$188,2,FALSE))</f>
        <v xml:space="preserve">Alusharidus </v>
      </c>
    </row>
    <row r="699" spans="1:6" hidden="1" outlineLevel="1" x14ac:dyDescent="0.2">
      <c r="A699" s="465">
        <v>4234830100</v>
      </c>
      <c r="B699" s="262" t="s">
        <v>8608</v>
      </c>
      <c r="C699" s="196" t="s">
        <v>8609</v>
      </c>
      <c r="D699" s="148" t="s">
        <v>5301</v>
      </c>
      <c r="F699" s="195" t="str">
        <f>IF(ISBLANK(D699),"",VLOOKUP(D699,tegevusalad!$A$7:$B$188,2,FALSE))</f>
        <v xml:space="preserve">Alusharidus </v>
      </c>
    </row>
    <row r="700" spans="1:6" hidden="1" outlineLevel="1" x14ac:dyDescent="0.2">
      <c r="A700" s="465">
        <v>4234237070</v>
      </c>
      <c r="B700" s="262" t="s">
        <v>8610</v>
      </c>
      <c r="C700" s="196" t="s">
        <v>8611</v>
      </c>
      <c r="D700" s="148" t="s">
        <v>5301</v>
      </c>
      <c r="F700" s="195" t="str">
        <f>IF(ISBLANK(D700),"",VLOOKUP(D700,tegevusalad!$A$7:$B$188,2,FALSE))</f>
        <v xml:space="preserve">Alusharidus </v>
      </c>
    </row>
    <row r="701" spans="1:6" hidden="1" outlineLevel="1" x14ac:dyDescent="0.2">
      <c r="A701" s="465">
        <v>4234443070</v>
      </c>
      <c r="B701" s="262" t="s">
        <v>5257</v>
      </c>
      <c r="C701" s="196" t="s">
        <v>8612</v>
      </c>
      <c r="D701" s="148" t="s">
        <v>5301</v>
      </c>
      <c r="F701" s="195" t="str">
        <f>IF(ISBLANK(D701),"",VLOOKUP(D701,tegevusalad!$A$7:$B$188,2,FALSE))</f>
        <v xml:space="preserve">Alusharidus </v>
      </c>
    </row>
    <row r="702" spans="1:6" hidden="1" outlineLevel="1" x14ac:dyDescent="0.2">
      <c r="A702" s="465">
        <v>4234213090</v>
      </c>
      <c r="B702" s="262" t="s">
        <v>8623</v>
      </c>
      <c r="C702" s="196" t="s">
        <v>8624</v>
      </c>
      <c r="D702" s="148" t="s">
        <v>5301</v>
      </c>
      <c r="F702" s="195" t="str">
        <f>IF(ISBLANK(D702),"",VLOOKUP(D702,tegevusalad!$A$7:$B$188,2,FALSE))</f>
        <v xml:space="preserve">Alusharidus </v>
      </c>
    </row>
    <row r="703" spans="1:6" hidden="1" outlineLevel="1" x14ac:dyDescent="0.2">
      <c r="A703" s="465">
        <v>4235803100</v>
      </c>
      <c r="B703" s="262" t="s">
        <v>8660</v>
      </c>
      <c r="C703" s="196" t="s">
        <v>8661</v>
      </c>
      <c r="D703" s="148" t="s">
        <v>5301</v>
      </c>
      <c r="F703" s="195" t="str">
        <f>IF(ISBLANK(D703),"",VLOOKUP(D703,tegevusalad!$A$7:$B$188,2,FALSE))</f>
        <v xml:space="preserve">Alusharidus </v>
      </c>
    </row>
    <row r="704" spans="1:6" hidden="1" outlineLevel="1" x14ac:dyDescent="0.2">
      <c r="A704" s="465">
        <v>4234828060</v>
      </c>
      <c r="B704" s="262" t="s">
        <v>8696</v>
      </c>
      <c r="C704" s="196" t="s">
        <v>8699</v>
      </c>
      <c r="D704" s="148" t="s">
        <v>5301</v>
      </c>
      <c r="F704" s="195" t="str">
        <f>IF(ISBLANK(D704),"",VLOOKUP(D704,tegevusalad!$A$7:$B$188,2,FALSE))</f>
        <v xml:space="preserve">Alusharidus </v>
      </c>
    </row>
    <row r="705" spans="1:6" hidden="1" outlineLevel="1" x14ac:dyDescent="0.2">
      <c r="A705" s="465">
        <v>4234108100</v>
      </c>
      <c r="B705" s="262" t="s">
        <v>8697</v>
      </c>
      <c r="C705" s="196" t="s">
        <v>8700</v>
      </c>
      <c r="D705" s="148" t="s">
        <v>5301</v>
      </c>
      <c r="F705" s="195" t="str">
        <f>IF(ISBLANK(D705),"",VLOOKUP(D705,tegevusalad!$A$7:$B$188,2,FALSE))</f>
        <v xml:space="preserve">Alusharidus </v>
      </c>
    </row>
    <row r="706" spans="1:6" hidden="1" outlineLevel="1" x14ac:dyDescent="0.2">
      <c r="A706" s="465">
        <v>4234313080</v>
      </c>
      <c r="B706" s="262" t="s">
        <v>197</v>
      </c>
      <c r="C706" s="196" t="s">
        <v>8701</v>
      </c>
      <c r="D706" s="148" t="s">
        <v>5301</v>
      </c>
      <c r="F706" s="195" t="str">
        <f>IF(ISBLANK(D706),"",VLOOKUP(D706,tegevusalad!$A$7:$B$188,2,FALSE))</f>
        <v xml:space="preserve">Alusharidus </v>
      </c>
    </row>
    <row r="707" spans="1:6" hidden="1" outlineLevel="1" x14ac:dyDescent="0.2">
      <c r="A707" s="465">
        <v>4234205050</v>
      </c>
      <c r="B707" s="262" t="s">
        <v>8698</v>
      </c>
      <c r="C707" s="196" t="s">
        <v>8702</v>
      </c>
      <c r="D707" s="148" t="s">
        <v>5301</v>
      </c>
      <c r="F707" s="195" t="str">
        <f>IF(ISBLANK(D707),"",VLOOKUP(D707,tegevusalad!$A$7:$B$188,2,FALSE))</f>
        <v xml:space="preserve">Alusharidus </v>
      </c>
    </row>
    <row r="708" spans="1:6" hidden="1" outlineLevel="1" x14ac:dyDescent="0.2">
      <c r="A708" s="465">
        <v>4234432080</v>
      </c>
      <c r="B708" s="262" t="s">
        <v>1558</v>
      </c>
      <c r="C708" s="196" t="s">
        <v>9060</v>
      </c>
      <c r="D708" s="148" t="s">
        <v>5301</v>
      </c>
      <c r="F708" s="195" t="str">
        <f>IF(ISBLANK(D708),"",VLOOKUP(D708,tegevusalad!$A$7:$B$188,2,FALSE))</f>
        <v xml:space="preserve">Alusharidus </v>
      </c>
    </row>
    <row r="709" spans="1:6" hidden="1" outlineLevel="1" x14ac:dyDescent="0.2">
      <c r="A709" s="465">
        <v>4234615080</v>
      </c>
      <c r="B709" s="262" t="s">
        <v>5783</v>
      </c>
      <c r="C709" s="196" t="s">
        <v>9059</v>
      </c>
      <c r="D709" s="148" t="s">
        <v>5301</v>
      </c>
      <c r="F709" s="195" t="str">
        <f>IF(ISBLANK(D709),"",VLOOKUP(D709,tegevusalad!$A$7:$B$188,2,FALSE))</f>
        <v xml:space="preserve">Alusharidus </v>
      </c>
    </row>
    <row r="710" spans="1:6" hidden="1" outlineLevel="1" x14ac:dyDescent="0.2">
      <c r="A710" s="465">
        <v>4234233110</v>
      </c>
      <c r="B710" s="262" t="s">
        <v>5217</v>
      </c>
      <c r="C710" s="196" t="s">
        <v>9061</v>
      </c>
      <c r="D710" s="148" t="s">
        <v>5301</v>
      </c>
      <c r="F710" s="195" t="str">
        <f>IF(ISBLANK(D710),"",VLOOKUP(D710,tegevusalad!$A$7:$B$188,2,FALSE))</f>
        <v xml:space="preserve">Alusharidus </v>
      </c>
    </row>
    <row r="711" spans="1:6" hidden="1" outlineLevel="1" x14ac:dyDescent="0.2">
      <c r="A711" s="465">
        <v>4234437120</v>
      </c>
      <c r="B711" s="262" t="s">
        <v>6775</v>
      </c>
      <c r="C711" s="196" t="s">
        <v>9087</v>
      </c>
      <c r="D711" s="148" t="s">
        <v>5301</v>
      </c>
      <c r="F711" s="195" t="str">
        <f>IF(ISBLANK(D711),"",VLOOKUP(D711,tegevusalad!$A$7:$B$188,2,FALSE))</f>
        <v xml:space="preserve">Alusharidus </v>
      </c>
    </row>
    <row r="712" spans="1:6" hidden="1" outlineLevel="1" x14ac:dyDescent="0.2">
      <c r="A712" s="544">
        <v>4234235100</v>
      </c>
      <c r="B712" s="262" t="s">
        <v>9086</v>
      </c>
      <c r="C712" s="196" t="s">
        <v>9088</v>
      </c>
      <c r="D712" s="148" t="s">
        <v>5301</v>
      </c>
      <c r="F712" s="195" t="str">
        <f>IF(ISBLANK(D712),"",VLOOKUP(D712,tegevusalad!$A$7:$B$188,2,FALSE))</f>
        <v xml:space="preserve">Alusharidus </v>
      </c>
    </row>
    <row r="713" spans="1:6" hidden="1" outlineLevel="1" x14ac:dyDescent="0.2">
      <c r="A713" s="465">
        <v>4234211160</v>
      </c>
      <c r="B713" s="262" t="s">
        <v>8398</v>
      </c>
      <c r="C713" s="196" t="s">
        <v>9089</v>
      </c>
      <c r="D713" s="148" t="s">
        <v>5301</v>
      </c>
      <c r="F713" s="195" t="str">
        <f>IF(ISBLANK(D713),"",VLOOKUP(D713,tegevusalad!$A$7:$B$188,2,FALSE))</f>
        <v xml:space="preserve">Alusharidus </v>
      </c>
    </row>
    <row r="714" spans="1:6" hidden="1" outlineLevel="1" x14ac:dyDescent="0.2">
      <c r="A714" s="544">
        <v>4234420070</v>
      </c>
      <c r="B714" s="262" t="s">
        <v>7814</v>
      </c>
      <c r="C714" s="196" t="s">
        <v>9090</v>
      </c>
      <c r="D714" s="148" t="s">
        <v>5301</v>
      </c>
      <c r="F714" s="195" t="str">
        <f>IF(ISBLANK(D714),"",VLOOKUP(D714,tegevusalad!$A$7:$B$188,2,FALSE))</f>
        <v xml:space="preserve">Alusharidus </v>
      </c>
    </row>
    <row r="715" spans="1:6" hidden="1" outlineLevel="1" x14ac:dyDescent="0.2">
      <c r="A715" s="465">
        <v>4234453090</v>
      </c>
      <c r="B715" s="262" t="s">
        <v>5255</v>
      </c>
      <c r="C715" s="196" t="s">
        <v>9091</v>
      </c>
      <c r="D715" s="148" t="s">
        <v>5301</v>
      </c>
      <c r="F715" s="195" t="str">
        <f>IF(ISBLANK(D715),"",VLOOKUP(D715,tegevusalad!$A$7:$B$188,2,FALSE))</f>
        <v xml:space="preserve">Alusharidus </v>
      </c>
    </row>
    <row r="716" spans="1:6" hidden="1" outlineLevel="1" x14ac:dyDescent="0.2">
      <c r="A716" s="465">
        <v>4234450070</v>
      </c>
      <c r="B716" s="262" t="s">
        <v>6774</v>
      </c>
      <c r="C716" s="196" t="s">
        <v>9092</v>
      </c>
      <c r="D716" s="148" t="s">
        <v>5301</v>
      </c>
      <c r="F716" s="195" t="str">
        <f>IF(ISBLANK(D716),"",VLOOKUP(D716,tegevusalad!$A$7:$B$188,2,FALSE))</f>
        <v xml:space="preserve">Alusharidus </v>
      </c>
    </row>
    <row r="717" spans="1:6" ht="22.5" hidden="1" outlineLevel="1" x14ac:dyDescent="0.2">
      <c r="A717" s="465">
        <v>4234839070</v>
      </c>
      <c r="B717" s="262" t="s">
        <v>8549</v>
      </c>
      <c r="C717" s="196" t="s">
        <v>9093</v>
      </c>
      <c r="D717" s="148" t="s">
        <v>5301</v>
      </c>
      <c r="F717" s="195" t="str">
        <f>IF(ISBLANK(D717),"",VLOOKUP(D717,tegevusalad!$A$7:$B$188,2,FALSE))</f>
        <v xml:space="preserve">Alusharidus </v>
      </c>
    </row>
    <row r="718" spans="1:6" hidden="1" outlineLevel="1" x14ac:dyDescent="0.2">
      <c r="A718" s="544">
        <v>4234840090</v>
      </c>
      <c r="B718" s="262" t="s">
        <v>9100</v>
      </c>
      <c r="C718" s="196" t="s">
        <v>9101</v>
      </c>
      <c r="D718" s="148" t="s">
        <v>5301</v>
      </c>
      <c r="F718" s="195" t="str">
        <f>IF(ISBLANK(D718),"",VLOOKUP(D718,tegevusalad!$A$7:$B$188,2,FALSE))</f>
        <v xml:space="preserve">Alusharidus </v>
      </c>
    </row>
    <row r="719" spans="1:6" hidden="1" outlineLevel="1" x14ac:dyDescent="0.2">
      <c r="A719" s="544">
        <v>4234811060</v>
      </c>
      <c r="B719" s="262" t="s">
        <v>8356</v>
      </c>
      <c r="C719" s="196" t="s">
        <v>9090</v>
      </c>
      <c r="D719" s="148" t="s">
        <v>5301</v>
      </c>
      <c r="F719" s="195" t="str">
        <f>IF(ISBLANK(D719),"",VLOOKUP(D719,tegevusalad!$A$7:$B$188,2,FALSE))</f>
        <v xml:space="preserve">Alusharidus </v>
      </c>
    </row>
    <row r="720" spans="1:6" hidden="1" outlineLevel="1" x14ac:dyDescent="0.2">
      <c r="A720" s="465">
        <v>4234830110</v>
      </c>
      <c r="B720" s="262" t="s">
        <v>8608</v>
      </c>
      <c r="C720" s="196" t="s">
        <v>9197</v>
      </c>
      <c r="D720" s="148" t="s">
        <v>5301</v>
      </c>
      <c r="F720" s="195" t="str">
        <f>IF(ISBLANK(D720),"",VLOOKUP(D720,tegevusalad!$A$7:$B$188,2,FALSE))</f>
        <v xml:space="preserve">Alusharidus </v>
      </c>
    </row>
    <row r="721" spans="1:6" hidden="1" outlineLevel="1" x14ac:dyDescent="0.2">
      <c r="A721" s="465">
        <v>4234452080</v>
      </c>
      <c r="B721" s="262" t="s">
        <v>6778</v>
      </c>
      <c r="C721" s="196" t="s">
        <v>1326</v>
      </c>
      <c r="D721" s="148" t="s">
        <v>5301</v>
      </c>
      <c r="F721" s="195" t="str">
        <f>IF(ISBLANK(D721),"",VLOOKUP(D721,tegevusalad!$A$7:$B$188,2,FALSE))</f>
        <v xml:space="preserve">Alusharidus </v>
      </c>
    </row>
    <row r="722" spans="1:6" hidden="1" outlineLevel="1" x14ac:dyDescent="0.2">
      <c r="A722" s="465">
        <v>4234838090</v>
      </c>
      <c r="B722" s="262" t="s">
        <v>9198</v>
      </c>
      <c r="C722" s="196" t="s">
        <v>9199</v>
      </c>
      <c r="D722" s="148" t="s">
        <v>5301</v>
      </c>
      <c r="F722" s="195" t="str">
        <f>IF(ISBLANK(D722),"",VLOOKUP(D722,tegevusalad!$A$7:$B$188,2,FALSE))</f>
        <v xml:space="preserve">Alusharidus </v>
      </c>
    </row>
    <row r="723" spans="1:6" hidden="1" outlineLevel="1" x14ac:dyDescent="0.2">
      <c r="A723" s="465">
        <v>4234513080</v>
      </c>
      <c r="B723" s="262" t="s">
        <v>8569</v>
      </c>
      <c r="C723" s="196" t="s">
        <v>9200</v>
      </c>
      <c r="D723" s="148" t="s">
        <v>5301</v>
      </c>
      <c r="F723" s="195" t="str">
        <f>IF(ISBLANK(D723),"",VLOOKUP(D723,tegevusalad!$A$7:$B$188,2,FALSE))</f>
        <v xml:space="preserve">Alusharidus </v>
      </c>
    </row>
    <row r="724" spans="1:6" hidden="1" outlineLevel="1" x14ac:dyDescent="0.2">
      <c r="A724" s="465">
        <v>4234518090</v>
      </c>
      <c r="B724" s="262" t="s">
        <v>9201</v>
      </c>
      <c r="C724" s="196" t="s">
        <v>9202</v>
      </c>
      <c r="D724" s="148" t="s">
        <v>5301</v>
      </c>
      <c r="F724" s="195" t="str">
        <f>IF(ISBLANK(D724),"",VLOOKUP(D724,tegevusalad!$A$7:$B$188,2,FALSE))</f>
        <v xml:space="preserve">Alusharidus </v>
      </c>
    </row>
    <row r="725" spans="1:6" hidden="1" outlineLevel="1" x14ac:dyDescent="0.2">
      <c r="A725" s="465">
        <v>4234829050</v>
      </c>
      <c r="B725" s="262" t="s">
        <v>7822</v>
      </c>
      <c r="C725" s="196" t="s">
        <v>9203</v>
      </c>
      <c r="D725" s="148" t="s">
        <v>5301</v>
      </c>
      <c r="F725" s="195" t="str">
        <f>IF(ISBLANK(D725),"",VLOOKUP(D725,tegevusalad!$A$7:$B$188,2,FALSE))</f>
        <v xml:space="preserve">Alusharidus </v>
      </c>
    </row>
    <row r="726" spans="1:6" hidden="1" outlineLevel="1" x14ac:dyDescent="0.2">
      <c r="A726" s="465">
        <v>4234450080</v>
      </c>
      <c r="B726" s="262" t="s">
        <v>6774</v>
      </c>
      <c r="C726" s="196" t="s">
        <v>5591</v>
      </c>
      <c r="D726" s="148" t="s">
        <v>5301</v>
      </c>
      <c r="F726" s="195" t="str">
        <f>IF(ISBLANK(D726),"",VLOOKUP(D726,tegevusalad!$A$7:$B$188,2,FALSE))</f>
        <v xml:space="preserve">Alusharidus </v>
      </c>
    </row>
    <row r="727" spans="1:6" hidden="1" outlineLevel="1" x14ac:dyDescent="0.2">
      <c r="A727" s="465">
        <v>4234318120</v>
      </c>
      <c r="B727" s="262" t="s">
        <v>7636</v>
      </c>
      <c r="C727" s="196" t="s">
        <v>9255</v>
      </c>
      <c r="D727" s="148" t="s">
        <v>5301</v>
      </c>
      <c r="F727" s="195" t="str">
        <f>IF(ISBLANK(D727),"",VLOOKUP(D727,tegevusalad!$A$7:$B$188,2,FALSE))</f>
        <v xml:space="preserve">Alusharidus </v>
      </c>
    </row>
    <row r="728" spans="1:6" hidden="1" outlineLevel="1" x14ac:dyDescent="0.2">
      <c r="A728" s="465">
        <v>4234613070</v>
      </c>
      <c r="B728" s="262" t="s">
        <v>9254</v>
      </c>
      <c r="C728" s="196" t="s">
        <v>5591</v>
      </c>
      <c r="D728" s="148" t="s">
        <v>5301</v>
      </c>
      <c r="F728" s="195" t="str">
        <f>IF(ISBLANK(D728),"",VLOOKUP(D728,tegevusalad!$A$7:$B$188,2,FALSE))</f>
        <v xml:space="preserve">Alusharidus </v>
      </c>
    </row>
    <row r="729" spans="1:6" hidden="1" outlineLevel="1" x14ac:dyDescent="0.2">
      <c r="A729" s="465">
        <v>4234617050</v>
      </c>
      <c r="B729" s="262" t="s">
        <v>9266</v>
      </c>
      <c r="C729" s="196" t="s">
        <v>7933</v>
      </c>
      <c r="D729" s="148" t="s">
        <v>5301</v>
      </c>
      <c r="F729" s="195" t="str">
        <f>IF(ISBLANK(D729),"",VLOOKUP(D729,tegevusalad!$A$7:$B$188,2,FALSE))</f>
        <v xml:space="preserve">Alusharidus </v>
      </c>
    </row>
    <row r="730" spans="1:6" hidden="1" outlineLevel="1" x14ac:dyDescent="0.2">
      <c r="A730" s="465">
        <v>4234432730</v>
      </c>
      <c r="B730" s="262" t="s">
        <v>1558</v>
      </c>
      <c r="C730" s="196" t="s">
        <v>8574</v>
      </c>
      <c r="D730" s="148" t="s">
        <v>5301</v>
      </c>
      <c r="F730" s="195" t="str">
        <f>IF(ISBLANK(D730),"",VLOOKUP(D730,tegevusalad!$A$7:$B$188,2,FALSE))</f>
        <v xml:space="preserve">Alusharidus </v>
      </c>
    </row>
    <row r="731" spans="1:6" hidden="1" outlineLevel="1" x14ac:dyDescent="0.2">
      <c r="A731" s="465">
        <v>4234433730</v>
      </c>
      <c r="B731" s="262" t="s">
        <v>5253</v>
      </c>
      <c r="C731" s="196" t="s">
        <v>8574</v>
      </c>
      <c r="D731" s="148" t="s">
        <v>5301</v>
      </c>
      <c r="F731" s="195" t="str">
        <f>IF(ISBLANK(D731),"",VLOOKUP(D731,tegevusalad!$A$7:$B$188,2,FALSE))</f>
        <v xml:space="preserve">Alusharidus </v>
      </c>
    </row>
    <row r="732" spans="1:6" hidden="1" outlineLevel="1" x14ac:dyDescent="0.2">
      <c r="A732" s="465">
        <v>4234429730</v>
      </c>
      <c r="B732" s="262" t="s">
        <v>192</v>
      </c>
      <c r="C732" s="196" t="s">
        <v>8574</v>
      </c>
      <c r="D732" s="148" t="s">
        <v>5301</v>
      </c>
      <c r="F732" s="195" t="str">
        <f>IF(ISBLANK(D732),"",VLOOKUP(D732,tegevusalad!$A$7:$B$188,2,FALSE))</f>
        <v xml:space="preserve">Alusharidus </v>
      </c>
    </row>
    <row r="733" spans="1:6" hidden="1" outlineLevel="1" x14ac:dyDescent="0.2">
      <c r="A733" s="465">
        <v>4234426730</v>
      </c>
      <c r="B733" s="262" t="s">
        <v>6776</v>
      </c>
      <c r="C733" s="196" t="s">
        <v>8574</v>
      </c>
      <c r="D733" s="148" t="s">
        <v>5301</v>
      </c>
      <c r="F733" s="195" t="str">
        <f>IF(ISBLANK(D733),"",VLOOKUP(D733,tegevusalad!$A$7:$B$188,2,FALSE))</f>
        <v xml:space="preserve">Alusharidus </v>
      </c>
    </row>
    <row r="734" spans="1:6" hidden="1" outlineLevel="1" x14ac:dyDescent="0.2">
      <c r="A734" s="465">
        <v>4234425730</v>
      </c>
      <c r="B734" s="262" t="s">
        <v>5261</v>
      </c>
      <c r="C734" s="196" t="s">
        <v>8574</v>
      </c>
      <c r="D734" s="148" t="s">
        <v>5301</v>
      </c>
      <c r="F734" s="195" t="str">
        <f>IF(ISBLANK(D734),"",VLOOKUP(D734,tegevusalad!$A$7:$B$188,2,FALSE))</f>
        <v xml:space="preserve">Alusharidus </v>
      </c>
    </row>
    <row r="735" spans="1:6" hidden="1" outlineLevel="1" x14ac:dyDescent="0.2">
      <c r="A735" s="465">
        <v>4234438730</v>
      </c>
      <c r="B735" s="262" t="s">
        <v>1787</v>
      </c>
      <c r="C735" s="196" t="s">
        <v>8574</v>
      </c>
      <c r="D735" s="148" t="s">
        <v>5301</v>
      </c>
      <c r="F735" s="195" t="str">
        <f>IF(ISBLANK(D735),"",VLOOKUP(D735,tegevusalad!$A$7:$B$188,2,FALSE))</f>
        <v xml:space="preserve">Alusharidus </v>
      </c>
    </row>
    <row r="736" spans="1:6" hidden="1" outlineLevel="1" x14ac:dyDescent="0.2">
      <c r="A736" s="465">
        <v>4234447730</v>
      </c>
      <c r="B736" s="262" t="s">
        <v>6768</v>
      </c>
      <c r="C736" s="196" t="s">
        <v>8574</v>
      </c>
      <c r="D736" s="148" t="s">
        <v>5301</v>
      </c>
      <c r="F736" s="195" t="str">
        <f>IF(ISBLANK(D736),"",VLOOKUP(D736,tegevusalad!$A$7:$B$188,2,FALSE))</f>
        <v xml:space="preserve">Alusharidus </v>
      </c>
    </row>
    <row r="737" spans="1:6" hidden="1" outlineLevel="1" x14ac:dyDescent="0.2">
      <c r="A737" s="465">
        <v>4234449730</v>
      </c>
      <c r="B737" s="262" t="s">
        <v>6772</v>
      </c>
      <c r="C737" s="196" t="s">
        <v>8574</v>
      </c>
      <c r="D737" s="148" t="s">
        <v>5301</v>
      </c>
      <c r="F737" s="195" t="str">
        <f>IF(ISBLANK(D737),"",VLOOKUP(D737,tegevusalad!$A$7:$B$188,2,FALSE))</f>
        <v xml:space="preserve">Alusharidus </v>
      </c>
    </row>
    <row r="738" spans="1:6" hidden="1" outlineLevel="1" x14ac:dyDescent="0.2">
      <c r="A738" s="465">
        <v>4234443730</v>
      </c>
      <c r="B738" s="262" t="s">
        <v>5257</v>
      </c>
      <c r="C738" s="196" t="s">
        <v>8574</v>
      </c>
      <c r="D738" s="148" t="s">
        <v>5301</v>
      </c>
      <c r="F738" s="195" t="str">
        <f>IF(ISBLANK(D738),"",VLOOKUP(D738,tegevusalad!$A$7:$B$188,2,FALSE))</f>
        <v xml:space="preserve">Alusharidus </v>
      </c>
    </row>
    <row r="739" spans="1:6" hidden="1" outlineLevel="1" x14ac:dyDescent="0.2">
      <c r="A739" s="465">
        <v>4234450730</v>
      </c>
      <c r="B739" s="262" t="s">
        <v>6774</v>
      </c>
      <c r="C739" s="196" t="s">
        <v>8574</v>
      </c>
      <c r="D739" s="148" t="s">
        <v>5301</v>
      </c>
      <c r="F739" s="195" t="str">
        <f>IF(ISBLANK(D739),"",VLOOKUP(D739,tegevusalad!$A$7:$B$188,2,FALSE))</f>
        <v xml:space="preserve">Alusharidus </v>
      </c>
    </row>
    <row r="740" spans="1:6" hidden="1" outlineLevel="1" x14ac:dyDescent="0.2">
      <c r="A740" s="465">
        <v>4234437730</v>
      </c>
      <c r="B740" s="262" t="s">
        <v>6775</v>
      </c>
      <c r="C740" s="196" t="s">
        <v>8574</v>
      </c>
      <c r="D740" s="148" t="s">
        <v>5301</v>
      </c>
      <c r="F740" s="195" t="str">
        <f>IF(ISBLANK(D740),"",VLOOKUP(D740,tegevusalad!$A$7:$B$188,2,FALSE))</f>
        <v xml:space="preserve">Alusharidus </v>
      </c>
    </row>
    <row r="741" spans="1:6" hidden="1" outlineLevel="1" x14ac:dyDescent="0.2">
      <c r="A741" s="465">
        <v>4234445730</v>
      </c>
      <c r="B741" s="262" t="s">
        <v>8316</v>
      </c>
      <c r="C741" s="196" t="s">
        <v>8574</v>
      </c>
      <c r="D741" s="148" t="s">
        <v>5301</v>
      </c>
      <c r="F741" s="195" t="str">
        <f>IF(ISBLANK(D741),"",VLOOKUP(D741,tegevusalad!$A$7:$B$188,2,FALSE))</f>
        <v xml:space="preserve">Alusharidus </v>
      </c>
    </row>
    <row r="742" spans="1:6" hidden="1" outlineLevel="1" x14ac:dyDescent="0.2">
      <c r="A742" s="465">
        <v>4234444730</v>
      </c>
      <c r="B742" s="262" t="s">
        <v>6993</v>
      </c>
      <c r="C742" s="196" t="s">
        <v>8574</v>
      </c>
      <c r="D742" s="148" t="s">
        <v>5301</v>
      </c>
      <c r="F742" s="195" t="str">
        <f>IF(ISBLANK(D742),"",VLOOKUP(D742,tegevusalad!$A$7:$B$188,2,FALSE))</f>
        <v xml:space="preserve">Alusharidus </v>
      </c>
    </row>
    <row r="743" spans="1:6" hidden="1" outlineLevel="1" x14ac:dyDescent="0.2">
      <c r="A743" s="465">
        <v>4234841730</v>
      </c>
      <c r="B743" s="262" t="s">
        <v>4081</v>
      </c>
      <c r="C743" s="196" t="s">
        <v>8574</v>
      </c>
      <c r="D743" s="148" t="s">
        <v>5301</v>
      </c>
      <c r="F743" s="195" t="str">
        <f>IF(ISBLANK(D743),"",VLOOKUP(D743,tegevusalad!$A$7:$B$188,2,FALSE))</f>
        <v xml:space="preserve">Alusharidus </v>
      </c>
    </row>
    <row r="744" spans="1:6" hidden="1" outlineLevel="1" x14ac:dyDescent="0.2">
      <c r="A744" s="465">
        <v>4234839730</v>
      </c>
      <c r="B744" s="262" t="s">
        <v>8549</v>
      </c>
      <c r="C744" s="196" t="s">
        <v>8574</v>
      </c>
      <c r="D744" s="148" t="s">
        <v>5301</v>
      </c>
      <c r="F744" s="195" t="str">
        <f>IF(ISBLANK(D744),"",VLOOKUP(D744,tegevusalad!$A$7:$B$188,2,FALSE))</f>
        <v xml:space="preserve">Alusharidus </v>
      </c>
    </row>
    <row r="745" spans="1:6" hidden="1" outlineLevel="1" x14ac:dyDescent="0.2">
      <c r="A745" s="465">
        <v>4234313100</v>
      </c>
      <c r="B745" s="262" t="s">
        <v>197</v>
      </c>
      <c r="C745" s="196" t="s">
        <v>9275</v>
      </c>
      <c r="D745" s="148" t="s">
        <v>5301</v>
      </c>
      <c r="F745" s="195" t="str">
        <f>IF(ISBLANK(D745),"",VLOOKUP(D745,tegevusalad!$A$7:$B$188,2,FALSE))</f>
        <v xml:space="preserve">Alusharidus </v>
      </c>
    </row>
    <row r="746" spans="1:6" hidden="1" outlineLevel="1" x14ac:dyDescent="0.2">
      <c r="A746" s="465">
        <v>4234827080</v>
      </c>
      <c r="B746" s="262" t="s">
        <v>9274</v>
      </c>
      <c r="C746" s="196" t="s">
        <v>9276</v>
      </c>
      <c r="D746" s="148" t="s">
        <v>5301</v>
      </c>
      <c r="F746" s="195" t="str">
        <f>IF(ISBLANK(D746),"",VLOOKUP(D746,tegevusalad!$A$7:$B$188,2,FALSE))</f>
        <v xml:space="preserve">Alusharidus </v>
      </c>
    </row>
    <row r="747" spans="1:6" hidden="1" outlineLevel="1" x14ac:dyDescent="0.2">
      <c r="A747" s="465">
        <v>4234715040</v>
      </c>
      <c r="B747" s="262" t="s">
        <v>4079</v>
      </c>
      <c r="C747" s="196" t="s">
        <v>9277</v>
      </c>
      <c r="D747" s="148" t="s">
        <v>5301</v>
      </c>
      <c r="F747" s="195" t="str">
        <f>IF(ISBLANK(D747),"",VLOOKUP(D747,tegevusalad!$A$7:$B$188,2,FALSE))</f>
        <v xml:space="preserve">Alusharidus </v>
      </c>
    </row>
    <row r="748" spans="1:6" hidden="1" outlineLevel="1" x14ac:dyDescent="0.2">
      <c r="A748" s="465">
        <v>4234617060</v>
      </c>
      <c r="B748" s="262" t="s">
        <v>9266</v>
      </c>
      <c r="C748" s="196" t="s">
        <v>9278</v>
      </c>
      <c r="D748" s="148" t="s">
        <v>5301</v>
      </c>
      <c r="F748" s="195" t="str">
        <f>IF(ISBLANK(D748),"",VLOOKUP(D748,tegevusalad!$A$7:$B$188,2,FALSE))</f>
        <v xml:space="preserve">Alusharidus </v>
      </c>
    </row>
    <row r="749" spans="1:6" hidden="1" outlineLevel="1" x14ac:dyDescent="0.2">
      <c r="A749" s="465">
        <v>4234445070</v>
      </c>
      <c r="B749" s="262" t="s">
        <v>8316</v>
      </c>
      <c r="C749" s="196" t="s">
        <v>5591</v>
      </c>
      <c r="D749" s="148" t="s">
        <v>5301</v>
      </c>
      <c r="F749" s="195" t="str">
        <f>IF(ISBLANK(D749),"",VLOOKUP(D749,tegevusalad!$A$7:$B$188,2,FALSE))</f>
        <v xml:space="preserve">Alusharidus </v>
      </c>
    </row>
    <row r="750" spans="1:6" hidden="1" outlineLevel="1" x14ac:dyDescent="0.2">
      <c r="A750" s="544">
        <v>4234219050</v>
      </c>
      <c r="B750" s="262" t="s">
        <v>524</v>
      </c>
      <c r="C750" s="196" t="s">
        <v>9343</v>
      </c>
      <c r="D750" s="148" t="s">
        <v>5301</v>
      </c>
      <c r="F750" s="195" t="str">
        <f>IF(ISBLANK(D750),"",VLOOKUP(D750,tegevusalad!$A$7:$B$188,2,FALSE))</f>
        <v xml:space="preserve">Alusharidus </v>
      </c>
    </row>
    <row r="751" spans="1:6" ht="15.75" hidden="1" outlineLevel="1" x14ac:dyDescent="0.25">
      <c r="A751" s="534"/>
      <c r="B751" s="251"/>
      <c r="C751" s="196"/>
      <c r="F751" s="195" t="str">
        <f>IF(ISBLANK(D751),"",VLOOKUP(D751,tegevusalad!$A$7:$B$188,2,FALSE))</f>
        <v/>
      </c>
    </row>
    <row r="752" spans="1:6" hidden="1" outlineLevel="1" x14ac:dyDescent="0.2">
      <c r="A752" s="465">
        <v>4234841060</v>
      </c>
      <c r="B752" s="262" t="s">
        <v>4081</v>
      </c>
      <c r="C752" s="196" t="s">
        <v>8377</v>
      </c>
      <c r="D752" s="148" t="s">
        <v>5301</v>
      </c>
      <c r="F752" s="195" t="str">
        <f>IF(ISBLANK(D752),"",VLOOKUP(D752,tegevusalad!$A$7:$B$188,2,FALSE))</f>
        <v xml:space="preserve">Alusharidus </v>
      </c>
    </row>
    <row r="753" spans="1:6" hidden="1" outlineLevel="1" x14ac:dyDescent="0.2">
      <c r="A753" s="465">
        <v>4234823040</v>
      </c>
      <c r="B753" s="262" t="s">
        <v>1798</v>
      </c>
      <c r="C753" s="196" t="s">
        <v>8377</v>
      </c>
      <c r="D753" s="148" t="s">
        <v>5301</v>
      </c>
      <c r="F753" s="195" t="str">
        <f>IF(ISBLANK(D753),"",VLOOKUP(D753,tegevusalad!$A$7:$B$188,2,FALSE))</f>
        <v xml:space="preserve">Alusharidus </v>
      </c>
    </row>
    <row r="754" spans="1:6" hidden="1" outlineLevel="1" x14ac:dyDescent="0.2">
      <c r="A754" s="465">
        <v>4234601100</v>
      </c>
      <c r="B754" s="262" t="s">
        <v>3577</v>
      </c>
      <c r="C754" s="196" t="s">
        <v>8378</v>
      </c>
      <c r="D754" s="148" t="s">
        <v>5301</v>
      </c>
      <c r="F754" s="195" t="str">
        <f>IF(ISBLANK(D754),"",VLOOKUP(D754,tegevusalad!$A$7:$B$188,2,FALSE))</f>
        <v xml:space="preserve">Alusharidus </v>
      </c>
    </row>
    <row r="755" spans="1:6" hidden="1" outlineLevel="1" x14ac:dyDescent="0.2">
      <c r="A755" s="465">
        <v>4234602060</v>
      </c>
      <c r="B755" s="262" t="s">
        <v>6781</v>
      </c>
      <c r="C755" s="196" t="s">
        <v>8378</v>
      </c>
      <c r="D755" s="148" t="s">
        <v>5301</v>
      </c>
      <c r="F755" s="195" t="str">
        <f>IF(ISBLANK(D755),"",VLOOKUP(D755,tegevusalad!$A$7:$B$188,2,FALSE))</f>
        <v xml:space="preserve">Alusharidus </v>
      </c>
    </row>
    <row r="756" spans="1:6" hidden="1" outlineLevel="1" x14ac:dyDescent="0.2">
      <c r="A756" s="465">
        <v>4234452070</v>
      </c>
      <c r="B756" s="262" t="s">
        <v>6778</v>
      </c>
      <c r="C756" s="196" t="s">
        <v>8379</v>
      </c>
      <c r="D756" s="148" t="s">
        <v>5301</v>
      </c>
      <c r="F756" s="195" t="str">
        <f>IF(ISBLANK(D756),"",VLOOKUP(D756,tegevusalad!$A$7:$B$188,2,FALSE))</f>
        <v xml:space="preserve">Alusharidus </v>
      </c>
    </row>
    <row r="757" spans="1:6" hidden="1" outlineLevel="1" x14ac:dyDescent="0.2">
      <c r="A757" s="465">
        <v>4234311060</v>
      </c>
      <c r="B757" s="262" t="s">
        <v>8307</v>
      </c>
      <c r="C757" s="196" t="s">
        <v>8380</v>
      </c>
      <c r="D757" s="148" t="s">
        <v>5301</v>
      </c>
      <c r="F757" s="195" t="str">
        <f>IF(ISBLANK(D757),"",VLOOKUP(D757,tegevusalad!$A$7:$B$188,2,FALSE))</f>
        <v xml:space="preserve">Alusharidus </v>
      </c>
    </row>
    <row r="758" spans="1:6" hidden="1" outlineLevel="1" x14ac:dyDescent="0.2">
      <c r="A758" s="465">
        <v>4234314110</v>
      </c>
      <c r="B758" s="262" t="s">
        <v>7634</v>
      </c>
      <c r="C758" s="196" t="s">
        <v>8380</v>
      </c>
      <c r="D758" s="148" t="s">
        <v>5301</v>
      </c>
      <c r="F758" s="195" t="str">
        <f>IF(ISBLANK(D758),"",VLOOKUP(D758,tegevusalad!$A$7:$B$188,2,FALSE))</f>
        <v xml:space="preserve">Alusharidus </v>
      </c>
    </row>
    <row r="759" spans="1:6" hidden="1" outlineLevel="1" x14ac:dyDescent="0.2">
      <c r="A759" s="465">
        <v>4234836040</v>
      </c>
      <c r="B759" s="262" t="s">
        <v>8381</v>
      </c>
      <c r="C759" s="196" t="s">
        <v>8380</v>
      </c>
      <c r="D759" s="148" t="s">
        <v>5301</v>
      </c>
      <c r="F759" s="195" t="str">
        <f>IF(ISBLANK(D759),"",VLOOKUP(D759,tegevusalad!$A$7:$B$188,2,FALSE))</f>
        <v xml:space="preserve">Alusharidus </v>
      </c>
    </row>
    <row r="760" spans="1:6" hidden="1" outlineLevel="1" x14ac:dyDescent="0.2">
      <c r="A760" s="465">
        <v>4234840070</v>
      </c>
      <c r="B760" s="262" t="s">
        <v>979</v>
      </c>
      <c r="C760" s="196" t="s">
        <v>8382</v>
      </c>
      <c r="D760" s="148" t="s">
        <v>5301</v>
      </c>
      <c r="F760" s="195" t="str">
        <f>IF(ISBLANK(D760),"",VLOOKUP(D760,tegevusalad!$A$7:$B$188,2,FALSE))</f>
        <v xml:space="preserve">Alusharidus </v>
      </c>
    </row>
    <row r="761" spans="1:6" ht="22.5" hidden="1" outlineLevel="1" x14ac:dyDescent="0.2">
      <c r="A761" s="465">
        <v>4234820060</v>
      </c>
      <c r="B761" s="262" t="s">
        <v>977</v>
      </c>
      <c r="C761" s="196" t="s">
        <v>8383</v>
      </c>
      <c r="D761" s="148" t="s">
        <v>5301</v>
      </c>
      <c r="F761" s="195" t="str">
        <f>IF(ISBLANK(D761),"",VLOOKUP(D761,tegevusalad!$A$7:$B$188,2,FALSE))</f>
        <v xml:space="preserve">Alusharidus </v>
      </c>
    </row>
    <row r="762" spans="1:6" hidden="1" outlineLevel="1" x14ac:dyDescent="0.2">
      <c r="A762" s="465">
        <v>4234827060</v>
      </c>
      <c r="B762" s="262" t="s">
        <v>7407</v>
      </c>
      <c r="C762" s="196" t="s">
        <v>8382</v>
      </c>
      <c r="D762" s="148" t="s">
        <v>5301</v>
      </c>
      <c r="F762" s="195" t="str">
        <f>IF(ISBLANK(D762),"",VLOOKUP(D762,tegevusalad!$A$7:$B$188,2,FALSE))</f>
        <v xml:space="preserve">Alusharidus </v>
      </c>
    </row>
    <row r="763" spans="1:6" hidden="1" outlineLevel="1" x14ac:dyDescent="0.2">
      <c r="A763" s="465">
        <v>4234312090</v>
      </c>
      <c r="B763" s="262" t="s">
        <v>1564</v>
      </c>
      <c r="C763" s="196" t="s">
        <v>8395</v>
      </c>
      <c r="D763" s="148" t="s">
        <v>5301</v>
      </c>
      <c r="F763" s="195" t="str">
        <f>IF(ISBLANK(D763),"",VLOOKUP(D763,tegevusalad!$A$7:$B$188,2,FALSE))</f>
        <v xml:space="preserve">Alusharidus </v>
      </c>
    </row>
    <row r="764" spans="1:6" hidden="1" outlineLevel="1" x14ac:dyDescent="0.2">
      <c r="A764" s="465">
        <v>4234318100</v>
      </c>
      <c r="B764" s="262" t="s">
        <v>7636</v>
      </c>
      <c r="C764" s="196" t="s">
        <v>8384</v>
      </c>
      <c r="D764" s="148" t="s">
        <v>5301</v>
      </c>
      <c r="F764" s="195" t="str">
        <f>IF(ISBLANK(D764),"",VLOOKUP(D764,tegevusalad!$A$7:$B$188,2,FALSE))</f>
        <v xml:space="preserve">Alusharidus </v>
      </c>
    </row>
    <row r="765" spans="1:6" hidden="1" outlineLevel="1" x14ac:dyDescent="0.2">
      <c r="A765" s="465">
        <v>4234317130</v>
      </c>
      <c r="B765" s="262" t="s">
        <v>8386</v>
      </c>
      <c r="C765" s="196" t="s">
        <v>8385</v>
      </c>
      <c r="D765" s="148" t="s">
        <v>5301</v>
      </c>
      <c r="F765" s="195" t="str">
        <f>IF(ISBLANK(D765),"",VLOOKUP(D765,tegevusalad!$A$7:$B$188,2,FALSE))</f>
        <v xml:space="preserve">Alusharidus </v>
      </c>
    </row>
    <row r="766" spans="1:6" hidden="1" outlineLevel="1" x14ac:dyDescent="0.2">
      <c r="A766" s="465">
        <v>4234319150</v>
      </c>
      <c r="B766" s="262" t="s">
        <v>7638</v>
      </c>
      <c r="C766" s="196" t="s">
        <v>8387</v>
      </c>
      <c r="D766" s="148" t="s">
        <v>5301</v>
      </c>
      <c r="F766" s="195" t="str">
        <f>IF(ISBLANK(D766),"",VLOOKUP(D766,tegevusalad!$A$7:$B$188,2,FALSE))</f>
        <v xml:space="preserve">Alusharidus </v>
      </c>
    </row>
    <row r="767" spans="1:6" hidden="1" outlineLevel="1" x14ac:dyDescent="0.2">
      <c r="A767" s="465">
        <v>4234811040</v>
      </c>
      <c r="B767" s="262" t="s">
        <v>8356</v>
      </c>
      <c r="C767" s="196" t="s">
        <v>8394</v>
      </c>
      <c r="D767" s="148" t="s">
        <v>5301</v>
      </c>
      <c r="F767" s="195" t="str">
        <f>IF(ISBLANK(D767),"",VLOOKUP(D767,tegevusalad!$A$7:$B$188,2,FALSE))</f>
        <v xml:space="preserve">Alusharidus </v>
      </c>
    </row>
    <row r="768" spans="1:6" hidden="1" outlineLevel="1" x14ac:dyDescent="0.2">
      <c r="A768" s="465">
        <v>4234828050</v>
      </c>
      <c r="B768" s="262" t="s">
        <v>519</v>
      </c>
      <c r="C768" s="196" t="s">
        <v>8394</v>
      </c>
      <c r="D768" s="148" t="s">
        <v>5301</v>
      </c>
      <c r="F768" s="195" t="str">
        <f>IF(ISBLANK(D768),"",VLOOKUP(D768,tegevusalad!$A$7:$B$188,2,FALSE))</f>
        <v xml:space="preserve">Alusharidus </v>
      </c>
    </row>
    <row r="769" spans="1:6" hidden="1" outlineLevel="1" x14ac:dyDescent="0.2">
      <c r="A769" s="465">
        <v>4234102110</v>
      </c>
      <c r="B769" s="262" t="s">
        <v>8388</v>
      </c>
      <c r="C769" s="196" t="s">
        <v>8393</v>
      </c>
      <c r="D769" s="148" t="s">
        <v>5301</v>
      </c>
      <c r="F769" s="195" t="str">
        <f>IF(ISBLANK(D769),"",VLOOKUP(D769,tegevusalad!$A$7:$B$188,2,FALSE))</f>
        <v xml:space="preserve">Alusharidus </v>
      </c>
    </row>
    <row r="770" spans="1:6" hidden="1" outlineLevel="1" x14ac:dyDescent="0.2">
      <c r="A770" s="465">
        <v>4234106130</v>
      </c>
      <c r="B770" s="262" t="s">
        <v>7437</v>
      </c>
      <c r="C770" s="196" t="s">
        <v>8384</v>
      </c>
      <c r="D770" s="148" t="s">
        <v>5301</v>
      </c>
      <c r="F770" s="195" t="str">
        <f>IF(ISBLANK(D770),"",VLOOKUP(D770,tegevusalad!$A$7:$B$188,2,FALSE))</f>
        <v xml:space="preserve">Alusharidus </v>
      </c>
    </row>
    <row r="771" spans="1:6" hidden="1" outlineLevel="1" x14ac:dyDescent="0.2">
      <c r="A771" s="465">
        <v>4234109120</v>
      </c>
      <c r="B771" s="262" t="s">
        <v>1571</v>
      </c>
      <c r="C771" s="196" t="s">
        <v>8392</v>
      </c>
      <c r="D771" s="148" t="s">
        <v>5301</v>
      </c>
      <c r="F771" s="195" t="str">
        <f>IF(ISBLANK(D771),"",VLOOKUP(D771,tegevusalad!$A$7:$B$188,2,FALSE))</f>
        <v xml:space="preserve">Alusharidus </v>
      </c>
    </row>
    <row r="772" spans="1:6" hidden="1" outlineLevel="1" x14ac:dyDescent="0.2">
      <c r="A772" s="465">
        <v>4234104090</v>
      </c>
      <c r="B772" s="262" t="s">
        <v>1574</v>
      </c>
      <c r="C772" s="196" t="s">
        <v>8384</v>
      </c>
      <c r="D772" s="148" t="s">
        <v>5301</v>
      </c>
      <c r="F772" s="195" t="str">
        <f>IF(ISBLANK(D772),"",VLOOKUP(D772,tegevusalad!$A$7:$B$188,2,FALSE))</f>
        <v xml:space="preserve">Alusharidus </v>
      </c>
    </row>
    <row r="773" spans="1:6" hidden="1" outlineLevel="1" x14ac:dyDescent="0.2">
      <c r="A773" s="465">
        <v>4234522060</v>
      </c>
      <c r="B773" s="262" t="s">
        <v>7819</v>
      </c>
      <c r="C773" s="196" t="s">
        <v>8391</v>
      </c>
      <c r="D773" s="148" t="s">
        <v>5301</v>
      </c>
      <c r="F773" s="195" t="str">
        <f>IF(ISBLANK(D773),"",VLOOKUP(D773,tegevusalad!$A$7:$B$188,2,FALSE))</f>
        <v xml:space="preserve">Alusharidus </v>
      </c>
    </row>
    <row r="774" spans="1:6" hidden="1" outlineLevel="1" x14ac:dyDescent="0.2">
      <c r="A774" s="465">
        <v>4234438080</v>
      </c>
      <c r="B774" s="262" t="s">
        <v>7433</v>
      </c>
      <c r="C774" s="196" t="s">
        <v>8384</v>
      </c>
      <c r="D774" s="148" t="s">
        <v>5301</v>
      </c>
      <c r="F774" s="195" t="str">
        <f>IF(ISBLANK(D774),"",VLOOKUP(D774,tegevusalad!$A$7:$B$188,2,FALSE))</f>
        <v xml:space="preserve">Alusharidus </v>
      </c>
    </row>
    <row r="775" spans="1:6" hidden="1" outlineLevel="1" x14ac:dyDescent="0.2">
      <c r="A775" s="465">
        <v>4234203060</v>
      </c>
      <c r="B775" s="262" t="s">
        <v>8389</v>
      </c>
      <c r="C775" s="196" t="s">
        <v>8390</v>
      </c>
      <c r="D775" s="148" t="s">
        <v>5301</v>
      </c>
      <c r="F775" s="195" t="str">
        <f>IF(ISBLANK(D775),"",VLOOKUP(D775,tegevusalad!$A$7:$B$188,2,FALSE))</f>
        <v xml:space="preserve">Alusharidus </v>
      </c>
    </row>
    <row r="776" spans="1:6" hidden="1" outlineLevel="1" x14ac:dyDescent="0.2">
      <c r="A776" s="465">
        <v>4234453070</v>
      </c>
      <c r="B776" s="262" t="s">
        <v>5255</v>
      </c>
      <c r="C776" s="196" t="s">
        <v>8384</v>
      </c>
      <c r="D776" s="148" t="s">
        <v>5301</v>
      </c>
      <c r="F776" s="195" t="str">
        <f>IF(ISBLANK(D776),"",VLOOKUP(D776,tegevusalad!$A$7:$B$188,2,FALSE))</f>
        <v xml:space="preserve">Alusharidus </v>
      </c>
    </row>
    <row r="777" spans="1:6" hidden="1" outlineLevel="1" x14ac:dyDescent="0.2">
      <c r="A777" s="465">
        <v>4234712080</v>
      </c>
      <c r="B777" s="262" t="s">
        <v>976</v>
      </c>
      <c r="C777" s="196" t="s">
        <v>8627</v>
      </c>
      <c r="D777" s="148" t="s">
        <v>5301</v>
      </c>
      <c r="F777" s="195" t="str">
        <f>IF(ISBLANK(D777),"",VLOOKUP(D777,tegevusalad!$A$7:$B$188,2,FALSE))</f>
        <v xml:space="preserve">Alusharidus </v>
      </c>
    </row>
    <row r="778" spans="1:6" collapsed="1" x14ac:dyDescent="0.2">
      <c r="A778" s="465"/>
      <c r="B778" s="262"/>
      <c r="C778" s="196"/>
      <c r="F778" s="195"/>
    </row>
    <row r="779" spans="1:6" x14ac:dyDescent="0.2">
      <c r="A779" s="462"/>
      <c r="B779" s="186" t="s">
        <v>9487</v>
      </c>
      <c r="F779" s="195" t="str">
        <f>IF(ISBLANK(D779),"",VLOOKUP(D779,tegevusalad!$A$7:$B$188,2,FALSE))</f>
        <v/>
      </c>
    </row>
    <row r="780" spans="1:6" ht="22.5" hidden="1" customHeight="1" outlineLevel="1" x14ac:dyDescent="0.2">
      <c r="A780" s="465">
        <v>4234221730</v>
      </c>
      <c r="B780" s="262" t="s">
        <v>5219</v>
      </c>
      <c r="C780" s="196" t="s">
        <v>10110</v>
      </c>
      <c r="D780" s="148" t="s">
        <v>5301</v>
      </c>
      <c r="F780" s="195" t="str">
        <f>IF(ISBLANK(D780),"",VLOOKUP(D780,tegevusalad!$A$7:$B$188,2,FALSE))</f>
        <v xml:space="preserve">Alusharidus </v>
      </c>
    </row>
    <row r="781" spans="1:6" ht="12.75" hidden="1" customHeight="1" outlineLevel="1" x14ac:dyDescent="0.2">
      <c r="A781" s="465">
        <v>4234237730</v>
      </c>
      <c r="B781" s="262" t="s">
        <v>9490</v>
      </c>
      <c r="C781" s="196" t="s">
        <v>8574</v>
      </c>
      <c r="D781" s="148" t="s">
        <v>5301</v>
      </c>
      <c r="F781" s="195" t="str">
        <f>IF(ISBLANK(D781),"",VLOOKUP(D781,tegevusalad!$A$7:$B$188,2,FALSE))</f>
        <v xml:space="preserve">Alusharidus </v>
      </c>
    </row>
    <row r="782" spans="1:6" ht="12.75" hidden="1" customHeight="1" outlineLevel="1" x14ac:dyDescent="0.2">
      <c r="A782" s="465">
        <v>4234245730</v>
      </c>
      <c r="B782" s="262" t="s">
        <v>5155</v>
      </c>
      <c r="C782" s="196" t="s">
        <v>8574</v>
      </c>
      <c r="D782" s="148" t="s">
        <v>5301</v>
      </c>
      <c r="F782" s="195" t="str">
        <f>IF(ISBLANK(D782),"",VLOOKUP(D782,tegevusalad!$A$7:$B$188,2,FALSE))</f>
        <v xml:space="preserve">Alusharidus </v>
      </c>
    </row>
    <row r="783" spans="1:6" ht="12.75" hidden="1" customHeight="1" outlineLevel="1" x14ac:dyDescent="0.2">
      <c r="A783" s="465">
        <v>4234240730</v>
      </c>
      <c r="B783" s="262" t="s">
        <v>8550</v>
      </c>
      <c r="C783" s="196" t="s">
        <v>8574</v>
      </c>
      <c r="D783" s="148" t="s">
        <v>5301</v>
      </c>
      <c r="F783" s="195" t="str">
        <f>IF(ISBLANK(D783),"",VLOOKUP(D783,tegevusalad!$A$7:$B$188,2,FALSE))</f>
        <v xml:space="preserve">Alusharidus </v>
      </c>
    </row>
    <row r="784" spans="1:6" ht="12.75" hidden="1" customHeight="1" outlineLevel="1" x14ac:dyDescent="0.2">
      <c r="A784" s="465">
        <v>4234511730</v>
      </c>
      <c r="B784" s="262" t="s">
        <v>5264</v>
      </c>
      <c r="C784" s="196" t="s">
        <v>8574</v>
      </c>
      <c r="D784" s="148" t="s">
        <v>5301</v>
      </c>
      <c r="F784" s="195" t="str">
        <f>IF(ISBLANK(D784),"",VLOOKUP(D784,tegevusalad!$A$7:$B$188,2,FALSE))</f>
        <v xml:space="preserve">Alusharidus </v>
      </c>
    </row>
    <row r="785" spans="1:6" ht="12.75" hidden="1" customHeight="1" outlineLevel="1" x14ac:dyDescent="0.2">
      <c r="A785" s="465">
        <v>4234233100</v>
      </c>
      <c r="B785" s="262" t="s">
        <v>9491</v>
      </c>
      <c r="C785" s="196" t="s">
        <v>9489</v>
      </c>
      <c r="D785" s="148" t="s">
        <v>5301</v>
      </c>
      <c r="F785" s="195" t="str">
        <f>IF(ISBLANK(D785),"",VLOOKUP(D785,tegevusalad!$A$7:$B$188,2,FALSE))</f>
        <v xml:space="preserve">Alusharidus </v>
      </c>
    </row>
    <row r="786" spans="1:6" ht="22.5" hidden="1" customHeight="1" outlineLevel="1" x14ac:dyDescent="0.2">
      <c r="A786" s="465">
        <v>4234104130</v>
      </c>
      <c r="B786" s="262" t="s">
        <v>1574</v>
      </c>
      <c r="C786" s="196" t="s">
        <v>10728</v>
      </c>
      <c r="D786" s="148" t="s">
        <v>5301</v>
      </c>
      <c r="F786" s="195" t="str">
        <f>IF(ISBLANK(D786),"",VLOOKUP(D786,tegevusalad!$A$7:$B$188,2,FALSE))</f>
        <v xml:space="preserve">Alusharidus </v>
      </c>
    </row>
    <row r="787" spans="1:6" ht="12.75" hidden="1" customHeight="1" outlineLevel="1" x14ac:dyDescent="0.2">
      <c r="A787" s="465">
        <v>4234447060</v>
      </c>
      <c r="B787" s="262" t="s">
        <v>6768</v>
      </c>
      <c r="C787" s="196" t="s">
        <v>8043</v>
      </c>
      <c r="D787" s="148" t="s">
        <v>5301</v>
      </c>
      <c r="F787" s="195" t="str">
        <f>IF(ISBLANK(D787),"",VLOOKUP(D787,tegevusalad!$A$7:$B$188,2,FALSE))</f>
        <v xml:space="preserve">Alusharidus </v>
      </c>
    </row>
    <row r="788" spans="1:6" ht="12.75" hidden="1" customHeight="1" outlineLevel="1" x14ac:dyDescent="0.2">
      <c r="A788" s="465">
        <v>4234430050</v>
      </c>
      <c r="B788" s="262" t="s">
        <v>6777</v>
      </c>
      <c r="C788" s="196" t="s">
        <v>9492</v>
      </c>
      <c r="D788" s="148" t="s">
        <v>5301</v>
      </c>
      <c r="F788" s="195" t="str">
        <f>IF(ISBLANK(D788),"",VLOOKUP(D788,tegevusalad!$A$7:$B$188,2,FALSE))</f>
        <v xml:space="preserve">Alusharidus </v>
      </c>
    </row>
    <row r="789" spans="1:6" ht="12.75" hidden="1" customHeight="1" outlineLevel="1" x14ac:dyDescent="0.2">
      <c r="A789" s="465">
        <v>4234427060</v>
      </c>
      <c r="B789" s="262" t="s">
        <v>8046</v>
      </c>
      <c r="C789" s="196" t="s">
        <v>8043</v>
      </c>
      <c r="D789" s="148" t="s">
        <v>5301</v>
      </c>
      <c r="F789" s="195" t="str">
        <f>IF(ISBLANK(D789),"",VLOOKUP(D789,tegevusalad!$A$7:$B$188,2,FALSE))</f>
        <v xml:space="preserve">Alusharidus </v>
      </c>
    </row>
    <row r="790" spans="1:6" ht="12.75" hidden="1" customHeight="1" outlineLevel="1" x14ac:dyDescent="0.2">
      <c r="A790" s="465">
        <v>4234235110</v>
      </c>
      <c r="B790" s="262" t="s">
        <v>4152</v>
      </c>
      <c r="C790" s="196" t="s">
        <v>9536</v>
      </c>
      <c r="D790" s="148" t="s">
        <v>5301</v>
      </c>
      <c r="F790" s="195" t="str">
        <f>IF(ISBLANK(D790),"",VLOOKUP(D790,tegevusalad!$A$7:$B$188,2,FALSE))</f>
        <v xml:space="preserve">Alusharidus </v>
      </c>
    </row>
    <row r="791" spans="1:6" ht="12.75" hidden="1" customHeight="1" outlineLevel="1" x14ac:dyDescent="0.2">
      <c r="A791" s="465">
        <v>4234101120</v>
      </c>
      <c r="B791" s="262" t="s">
        <v>7272</v>
      </c>
      <c r="C791" s="196" t="s">
        <v>9702</v>
      </c>
      <c r="D791" s="148" t="s">
        <v>5301</v>
      </c>
      <c r="F791" s="195" t="str">
        <f>IF(ISBLANK(D791),"",VLOOKUP(D791,tegevusalad!$A$7:$B$188,2,FALSE))</f>
        <v xml:space="preserve">Alusharidus </v>
      </c>
    </row>
    <row r="792" spans="1:6" ht="12.75" hidden="1" customHeight="1" outlineLevel="1" x14ac:dyDescent="0.2">
      <c r="A792" s="465">
        <v>4234312110</v>
      </c>
      <c r="B792" s="262" t="s">
        <v>1564</v>
      </c>
      <c r="C792" s="196" t="s">
        <v>9708</v>
      </c>
      <c r="D792" s="148" t="s">
        <v>5301</v>
      </c>
      <c r="F792" s="195" t="str">
        <f>IF(ISBLANK(D792),"",VLOOKUP(D792,tegevusalad!$A$7:$B$188,2,FALSE))</f>
        <v xml:space="preserve">Alusharidus </v>
      </c>
    </row>
    <row r="793" spans="1:6" ht="12.75" hidden="1" customHeight="1" outlineLevel="1" x14ac:dyDescent="0.2">
      <c r="A793" s="465">
        <v>4234318130</v>
      </c>
      <c r="B793" s="262" t="s">
        <v>7636</v>
      </c>
      <c r="C793" s="196" t="s">
        <v>9708</v>
      </c>
      <c r="D793" s="148" t="s">
        <v>5301</v>
      </c>
      <c r="F793" s="195" t="str">
        <f>IF(ISBLANK(D793),"",VLOOKUP(D793,tegevusalad!$A$7:$B$188,2,FALSE))</f>
        <v xml:space="preserve">Alusharidus </v>
      </c>
    </row>
    <row r="794" spans="1:6" ht="12.75" hidden="1" customHeight="1" outlineLevel="1" x14ac:dyDescent="0.2">
      <c r="A794" s="465">
        <v>4234319160</v>
      </c>
      <c r="B794" s="262" t="s">
        <v>7638</v>
      </c>
      <c r="C794" s="196" t="s">
        <v>9709</v>
      </c>
      <c r="D794" s="148" t="s">
        <v>5301</v>
      </c>
      <c r="F794" s="195" t="str">
        <f>IF(ISBLANK(D794),"",VLOOKUP(D794,tegevusalad!$A$7:$B$188,2,FALSE))</f>
        <v xml:space="preserve">Alusharidus </v>
      </c>
    </row>
    <row r="795" spans="1:6" ht="12.75" hidden="1" customHeight="1" outlineLevel="1" x14ac:dyDescent="0.2">
      <c r="A795" s="465">
        <v>4234601120</v>
      </c>
      <c r="B795" s="262" t="s">
        <v>9703</v>
      </c>
      <c r="C795" s="196" t="s">
        <v>9710</v>
      </c>
      <c r="D795" s="148" t="s">
        <v>5301</v>
      </c>
      <c r="F795" s="195" t="str">
        <f>IF(ISBLANK(D795),"",VLOOKUP(D795,tegevusalad!$A$7:$B$188,2,FALSE))</f>
        <v xml:space="preserve">Alusharidus </v>
      </c>
    </row>
    <row r="796" spans="1:6" ht="12.75" hidden="1" customHeight="1" outlineLevel="1" x14ac:dyDescent="0.2">
      <c r="A796" s="465">
        <v>4234602070</v>
      </c>
      <c r="B796" s="262" t="s">
        <v>9704</v>
      </c>
      <c r="C796" s="196" t="s">
        <v>9711</v>
      </c>
      <c r="D796" s="148" t="s">
        <v>5301</v>
      </c>
      <c r="F796" s="195" t="str">
        <f>IF(ISBLANK(D796),"",VLOOKUP(D796,tegevusalad!$A$7:$B$188,2,FALSE))</f>
        <v xml:space="preserve">Alusharidus </v>
      </c>
    </row>
    <row r="797" spans="1:6" ht="12.75" hidden="1" customHeight="1" outlineLevel="1" x14ac:dyDescent="0.2">
      <c r="A797" s="465">
        <v>4234102130</v>
      </c>
      <c r="B797" s="262" t="s">
        <v>5216</v>
      </c>
      <c r="C797" s="196" t="s">
        <v>9712</v>
      </c>
      <c r="D797" s="148" t="s">
        <v>5301</v>
      </c>
      <c r="F797" s="195" t="str">
        <f>IF(ISBLANK(D797),"",VLOOKUP(D797,tegevusalad!$A$7:$B$188,2,FALSE))</f>
        <v xml:space="preserve">Alusharidus </v>
      </c>
    </row>
    <row r="798" spans="1:6" ht="12.75" hidden="1" customHeight="1" outlineLevel="1" x14ac:dyDescent="0.2">
      <c r="A798" s="465">
        <v>4234109140</v>
      </c>
      <c r="B798" s="262" t="s">
        <v>1571</v>
      </c>
      <c r="C798" s="196" t="s">
        <v>9712</v>
      </c>
      <c r="D798" s="148" t="s">
        <v>5301</v>
      </c>
      <c r="F798" s="195" t="str">
        <f>IF(ISBLANK(D798),"",VLOOKUP(D798,tegevusalad!$A$7:$B$188,2,FALSE))</f>
        <v xml:space="preserve">Alusharidus </v>
      </c>
    </row>
    <row r="799" spans="1:6" ht="12.75" hidden="1" customHeight="1" outlineLevel="1" x14ac:dyDescent="0.2">
      <c r="A799" s="465">
        <v>4234106140</v>
      </c>
      <c r="B799" s="262" t="s">
        <v>7437</v>
      </c>
      <c r="C799" s="196" t="s">
        <v>9712</v>
      </c>
      <c r="D799" s="148" t="s">
        <v>5301</v>
      </c>
      <c r="F799" s="195" t="str">
        <f>IF(ISBLANK(D799),"",VLOOKUP(D799,tegevusalad!$A$7:$B$188,2,FALSE))</f>
        <v xml:space="preserve">Alusharidus </v>
      </c>
    </row>
    <row r="800" spans="1:6" ht="12.75" hidden="1" customHeight="1" outlineLevel="1" x14ac:dyDescent="0.2">
      <c r="A800" s="465">
        <v>4234840100</v>
      </c>
      <c r="B800" s="262" t="s">
        <v>9705</v>
      </c>
      <c r="C800" s="196" t="s">
        <v>9713</v>
      </c>
      <c r="D800" s="148" t="s">
        <v>5301</v>
      </c>
      <c r="F800" s="195" t="str">
        <f>IF(ISBLANK(D800),"",VLOOKUP(D800,tegevusalad!$A$7:$B$188,2,FALSE))</f>
        <v xml:space="preserve">Alusharidus </v>
      </c>
    </row>
    <row r="801" spans="1:6" ht="12.75" hidden="1" customHeight="1" outlineLevel="1" x14ac:dyDescent="0.2">
      <c r="A801" s="465">
        <v>4234815100</v>
      </c>
      <c r="B801" s="262" t="s">
        <v>517</v>
      </c>
      <c r="C801" s="196" t="s">
        <v>9714</v>
      </c>
      <c r="D801" s="148" t="s">
        <v>5301</v>
      </c>
      <c r="F801" s="195" t="str">
        <f>IF(ISBLANK(D801),"",VLOOKUP(D801,tegevusalad!$A$7:$B$188,2,FALSE))</f>
        <v xml:space="preserve">Alusharidus </v>
      </c>
    </row>
    <row r="802" spans="1:6" ht="12.75" hidden="1" customHeight="1" outlineLevel="1" x14ac:dyDescent="0.2">
      <c r="A802" s="465">
        <v>4234820090</v>
      </c>
      <c r="B802" s="262" t="s">
        <v>9706</v>
      </c>
      <c r="C802" s="196" t="s">
        <v>9715</v>
      </c>
      <c r="D802" s="148" t="s">
        <v>5301</v>
      </c>
      <c r="F802" s="195" t="str">
        <f>IF(ISBLANK(D802),"",VLOOKUP(D802,tegevusalad!$A$7:$B$188,2,FALSE))</f>
        <v xml:space="preserve">Alusharidus </v>
      </c>
    </row>
    <row r="803" spans="1:6" ht="12.75" hidden="1" customHeight="1" outlineLevel="1" x14ac:dyDescent="0.2">
      <c r="A803" s="465">
        <v>4234827090</v>
      </c>
      <c r="B803" s="262" t="s">
        <v>9707</v>
      </c>
      <c r="C803" s="196" t="s">
        <v>9716</v>
      </c>
      <c r="D803" s="148" t="s">
        <v>5301</v>
      </c>
      <c r="F803" s="195" t="str">
        <f>IF(ISBLANK(D803),"",VLOOKUP(D803,tegevusalad!$A$7:$B$188,2,FALSE))</f>
        <v xml:space="preserve">Alusharidus </v>
      </c>
    </row>
    <row r="804" spans="1:6" ht="12.75" hidden="1" customHeight="1" outlineLevel="1" x14ac:dyDescent="0.2">
      <c r="A804" s="465">
        <v>4234823060</v>
      </c>
      <c r="B804" s="262" t="s">
        <v>1798</v>
      </c>
      <c r="C804" s="196" t="s">
        <v>9717</v>
      </c>
      <c r="D804" s="148" t="s">
        <v>5301</v>
      </c>
      <c r="F804" s="195" t="str">
        <f>IF(ISBLANK(D804),"",VLOOKUP(D804,tegevusalad!$A$7:$B$188,2,FALSE))</f>
        <v xml:space="preserve">Alusharidus </v>
      </c>
    </row>
    <row r="805" spans="1:6" ht="12.75" hidden="1" customHeight="1" outlineLevel="1" x14ac:dyDescent="0.2">
      <c r="A805" s="465">
        <v>4234330080</v>
      </c>
      <c r="B805" s="262" t="s">
        <v>1568</v>
      </c>
      <c r="C805" s="196" t="s">
        <v>9708</v>
      </c>
      <c r="D805" s="148" t="s">
        <v>5301</v>
      </c>
      <c r="F805" s="195" t="str">
        <f>IF(ISBLANK(D805),"",VLOOKUP(D805,tegevusalad!$A$7:$B$188,2,FALSE))</f>
        <v xml:space="preserve">Alusharidus </v>
      </c>
    </row>
    <row r="806" spans="1:6" ht="12.75" hidden="1" customHeight="1" outlineLevel="1" x14ac:dyDescent="0.2">
      <c r="A806" s="465">
        <v>4234212120</v>
      </c>
      <c r="B806" s="262" t="s">
        <v>1564</v>
      </c>
      <c r="C806" s="196" t="s">
        <v>9718</v>
      </c>
      <c r="D806" s="148" t="s">
        <v>5301</v>
      </c>
      <c r="F806" s="195" t="str">
        <f>IF(ISBLANK(D806),"",VLOOKUP(D806,tegevusalad!$A$7:$B$188,2,FALSE))</f>
        <v xml:space="preserve">Alusharidus </v>
      </c>
    </row>
    <row r="807" spans="1:6" ht="12.75" hidden="1" customHeight="1" outlineLevel="1" x14ac:dyDescent="0.2">
      <c r="A807" s="465">
        <v>4234449080</v>
      </c>
      <c r="B807" s="262" t="s">
        <v>6772</v>
      </c>
      <c r="C807" s="196" t="s">
        <v>5591</v>
      </c>
      <c r="D807" s="148" t="s">
        <v>5301</v>
      </c>
      <c r="F807" s="195" t="str">
        <f>IF(ISBLANK(D807),"",VLOOKUP(D807,tegevusalad!$A$7:$B$188,2,FALSE))</f>
        <v xml:space="preserve">Alusharidus </v>
      </c>
    </row>
    <row r="808" spans="1:6" ht="12.75" hidden="1" customHeight="1" outlineLevel="1" x14ac:dyDescent="0.2">
      <c r="A808" s="465">
        <v>4234235130</v>
      </c>
      <c r="B808" s="262" t="s">
        <v>4152</v>
      </c>
      <c r="C808" s="196" t="s">
        <v>9719</v>
      </c>
      <c r="D808" s="148" t="s">
        <v>5301</v>
      </c>
      <c r="F808" s="195" t="str">
        <f>IF(ISBLANK(D808),"",VLOOKUP(D808,tegevusalad!$A$7:$B$188,2,FALSE))</f>
        <v xml:space="preserve">Alusharidus </v>
      </c>
    </row>
    <row r="809" spans="1:6" ht="12.75" hidden="1" customHeight="1" outlineLevel="1" x14ac:dyDescent="0.2">
      <c r="A809" s="465">
        <v>4234061000</v>
      </c>
      <c r="B809" s="262" t="s">
        <v>9743</v>
      </c>
      <c r="C809" s="196"/>
      <c r="D809" s="148" t="s">
        <v>5301</v>
      </c>
      <c r="F809" s="195" t="str">
        <f>IF(ISBLANK(D809),"",VLOOKUP(D809,tegevusalad!$A$7:$B$188,2,FALSE))</f>
        <v xml:space="preserve">Alusharidus </v>
      </c>
    </row>
    <row r="810" spans="1:6" ht="12.75" hidden="1" customHeight="1" outlineLevel="1" x14ac:dyDescent="0.2">
      <c r="A810" s="465">
        <v>4234425070</v>
      </c>
      <c r="B810" s="262" t="s">
        <v>5261</v>
      </c>
      <c r="C810" s="196" t="s">
        <v>8040</v>
      </c>
      <c r="D810" s="148" t="s">
        <v>5301</v>
      </c>
      <c r="F810" s="195" t="str">
        <f>IF(ISBLANK(D810),"",VLOOKUP(D810,tegevusalad!$A$7:$B$188,2,FALSE))</f>
        <v xml:space="preserve">Alusharidus </v>
      </c>
    </row>
    <row r="811" spans="1:6" ht="12.75" hidden="1" customHeight="1" outlineLevel="1" x14ac:dyDescent="0.2">
      <c r="A811" s="465">
        <v>4234102140</v>
      </c>
      <c r="B811" s="262" t="s">
        <v>5216</v>
      </c>
      <c r="C811" s="196" t="s">
        <v>9746</v>
      </c>
      <c r="D811" s="148" t="s">
        <v>5301</v>
      </c>
      <c r="F811" s="195" t="str">
        <f>IF(ISBLANK(D811),"",VLOOKUP(D811,tegevusalad!$A$7:$B$188,2,FALSE))</f>
        <v xml:space="preserve">Alusharidus </v>
      </c>
    </row>
    <row r="812" spans="1:6" ht="12.75" hidden="1" customHeight="1" outlineLevel="1" x14ac:dyDescent="0.2">
      <c r="A812" s="465">
        <v>4234827100</v>
      </c>
      <c r="B812" s="262" t="s">
        <v>7407</v>
      </c>
      <c r="C812" s="196" t="s">
        <v>10729</v>
      </c>
      <c r="D812" s="148" t="s">
        <v>5301</v>
      </c>
      <c r="F812" s="195" t="str">
        <f>IF(ISBLANK(D812),"",VLOOKUP(D812,tegevusalad!$A$7:$B$188,2,FALSE))</f>
        <v xml:space="preserve">Alusharidus </v>
      </c>
    </row>
    <row r="813" spans="1:6" ht="12.75" hidden="1" customHeight="1" outlineLevel="1" x14ac:dyDescent="0.2">
      <c r="A813" s="544">
        <v>4234216100</v>
      </c>
      <c r="B813" s="262" t="s">
        <v>5157</v>
      </c>
      <c r="C813" s="196" t="s">
        <v>9760</v>
      </c>
      <c r="D813" s="148" t="s">
        <v>5301</v>
      </c>
      <c r="F813" s="195" t="str">
        <f>IF(ISBLANK(D813),"",VLOOKUP(D813,tegevusalad!$A$7:$B$188,2,FALSE))</f>
        <v xml:space="preserve">Alusharidus </v>
      </c>
    </row>
    <row r="814" spans="1:6" ht="12.75" hidden="1" customHeight="1" outlineLevel="1" x14ac:dyDescent="0.2">
      <c r="A814" s="465">
        <v>4234516090</v>
      </c>
      <c r="B814" s="262" t="s">
        <v>7436</v>
      </c>
      <c r="C814" s="196" t="s">
        <v>9851</v>
      </c>
      <c r="D814" s="148" t="s">
        <v>5301</v>
      </c>
      <c r="F814" s="195" t="str">
        <f>IF(ISBLANK(D814),"",VLOOKUP(D814,tegevusalad!$A$7:$B$188,2,FALSE))</f>
        <v xml:space="preserve">Alusharidus </v>
      </c>
    </row>
    <row r="815" spans="1:6" ht="12.75" hidden="1" customHeight="1" outlineLevel="1" x14ac:dyDescent="0.2">
      <c r="A815" s="465">
        <v>4234525070</v>
      </c>
      <c r="B815" s="262" t="s">
        <v>9867</v>
      </c>
      <c r="C815" s="196" t="s">
        <v>9865</v>
      </c>
      <c r="D815" s="148" t="s">
        <v>5301</v>
      </c>
      <c r="F815" s="195" t="str">
        <f>IF(ISBLANK(D815),"",VLOOKUP(D815,tegevusalad!$A$7:$B$188,2,FALSE))</f>
        <v xml:space="preserve">Alusharidus </v>
      </c>
    </row>
    <row r="816" spans="1:6" ht="12.75" hidden="1" customHeight="1" outlineLevel="1" x14ac:dyDescent="0.2">
      <c r="A816" s="465">
        <v>4234840110</v>
      </c>
      <c r="B816" s="262" t="s">
        <v>979</v>
      </c>
      <c r="C816" s="196" t="s">
        <v>9866</v>
      </c>
      <c r="D816" s="148" t="s">
        <v>5301</v>
      </c>
      <c r="F816" s="195" t="str">
        <f>IF(ISBLANK(D816),"",VLOOKUP(D816,tegevusalad!$A$7:$B$188,2,FALSE))</f>
        <v xml:space="preserve">Alusharidus </v>
      </c>
    </row>
    <row r="817" spans="1:6" ht="12.75" hidden="1" customHeight="1" outlineLevel="1" x14ac:dyDescent="0.2">
      <c r="A817" s="544">
        <v>4234211180</v>
      </c>
      <c r="B817" s="262" t="s">
        <v>5154</v>
      </c>
      <c r="C817" s="196" t="s">
        <v>8659</v>
      </c>
      <c r="D817" s="148" t="s">
        <v>5301</v>
      </c>
      <c r="F817" s="195" t="str">
        <f>IF(ISBLANK(D817),"",VLOOKUP(D817,tegevusalad!$A$7:$B$188,2,FALSE))</f>
        <v xml:space="preserve">Alusharidus </v>
      </c>
    </row>
    <row r="818" spans="1:6" ht="12.75" hidden="1" customHeight="1" outlineLevel="1" x14ac:dyDescent="0.2">
      <c r="A818" s="465">
        <v>4234240060</v>
      </c>
      <c r="B818" s="262" t="s">
        <v>8550</v>
      </c>
      <c r="C818" s="196" t="s">
        <v>10730</v>
      </c>
      <c r="D818" s="148" t="s">
        <v>5301</v>
      </c>
      <c r="F818" s="195" t="str">
        <f>IF(ISBLANK(D818),"",VLOOKUP(D818,tegevusalad!$A$7:$B$188,2,FALSE))</f>
        <v xml:space="preserve">Alusharidus </v>
      </c>
    </row>
    <row r="819" spans="1:6" ht="12.75" hidden="1" customHeight="1" outlineLevel="1" x14ac:dyDescent="0.2">
      <c r="A819" s="465">
        <v>4234229080</v>
      </c>
      <c r="B819" s="262" t="s">
        <v>9926</v>
      </c>
      <c r="C819" s="196" t="s">
        <v>9923</v>
      </c>
      <c r="D819" s="148" t="s">
        <v>5301</v>
      </c>
      <c r="F819" s="195" t="str">
        <f>IF(ISBLANK(D819),"",VLOOKUP(D819,tegevusalad!$A$7:$B$188,2,FALSE))</f>
        <v xml:space="preserve">Alusharidus </v>
      </c>
    </row>
    <row r="820" spans="1:6" ht="12.75" hidden="1" customHeight="1" outlineLevel="1" x14ac:dyDescent="0.2">
      <c r="A820" s="465">
        <v>4234235140</v>
      </c>
      <c r="B820" s="262" t="s">
        <v>9925</v>
      </c>
      <c r="C820" s="196" t="s">
        <v>9924</v>
      </c>
      <c r="D820" s="148" t="s">
        <v>5301</v>
      </c>
      <c r="F820" s="195" t="str">
        <f>IF(ISBLANK(D820),"",VLOOKUP(D820,tegevusalad!$A$7:$B$188,2,FALSE))</f>
        <v xml:space="preserve">Alusharidus </v>
      </c>
    </row>
    <row r="821" spans="1:6" ht="12.75" hidden="1" customHeight="1" outlineLevel="1" x14ac:dyDescent="0.2">
      <c r="A821" s="465">
        <v>4234445080</v>
      </c>
      <c r="B821" s="262" t="s">
        <v>8316</v>
      </c>
      <c r="C821" s="196" t="s">
        <v>10731</v>
      </c>
      <c r="D821" s="148" t="s">
        <v>5301</v>
      </c>
      <c r="F821" s="195" t="str">
        <f>IF(ISBLANK(D821),"",VLOOKUP(D821,tegevusalad!$A$7:$B$188,2,FALSE))</f>
        <v xml:space="preserve">Alusharidus </v>
      </c>
    </row>
    <row r="822" spans="1:6" ht="12.75" hidden="1" customHeight="1" outlineLevel="1" x14ac:dyDescent="0.2">
      <c r="A822" s="465">
        <v>4234711040</v>
      </c>
      <c r="B822" s="262" t="s">
        <v>8308</v>
      </c>
      <c r="C822" s="196" t="s">
        <v>10732</v>
      </c>
      <c r="D822" s="148" t="s">
        <v>5301</v>
      </c>
      <c r="F822" s="195" t="str">
        <f>IF(ISBLANK(D822),"",VLOOKUP(D822,tegevusalad!$A$7:$B$188,2,FALSE))</f>
        <v xml:space="preserve">Alusharidus </v>
      </c>
    </row>
    <row r="823" spans="1:6" ht="12.75" hidden="1" customHeight="1" outlineLevel="1" x14ac:dyDescent="0.2">
      <c r="A823" s="465">
        <v>4234830120</v>
      </c>
      <c r="B823" s="262" t="s">
        <v>6994</v>
      </c>
      <c r="C823" s="196" t="s">
        <v>9927</v>
      </c>
      <c r="D823" s="148" t="s">
        <v>5301</v>
      </c>
      <c r="F823" s="195" t="str">
        <f>IF(ISBLANK(D823),"",VLOOKUP(D823,tegevusalad!$A$7:$B$188,2,FALSE))</f>
        <v xml:space="preserve">Alusharidus </v>
      </c>
    </row>
    <row r="824" spans="1:6" ht="12.75" hidden="1" customHeight="1" outlineLevel="1" x14ac:dyDescent="0.2">
      <c r="A824" s="465">
        <v>4234827720</v>
      </c>
      <c r="B824" s="262" t="s">
        <v>7407</v>
      </c>
      <c r="C824" s="196" t="s">
        <v>8310</v>
      </c>
      <c r="D824" s="148" t="s">
        <v>5301</v>
      </c>
      <c r="F824" s="195" t="str">
        <f>IF(ISBLANK(D824),"",VLOOKUP(D824,tegevusalad!$A$7:$B$188,2,FALSE))</f>
        <v xml:space="preserve">Alusharidus </v>
      </c>
    </row>
    <row r="825" spans="1:6" ht="12.75" hidden="1" customHeight="1" outlineLevel="1" x14ac:dyDescent="0.2">
      <c r="A825" s="465">
        <v>4234823070</v>
      </c>
      <c r="B825" s="262" t="s">
        <v>1798</v>
      </c>
      <c r="C825" s="196" t="s">
        <v>9928</v>
      </c>
      <c r="D825" s="148" t="s">
        <v>5301</v>
      </c>
      <c r="F825" s="195" t="str">
        <f>IF(ISBLANK(D825),"",VLOOKUP(D825,tegevusalad!$A$7:$B$188,2,FALSE))</f>
        <v xml:space="preserve">Alusharidus </v>
      </c>
    </row>
    <row r="826" spans="1:6" ht="12.75" hidden="1" customHeight="1" outlineLevel="1" x14ac:dyDescent="0.2">
      <c r="A826" s="465">
        <v>4234815110</v>
      </c>
      <c r="B826" s="262" t="s">
        <v>517</v>
      </c>
      <c r="C826" s="196" t="s">
        <v>9929</v>
      </c>
      <c r="D826" s="148" t="s">
        <v>5301</v>
      </c>
      <c r="F826" s="195" t="str">
        <f>IF(ISBLANK(D826),"",VLOOKUP(D826,tegevusalad!$A$7:$B$188,2,FALSE))</f>
        <v xml:space="preserve">Alusharidus </v>
      </c>
    </row>
    <row r="827" spans="1:6" ht="12.75" hidden="1" customHeight="1" outlineLevel="1" x14ac:dyDescent="0.2">
      <c r="A827" s="544">
        <v>4234211190</v>
      </c>
      <c r="B827" s="262" t="s">
        <v>5154</v>
      </c>
      <c r="C827" s="196" t="s">
        <v>10882</v>
      </c>
      <c r="D827" s="148" t="s">
        <v>5301</v>
      </c>
      <c r="F827" s="195" t="str">
        <f>IF(ISBLANK(D827),"",VLOOKUP(D827,tegevusalad!$A$7:$B$188,2,FALSE))</f>
        <v xml:space="preserve">Alusharidus </v>
      </c>
    </row>
    <row r="828" spans="1:6" ht="25.5" hidden="1" customHeight="1" outlineLevel="1" x14ac:dyDescent="0.2">
      <c r="A828" s="544">
        <v>4234045000</v>
      </c>
      <c r="B828" s="262" t="s">
        <v>9976</v>
      </c>
      <c r="C828" s="196"/>
      <c r="D828" s="148" t="s">
        <v>5301</v>
      </c>
      <c r="F828" s="195" t="str">
        <f>IF(ISBLANK(D828),"",VLOOKUP(D828,tegevusalad!$A$7:$B$188,2,FALSE))</f>
        <v xml:space="preserve">Alusharidus </v>
      </c>
    </row>
    <row r="829" spans="1:6" ht="22.5" hidden="1" customHeight="1" outlineLevel="1" x14ac:dyDescent="0.2">
      <c r="A829" s="544">
        <v>4234235150</v>
      </c>
      <c r="B829" s="262" t="s">
        <v>4152</v>
      </c>
      <c r="C829" s="196" t="s">
        <v>10733</v>
      </c>
      <c r="D829" s="148" t="s">
        <v>5301</v>
      </c>
      <c r="F829" s="195" t="str">
        <f>IF(ISBLANK(D829),"",VLOOKUP(D829,tegevusalad!$A$7:$B$188,2,FALSE))</f>
        <v xml:space="preserve">Alusharidus </v>
      </c>
    </row>
    <row r="830" spans="1:6" ht="12.75" hidden="1" customHeight="1" outlineLevel="1" x14ac:dyDescent="0.2">
      <c r="A830" s="544">
        <v>4234316080</v>
      </c>
      <c r="B830" s="262" t="s">
        <v>6765</v>
      </c>
      <c r="C830" s="196" t="s">
        <v>9984</v>
      </c>
      <c r="D830" s="148" t="s">
        <v>5301</v>
      </c>
      <c r="F830" s="195" t="str">
        <f>IF(ISBLANK(D830),"",VLOOKUP(D830,tegevusalad!$A$7:$B$188,2,FALSE))</f>
        <v xml:space="preserve">Alusharidus </v>
      </c>
    </row>
    <row r="831" spans="1:6" ht="12.75" hidden="1" customHeight="1" outlineLevel="1" x14ac:dyDescent="0.2">
      <c r="A831" s="544">
        <v>4234617070</v>
      </c>
      <c r="B831" s="262" t="s">
        <v>9266</v>
      </c>
      <c r="C831" s="196" t="s">
        <v>10734</v>
      </c>
      <c r="D831" s="148" t="s">
        <v>5301</v>
      </c>
      <c r="F831" s="195" t="str">
        <f>IF(ISBLANK(D831),"",VLOOKUP(D831,tegevusalad!$A$7:$B$188,2,FALSE))</f>
        <v xml:space="preserve">Alusharidus </v>
      </c>
    </row>
    <row r="832" spans="1:6" ht="12.75" hidden="1" customHeight="1" outlineLevel="1" x14ac:dyDescent="0.2">
      <c r="A832" s="544">
        <v>4234826060</v>
      </c>
      <c r="B832" s="262" t="s">
        <v>8315</v>
      </c>
      <c r="C832" s="196" t="s">
        <v>10039</v>
      </c>
      <c r="D832" s="148" t="s">
        <v>5301</v>
      </c>
      <c r="F832" s="195" t="str">
        <f>IF(ISBLANK(D832),"",VLOOKUP(D832,tegevusalad!$A$7:$B$188,2,FALSE))</f>
        <v xml:space="preserve">Alusharidus </v>
      </c>
    </row>
    <row r="833" spans="1:6" ht="12.75" hidden="1" customHeight="1" outlineLevel="1" x14ac:dyDescent="0.2">
      <c r="A833" s="544">
        <v>4234528070</v>
      </c>
      <c r="B833" s="262" t="s">
        <v>5270</v>
      </c>
      <c r="C833" s="196" t="s">
        <v>10040</v>
      </c>
      <c r="D833" s="148" t="s">
        <v>5301</v>
      </c>
      <c r="F833" s="195" t="str">
        <f>IF(ISBLANK(D833),"",VLOOKUP(D833,tegevusalad!$A$7:$B$188,2,FALSE))</f>
        <v xml:space="preserve">Alusharidus </v>
      </c>
    </row>
    <row r="834" spans="1:6" ht="12.75" hidden="1" customHeight="1" outlineLevel="1" x14ac:dyDescent="0.2">
      <c r="A834" s="544">
        <v>4234511090</v>
      </c>
      <c r="B834" s="262" t="s">
        <v>5264</v>
      </c>
      <c r="C834" s="196" t="s">
        <v>10040</v>
      </c>
      <c r="D834" s="148" t="s">
        <v>5301</v>
      </c>
      <c r="F834" s="195" t="str">
        <f>IF(ISBLANK(D834),"",VLOOKUP(D834,tegevusalad!$A$7:$B$188,2,FALSE))</f>
        <v xml:space="preserve">Alusharidus </v>
      </c>
    </row>
    <row r="835" spans="1:6" ht="12.75" hidden="1" customHeight="1" outlineLevel="1" x14ac:dyDescent="0.2">
      <c r="A835" s="544">
        <v>4234431080</v>
      </c>
      <c r="B835" s="262" t="s">
        <v>5580</v>
      </c>
      <c r="C835" s="196" t="s">
        <v>10041</v>
      </c>
      <c r="D835" s="148" t="s">
        <v>5301</v>
      </c>
      <c r="F835" s="195" t="str">
        <f>IF(ISBLANK(D835),"",VLOOKUP(D835,tegevusalad!$A$7:$B$188,2,FALSE))</f>
        <v xml:space="preserve">Alusharidus </v>
      </c>
    </row>
    <row r="836" spans="1:6" ht="12.75" hidden="1" customHeight="1" outlineLevel="1" x14ac:dyDescent="0.2">
      <c r="A836" s="544">
        <v>4234601130</v>
      </c>
      <c r="B836" s="262" t="s">
        <v>10120</v>
      </c>
      <c r="C836" s="196" t="s">
        <v>10116</v>
      </c>
      <c r="D836" s="148" t="s">
        <v>5301</v>
      </c>
      <c r="F836" s="195" t="str">
        <f>IF(ISBLANK(D836),"",VLOOKUP(D836,tegevusalad!$A$7:$B$188,2,FALSE))</f>
        <v xml:space="preserve">Alusharidus </v>
      </c>
    </row>
    <row r="837" spans="1:6" ht="12.75" hidden="1" customHeight="1" outlineLevel="1" x14ac:dyDescent="0.2">
      <c r="A837" s="544">
        <v>4234243130</v>
      </c>
      <c r="B837" s="262" t="s">
        <v>10119</v>
      </c>
      <c r="C837" s="196" t="s">
        <v>1326</v>
      </c>
      <c r="D837" s="148" t="s">
        <v>5301</v>
      </c>
      <c r="F837" s="195" t="str">
        <f>IF(ISBLANK(D837),"",VLOOKUP(D837,tegevusalad!$A$7:$B$188,2,FALSE))</f>
        <v xml:space="preserve">Alusharidus </v>
      </c>
    </row>
    <row r="838" spans="1:6" ht="12.75" hidden="1" customHeight="1" outlineLevel="1" x14ac:dyDescent="0.2">
      <c r="A838" s="544">
        <v>4234054000</v>
      </c>
      <c r="B838" s="262" t="s">
        <v>10122</v>
      </c>
      <c r="C838" s="196" t="s">
        <v>10121</v>
      </c>
      <c r="D838" s="148" t="s">
        <v>5301</v>
      </c>
      <c r="F838" s="195" t="str">
        <f>IF(ISBLANK(D838),"",VLOOKUP(D838,tegevusalad!$A$7:$B$188,2,FALSE))</f>
        <v xml:space="preserve">Alusharidus </v>
      </c>
    </row>
    <row r="839" spans="1:6" ht="12.75" hidden="1" customHeight="1" outlineLevel="1" x14ac:dyDescent="0.2">
      <c r="A839" s="544">
        <v>4234241070</v>
      </c>
      <c r="B839" s="262" t="s">
        <v>522</v>
      </c>
      <c r="C839" s="196" t="s">
        <v>10735</v>
      </c>
      <c r="D839" s="148" t="s">
        <v>5301</v>
      </c>
      <c r="F839" s="195" t="str">
        <f>IF(ISBLANK(D839),"",VLOOKUP(D839,tegevusalad!$A$7:$B$188,2,FALSE))</f>
        <v xml:space="preserve">Alusharidus </v>
      </c>
    </row>
    <row r="840" spans="1:6" ht="12.75" hidden="1" customHeight="1" outlineLevel="1" x14ac:dyDescent="0.2">
      <c r="A840" s="544">
        <v>4234232060</v>
      </c>
      <c r="B840" s="262" t="s">
        <v>10118</v>
      </c>
      <c r="C840" s="196" t="s">
        <v>10736</v>
      </c>
      <c r="D840" s="148" t="s">
        <v>5301</v>
      </c>
      <c r="F840" s="195" t="str">
        <f>IF(ISBLANK(D840),"",VLOOKUP(D840,tegevusalad!$A$7:$B$188,2,FALSE))</f>
        <v xml:space="preserve">Alusharidus </v>
      </c>
    </row>
    <row r="841" spans="1:6" ht="12.75" hidden="1" customHeight="1" outlineLevel="1" x14ac:dyDescent="0.2">
      <c r="A841" s="544">
        <v>4234839100</v>
      </c>
      <c r="B841" s="262" t="s">
        <v>10117</v>
      </c>
      <c r="C841" s="196" t="s">
        <v>1797</v>
      </c>
      <c r="D841" s="148" t="s">
        <v>5301</v>
      </c>
      <c r="F841" s="195" t="str">
        <f>IF(ISBLANK(D841),"",VLOOKUP(D841,tegevusalad!$A$7:$B$188,2,FALSE))</f>
        <v xml:space="preserve">Alusharidus </v>
      </c>
    </row>
    <row r="842" spans="1:6" ht="12.75" hidden="1" customHeight="1" outlineLevel="1" x14ac:dyDescent="0.2">
      <c r="A842" s="544">
        <v>4234108110</v>
      </c>
      <c r="B842" s="262" t="s">
        <v>10137</v>
      </c>
      <c r="C842" s="196" t="s">
        <v>10134</v>
      </c>
      <c r="D842" s="148" t="s">
        <v>5301</v>
      </c>
      <c r="F842" s="195" t="str">
        <f>IF(ISBLANK(D842),"",VLOOKUP(D842,tegevusalad!$A$7:$B$188,2,FALSE))</f>
        <v xml:space="preserve">Alusharidus </v>
      </c>
    </row>
    <row r="843" spans="1:6" ht="12.75" hidden="1" customHeight="1" outlineLevel="1" x14ac:dyDescent="0.2">
      <c r="A843" s="544">
        <v>4234422050</v>
      </c>
      <c r="B843" s="262" t="s">
        <v>8662</v>
      </c>
      <c r="C843" s="196" t="s">
        <v>10041</v>
      </c>
      <c r="D843" s="148" t="s">
        <v>5301</v>
      </c>
      <c r="F843" s="195" t="str">
        <f>IF(ISBLANK(D843),"",VLOOKUP(D843,tegevusalad!$A$7:$B$188,2,FALSE))</f>
        <v xml:space="preserve">Alusharidus </v>
      </c>
    </row>
    <row r="844" spans="1:6" ht="12.75" hidden="1" customHeight="1" outlineLevel="1" x14ac:dyDescent="0.2">
      <c r="A844" s="544">
        <v>4234311070</v>
      </c>
      <c r="B844" s="262" t="s">
        <v>8307</v>
      </c>
      <c r="C844" s="196" t="s">
        <v>10135</v>
      </c>
      <c r="D844" s="148" t="s">
        <v>5301</v>
      </c>
      <c r="F844" s="195" t="str">
        <f>IF(ISBLANK(D844),"",VLOOKUP(D844,tegevusalad!$A$7:$B$188,2,FALSE))</f>
        <v xml:space="preserve">Alusharidus </v>
      </c>
    </row>
    <row r="845" spans="1:6" ht="12.75" hidden="1" customHeight="1" outlineLevel="1" x14ac:dyDescent="0.2">
      <c r="A845" s="544">
        <v>4234437130</v>
      </c>
      <c r="B845" s="262" t="s">
        <v>6775</v>
      </c>
      <c r="C845" s="196" t="s">
        <v>10136</v>
      </c>
      <c r="D845" s="148" t="s">
        <v>5301</v>
      </c>
      <c r="F845" s="195" t="str">
        <f>IF(ISBLANK(D845),"",VLOOKUP(D845,tegevusalad!$A$7:$B$188,2,FALSE))</f>
        <v xml:space="preserve">Alusharidus </v>
      </c>
    </row>
    <row r="846" spans="1:6" ht="22.5" hidden="1" customHeight="1" outlineLevel="1" x14ac:dyDescent="0.2">
      <c r="A846" s="544">
        <v>4234109150</v>
      </c>
      <c r="B846" s="262" t="s">
        <v>8631</v>
      </c>
      <c r="C846" s="196" t="s">
        <v>10737</v>
      </c>
      <c r="D846" s="148" t="s">
        <v>5301</v>
      </c>
      <c r="F846" s="195" t="str">
        <f>IF(ISBLANK(D846),"",VLOOKUP(D846,tegevusalad!$A$7:$B$188,2,FALSE))</f>
        <v xml:space="preserve">Alusharidus </v>
      </c>
    </row>
    <row r="847" spans="1:6" ht="15" hidden="1" customHeight="1" outlineLevel="1" x14ac:dyDescent="0.25">
      <c r="A847" s="544" t="s">
        <v>10262</v>
      </c>
      <c r="B847" s="262" t="s">
        <v>10264</v>
      </c>
      <c r="C847" s="196" t="s">
        <v>10263</v>
      </c>
      <c r="D847" s="148" t="s">
        <v>5301</v>
      </c>
      <c r="F847" s="195" t="str">
        <f>IF(ISBLANK(D847),"",VLOOKUP(D847,tegevusalad!$A$7:$B$188,2,FALSE))</f>
        <v xml:space="preserve">Alusharidus </v>
      </c>
    </row>
    <row r="848" spans="1:6" ht="12.75" hidden="1" customHeight="1" outlineLevel="1" x14ac:dyDescent="0.2">
      <c r="A848" s="544">
        <v>4234239080</v>
      </c>
      <c r="B848" s="262" t="s">
        <v>8982</v>
      </c>
      <c r="C848" s="196" t="s">
        <v>10292</v>
      </c>
      <c r="D848" s="148" t="s">
        <v>5301</v>
      </c>
      <c r="F848" s="195" t="str">
        <f>IF(ISBLANK(D848),"",VLOOKUP(D848,tegevusalad!$A$7:$B$188,2,FALSE))</f>
        <v xml:space="preserve">Alusharidus </v>
      </c>
    </row>
    <row r="849" spans="1:6" ht="12.75" hidden="1" customHeight="1" outlineLevel="1" x14ac:dyDescent="0.2">
      <c r="A849" s="544">
        <v>4234452090</v>
      </c>
      <c r="B849" s="262" t="s">
        <v>6778</v>
      </c>
      <c r="C849" s="196" t="s">
        <v>9060</v>
      </c>
      <c r="D849" s="148" t="s">
        <v>5301</v>
      </c>
      <c r="F849" s="195" t="str">
        <f>IF(ISBLANK(D849),"",VLOOKUP(D849,tegevusalad!$A$7:$B$188,2,FALSE))</f>
        <v xml:space="preserve">Alusharidus </v>
      </c>
    </row>
    <row r="850" spans="1:6" ht="12.75" hidden="1" customHeight="1" outlineLevel="1" x14ac:dyDescent="0.2">
      <c r="A850" s="544">
        <v>4234222080</v>
      </c>
      <c r="B850" s="262" t="s">
        <v>10293</v>
      </c>
      <c r="C850" s="196" t="s">
        <v>9343</v>
      </c>
      <c r="D850" s="148" t="s">
        <v>5301</v>
      </c>
      <c r="F850" s="195" t="str">
        <f>IF(ISBLANK(D850),"",VLOOKUP(D850,tegevusalad!$A$7:$B$188,2,FALSE))</f>
        <v xml:space="preserve">Alusharidus </v>
      </c>
    </row>
    <row r="851" spans="1:6" ht="12.75" hidden="1" customHeight="1" outlineLevel="1" x14ac:dyDescent="0.2">
      <c r="A851" s="544">
        <v>4234047000</v>
      </c>
      <c r="B851" s="262" t="s">
        <v>10796</v>
      </c>
      <c r="C851" s="196" t="s">
        <v>7432</v>
      </c>
      <c r="D851" s="148" t="s">
        <v>5301</v>
      </c>
      <c r="F851" s="195" t="str">
        <f>IF(ISBLANK(D851),"",VLOOKUP(D851,tegevusalad!$A$7:$B$188,2,FALSE))</f>
        <v xml:space="preserve">Alusharidus </v>
      </c>
    </row>
    <row r="852" spans="1:6" ht="12.75" hidden="1" customHeight="1" outlineLevel="1" x14ac:dyDescent="0.2">
      <c r="A852" s="544">
        <v>4234046000</v>
      </c>
      <c r="B852" s="262" t="s">
        <v>10797</v>
      </c>
      <c r="C852" s="196" t="s">
        <v>7432</v>
      </c>
      <c r="D852" s="148" t="s">
        <v>5301</v>
      </c>
      <c r="F852" s="195" t="str">
        <f>IF(ISBLANK(D852),"",VLOOKUP(D852,tegevusalad!$A$7:$B$188,2,FALSE))</f>
        <v xml:space="preserve">Alusharidus </v>
      </c>
    </row>
    <row r="853" spans="1:6" ht="12.75" hidden="1" customHeight="1" outlineLevel="1" x14ac:dyDescent="0.2">
      <c r="A853" s="544">
        <v>4234330090</v>
      </c>
      <c r="B853" s="262" t="s">
        <v>1568</v>
      </c>
      <c r="C853" s="196" t="s">
        <v>10798</v>
      </c>
      <c r="D853" s="148" t="s">
        <v>5301</v>
      </c>
      <c r="F853" s="195" t="str">
        <f>IF(ISBLANK(D853),"",VLOOKUP(D853,tegevusalad!$A$7:$B$188,2,FALSE))</f>
        <v xml:space="preserve">Alusharidus </v>
      </c>
    </row>
    <row r="854" spans="1:6" ht="12.75" hidden="1" customHeight="1" outlineLevel="1" x14ac:dyDescent="0.2">
      <c r="A854" s="544">
        <v>4234829060</v>
      </c>
      <c r="B854" s="262" t="s">
        <v>7822</v>
      </c>
      <c r="C854" s="196" t="s">
        <v>10799</v>
      </c>
      <c r="D854" s="148" t="s">
        <v>5301</v>
      </c>
      <c r="F854" s="195" t="str">
        <f>IF(ISBLANK(D854),"",VLOOKUP(D854,tegevusalad!$A$7:$B$188,2,FALSE))</f>
        <v xml:space="preserve">Alusharidus </v>
      </c>
    </row>
    <row r="855" spans="1:6" ht="12.75" hidden="1" customHeight="1" outlineLevel="1" x14ac:dyDescent="0.2">
      <c r="A855" s="544">
        <v>4234602080</v>
      </c>
      <c r="B855" s="262" t="s">
        <v>9704</v>
      </c>
      <c r="C855" s="196" t="s">
        <v>10800</v>
      </c>
      <c r="D855" s="148" t="s">
        <v>5301</v>
      </c>
      <c r="F855" s="195" t="str">
        <f>IF(ISBLANK(D855),"",VLOOKUP(D855,tegevusalad!$A$7:$B$188,2,FALSE))</f>
        <v xml:space="preserve">Alusharidus </v>
      </c>
    </row>
    <row r="856" spans="1:6" ht="12.75" hidden="1" customHeight="1" outlineLevel="1" x14ac:dyDescent="0.2">
      <c r="A856" s="544">
        <v>4234316090</v>
      </c>
      <c r="B856" s="262" t="s">
        <v>6765</v>
      </c>
      <c r="C856" s="196" t="s">
        <v>5591</v>
      </c>
      <c r="D856" s="148" t="s">
        <v>5301</v>
      </c>
      <c r="F856" s="195" t="str">
        <f>IF(ISBLANK(D856),"",VLOOKUP(D856,tegevusalad!$A$7:$B$188,2,FALSE))</f>
        <v xml:space="preserve">Alusharidus </v>
      </c>
    </row>
    <row r="857" spans="1:6" ht="12.75" hidden="1" customHeight="1" outlineLevel="1" x14ac:dyDescent="0.2">
      <c r="A857" s="544">
        <v>4234828070</v>
      </c>
      <c r="B857" s="262" t="s">
        <v>519</v>
      </c>
      <c r="C857" s="196" t="s">
        <v>10803</v>
      </c>
      <c r="D857" s="148" t="s">
        <v>5301</v>
      </c>
      <c r="F857" s="195" t="str">
        <f>IF(ISBLANK(D857),"",VLOOKUP(D857,tegevusalad!$A$7:$B$188,2,FALSE))</f>
        <v xml:space="preserve">Alusharidus </v>
      </c>
    </row>
    <row r="858" spans="1:6" ht="12.75" hidden="1" customHeight="1" outlineLevel="1" x14ac:dyDescent="0.2">
      <c r="A858" s="544">
        <v>4234427070</v>
      </c>
      <c r="B858" s="262" t="s">
        <v>10808</v>
      </c>
      <c r="C858" s="196" t="s">
        <v>8040</v>
      </c>
      <c r="D858" s="148" t="s">
        <v>5301</v>
      </c>
      <c r="F858" s="195" t="str">
        <f>IF(ISBLANK(D858),"",VLOOKUP(D858,tegevusalad!$A$7:$B$188,2,FALSE))</f>
        <v xml:space="preserve">Alusharidus </v>
      </c>
    </row>
    <row r="859" spans="1:6" ht="12.75" hidden="1" customHeight="1" outlineLevel="1" x14ac:dyDescent="0.2">
      <c r="A859" s="544">
        <v>4234213110</v>
      </c>
      <c r="B859" s="262" t="s">
        <v>8623</v>
      </c>
      <c r="C859" s="196" t="s">
        <v>10920</v>
      </c>
      <c r="D859" s="148" t="s">
        <v>5301</v>
      </c>
      <c r="F859" s="195" t="str">
        <f>IF(ISBLANK(D859),"",VLOOKUP(D859,tegevusalad!$A$7:$B$188,2,FALSE))</f>
        <v xml:space="preserve">Alusharidus </v>
      </c>
    </row>
    <row r="860" spans="1:6" ht="12.75" hidden="1" customHeight="1" outlineLevel="1" x14ac:dyDescent="0.2">
      <c r="A860" s="544">
        <v>4234521120</v>
      </c>
      <c r="B860" s="262" t="s">
        <v>5266</v>
      </c>
      <c r="C860" s="196" t="s">
        <v>5591</v>
      </c>
      <c r="D860" s="148" t="s">
        <v>5301</v>
      </c>
      <c r="F860" s="195" t="str">
        <f>IF(ISBLANK(D860),"",VLOOKUP(D860,tegevusalad!$A$7:$B$188,2,FALSE))</f>
        <v xml:space="preserve">Alusharidus </v>
      </c>
    </row>
    <row r="861" spans="1:6" ht="12.75" hidden="1" customHeight="1" outlineLevel="1" x14ac:dyDescent="0.2">
      <c r="A861" s="544">
        <v>4234519080</v>
      </c>
      <c r="B861" s="262" t="s">
        <v>5269</v>
      </c>
      <c r="C861" s="196" t="s">
        <v>10921</v>
      </c>
      <c r="D861" s="148" t="s">
        <v>5301</v>
      </c>
      <c r="F861" s="195" t="str">
        <f>IF(ISBLANK(D861),"",VLOOKUP(D861,tegevusalad!$A$7:$B$188,2,FALSE))</f>
        <v xml:space="preserve">Alusharidus </v>
      </c>
    </row>
    <row r="862" spans="1:6" ht="12.75" hidden="1" customHeight="1" outlineLevel="1" x14ac:dyDescent="0.2">
      <c r="A862" s="544">
        <v>4234429110</v>
      </c>
      <c r="B862" s="262" t="s">
        <v>192</v>
      </c>
      <c r="C862" s="196" t="s">
        <v>8358</v>
      </c>
      <c r="D862" s="148" t="s">
        <v>5301</v>
      </c>
      <c r="F862" s="195" t="str">
        <f>IF(ISBLANK(D862),"",VLOOKUP(D862,tegevusalad!$A$7:$B$188,2,FALSE))</f>
        <v xml:space="preserve">Alusharidus </v>
      </c>
    </row>
    <row r="863" spans="1:6" ht="12.75" hidden="1" customHeight="1" outlineLevel="1" x14ac:dyDescent="0.2">
      <c r="A863" s="544">
        <v>4234103130</v>
      </c>
      <c r="B863" s="262" t="s">
        <v>7272</v>
      </c>
      <c r="C863" s="196" t="s">
        <v>10942</v>
      </c>
      <c r="D863" s="148" t="s">
        <v>5301</v>
      </c>
      <c r="F863" s="195" t="str">
        <f>IF(ISBLANK(D863),"",VLOOKUP(D863,tegevusalad!$A$7:$B$188,2,FALSE))</f>
        <v xml:space="preserve">Alusharidus </v>
      </c>
    </row>
    <row r="864" spans="1:6" ht="12.75" hidden="1" customHeight="1" outlineLevel="1" x14ac:dyDescent="0.2">
      <c r="A864" s="544">
        <v>4234519090</v>
      </c>
      <c r="B864" s="262" t="s">
        <v>10944</v>
      </c>
      <c r="C864" s="196" t="s">
        <v>10943</v>
      </c>
      <c r="D864" s="148" t="s">
        <v>5301</v>
      </c>
      <c r="F864" s="195" t="str">
        <f>IF(ISBLANK(D864),"",VLOOKUP(D864,tegevusalad!$A$7:$B$188,2,FALSE))</f>
        <v xml:space="preserve">Alusharidus </v>
      </c>
    </row>
    <row r="865" spans="1:8" ht="12.75" hidden="1" customHeight="1" outlineLevel="1" x14ac:dyDescent="0.2">
      <c r="A865" s="544">
        <v>4234048000</v>
      </c>
      <c r="B865" s="262" t="s">
        <v>10957</v>
      </c>
      <c r="C865" s="196" t="s">
        <v>7432</v>
      </c>
      <c r="D865" s="148" t="s">
        <v>5301</v>
      </c>
      <c r="F865" s="195" t="str">
        <f>IF(ISBLANK(D865),"",VLOOKUP(D865,tegevusalad!$A$7:$B$188,2,FALSE))</f>
        <v xml:space="preserve">Alusharidus </v>
      </c>
    </row>
    <row r="866" spans="1:8" collapsed="1" x14ac:dyDescent="0.2">
      <c r="A866" s="544"/>
      <c r="B866" s="262"/>
      <c r="C866" s="196"/>
      <c r="F866" s="195"/>
    </row>
    <row r="867" spans="1:8" x14ac:dyDescent="0.2">
      <c r="A867" s="465"/>
      <c r="B867" s="186" t="s">
        <v>10964</v>
      </c>
      <c r="C867" s="196"/>
      <c r="F867" s="195"/>
    </row>
    <row r="868" spans="1:8" x14ac:dyDescent="0.2">
      <c r="A868" s="544">
        <v>4234248020</v>
      </c>
      <c r="B868" s="262" t="s">
        <v>10968</v>
      </c>
      <c r="C868" s="196"/>
      <c r="D868" s="148" t="s">
        <v>5301</v>
      </c>
      <c r="F868" s="195" t="str">
        <f>IF(ISBLANK(D868),"",VLOOKUP(D868,tegevusalad!$A$7:$B$188,2,FALSE))</f>
        <v xml:space="preserve">Alusharidus </v>
      </c>
    </row>
    <row r="869" spans="1:8" x14ac:dyDescent="0.2">
      <c r="A869" s="544">
        <v>4234607010</v>
      </c>
      <c r="B869" s="262" t="s">
        <v>10969</v>
      </c>
      <c r="C869" s="196"/>
      <c r="D869" s="148" t="s">
        <v>5301</v>
      </c>
      <c r="F869" s="195" t="str">
        <f>IF(ISBLANK(D869),"",VLOOKUP(D869,tegevusalad!$A$7:$B$188,2,FALSE))</f>
        <v xml:space="preserve">Alusharidus </v>
      </c>
    </row>
    <row r="870" spans="1:8" ht="25.5" x14ac:dyDescent="0.2">
      <c r="A870" s="544">
        <v>4234111010</v>
      </c>
      <c r="B870" s="262" t="s">
        <v>10970</v>
      </c>
      <c r="C870" s="196"/>
      <c r="D870" s="148" t="s">
        <v>5301</v>
      </c>
      <c r="F870" s="195" t="str">
        <f>IF(ISBLANK(D870),"",VLOOKUP(D870,tegevusalad!$A$7:$B$188,2,FALSE))</f>
        <v xml:space="preserve">Alusharidus </v>
      </c>
    </row>
    <row r="871" spans="1:8" x14ac:dyDescent="0.2">
      <c r="A871" s="544">
        <v>4234110020</v>
      </c>
      <c r="B871" s="262" t="s">
        <v>10971</v>
      </c>
      <c r="C871" s="196"/>
      <c r="D871" s="148" t="s">
        <v>5301</v>
      </c>
      <c r="F871" s="195" t="str">
        <f>IF(ISBLANK(D871),"",VLOOKUP(D871,tegevusalad!$A$7:$B$188,2,FALSE))</f>
        <v xml:space="preserve">Alusharidus </v>
      </c>
      <c r="H871" s="544"/>
    </row>
    <row r="872" spans="1:8" x14ac:dyDescent="0.2">
      <c r="A872" s="544">
        <v>4234319170</v>
      </c>
      <c r="B872" s="382" t="s">
        <v>7638</v>
      </c>
      <c r="C872" s="196" t="s">
        <v>11004</v>
      </c>
      <c r="D872" s="148" t="s">
        <v>5301</v>
      </c>
      <c r="F872" s="195" t="str">
        <f>IF(ISBLANK(D872),"",VLOOKUP(D872,tegevusalad!$A$7:$B$188,2,FALSE))</f>
        <v xml:space="preserve">Alusharidus </v>
      </c>
      <c r="H872" s="544"/>
    </row>
    <row r="873" spans="1:8" x14ac:dyDescent="0.2">
      <c r="A873" s="544">
        <v>4234828080</v>
      </c>
      <c r="B873" s="382" t="s">
        <v>519</v>
      </c>
      <c r="C873" s="196" t="s">
        <v>8358</v>
      </c>
      <c r="D873" s="148" t="s">
        <v>5301</v>
      </c>
      <c r="F873" s="195" t="str">
        <f>IF(ISBLANK(D873),"",VLOOKUP(D873,tegevusalad!$A$7:$B$188,2,FALSE))</f>
        <v xml:space="preserve">Alusharidus </v>
      </c>
      <c r="H873" s="544"/>
    </row>
    <row r="874" spans="1:8" x14ac:dyDescent="0.2">
      <c r="A874" s="544">
        <v>4234049000</v>
      </c>
      <c r="B874" s="382" t="s">
        <v>11102</v>
      </c>
      <c r="C874" s="196" t="s">
        <v>7432</v>
      </c>
      <c r="D874" s="148" t="s">
        <v>5301</v>
      </c>
      <c r="F874" s="195" t="str">
        <f>IF(ISBLANK(D874),"",VLOOKUP(D874,tegevusalad!$A$7:$B$188,2,FALSE))</f>
        <v xml:space="preserve">Alusharidus </v>
      </c>
    </row>
    <row r="875" spans="1:8" ht="25.5" x14ac:dyDescent="0.2">
      <c r="A875" s="544">
        <v>4234437140</v>
      </c>
      <c r="B875" s="382" t="s">
        <v>11101</v>
      </c>
      <c r="C875" s="196" t="s">
        <v>8040</v>
      </c>
      <c r="D875" s="148" t="s">
        <v>5301</v>
      </c>
      <c r="F875" s="195" t="str">
        <f>IF(ISBLANK(D875),"",VLOOKUP(D875,tegevusalad!$A$7:$B$188,2,FALSE))</f>
        <v xml:space="preserve">Alusharidus </v>
      </c>
    </row>
    <row r="876" spans="1:8" s="783" customFormat="1" ht="18.75" customHeight="1" x14ac:dyDescent="0.2">
      <c r="A876" s="780">
        <v>4234429120</v>
      </c>
      <c r="B876" s="781" t="s">
        <v>11100</v>
      </c>
      <c r="C876" s="782" t="s">
        <v>8040</v>
      </c>
      <c r="D876" s="422" t="s">
        <v>5301</v>
      </c>
      <c r="F876" s="784" t="str">
        <f>IF(ISBLANK(D876),"",VLOOKUP(D876,tegevusalad!$A$7:$B$188,2,FALSE))</f>
        <v xml:space="preserve">Alusharidus </v>
      </c>
    </row>
    <row r="877" spans="1:8" x14ac:dyDescent="0.2">
      <c r="A877" s="544">
        <v>4234108120</v>
      </c>
      <c r="B877" s="382" t="s">
        <v>11103</v>
      </c>
      <c r="C877" s="196" t="s">
        <v>8040</v>
      </c>
      <c r="D877" s="148" t="s">
        <v>5301</v>
      </c>
      <c r="F877" s="195" t="str">
        <f>IF(ISBLANK(D877),"",VLOOKUP(D877,tegevusalad!$A$7:$B$188,2,FALSE))</f>
        <v xml:space="preserve">Alusharidus </v>
      </c>
    </row>
    <row r="878" spans="1:8" x14ac:dyDescent="0.2">
      <c r="A878" s="544">
        <v>4234601140</v>
      </c>
      <c r="B878" s="382" t="s">
        <v>11104</v>
      </c>
      <c r="C878" s="196" t="s">
        <v>9061</v>
      </c>
      <c r="D878" s="148" t="s">
        <v>5301</v>
      </c>
      <c r="F878" s="195" t="str">
        <f>IF(ISBLANK(D878),"",VLOOKUP(D878,tegevusalad!$A$7:$B$188,2,FALSE))</f>
        <v xml:space="preserve">Alusharidus </v>
      </c>
    </row>
    <row r="879" spans="1:8" x14ac:dyDescent="0.2">
      <c r="A879" s="544">
        <v>4234317140</v>
      </c>
      <c r="B879" s="382" t="s">
        <v>8386</v>
      </c>
      <c r="C879" s="196" t="s">
        <v>11110</v>
      </c>
      <c r="D879" s="148" t="s">
        <v>5301</v>
      </c>
      <c r="F879" s="195" t="str">
        <f>IF(ISBLANK(D879),"",VLOOKUP(D879,tegevusalad!$A$7:$B$188,2,FALSE))</f>
        <v xml:space="preserve">Alusharidus </v>
      </c>
    </row>
    <row r="880" spans="1:8" x14ac:dyDescent="0.2">
      <c r="A880" s="544">
        <v>4234214030</v>
      </c>
      <c r="B880" s="382" t="s">
        <v>5218</v>
      </c>
      <c r="C880" s="196" t="s">
        <v>11124</v>
      </c>
      <c r="D880" s="148" t="s">
        <v>5301</v>
      </c>
      <c r="F880" s="195" t="str">
        <f>IF(ISBLANK(D880),"",VLOOKUP(D880,tegevusalad!$A$7:$B$188,2,FALSE))</f>
        <v xml:space="preserve">Alusharidus </v>
      </c>
    </row>
    <row r="881" spans="1:6" ht="23.25" x14ac:dyDescent="0.25">
      <c r="A881" s="544" t="s">
        <v>11123</v>
      </c>
      <c r="B881" s="382" t="s">
        <v>10119</v>
      </c>
      <c r="C881" s="196" t="s">
        <v>11125</v>
      </c>
      <c r="D881" s="148" t="s">
        <v>5301</v>
      </c>
      <c r="F881" s="195" t="str">
        <f>IF(ISBLANK(D881),"",VLOOKUP(D881,tegevusalad!$A$7:$B$188,2,FALSE))</f>
        <v xml:space="preserve">Alusharidus </v>
      </c>
    </row>
    <row r="882" spans="1:6" ht="22.5" x14ac:dyDescent="0.2">
      <c r="A882" s="544">
        <v>4234243520</v>
      </c>
      <c r="B882" s="382" t="s">
        <v>10119</v>
      </c>
      <c r="C882" s="196" t="s">
        <v>11219</v>
      </c>
      <c r="D882" s="148" t="s">
        <v>5301</v>
      </c>
      <c r="F882" s="195" t="str">
        <f>IF(ISBLANK(D882),"",VLOOKUP(D882,tegevusalad!$A$7:$B$188,2,FALSE))</f>
        <v xml:space="preserve">Alusharidus </v>
      </c>
    </row>
    <row r="883" spans="1:6" x14ac:dyDescent="0.2">
      <c r="A883" s="544">
        <v>4234839720</v>
      </c>
      <c r="B883" s="382" t="s">
        <v>8549</v>
      </c>
      <c r="C883" s="196" t="s">
        <v>11220</v>
      </c>
      <c r="D883" s="148" t="s">
        <v>5301</v>
      </c>
      <c r="F883" s="195" t="str">
        <f>IF(ISBLANK(D883),"",VLOOKUP(D883,tegevusalad!$A$7:$B$188,2,FALSE))</f>
        <v xml:space="preserve">Alusharidus </v>
      </c>
    </row>
    <row r="884" spans="1:6" x14ac:dyDescent="0.2">
      <c r="A884" s="544">
        <v>4234521130</v>
      </c>
      <c r="B884" s="382" t="s">
        <v>5266</v>
      </c>
      <c r="C884" s="196" t="s">
        <v>11221</v>
      </c>
      <c r="D884" s="148" t="s">
        <v>5301</v>
      </c>
      <c r="F884" s="195" t="str">
        <f>IF(ISBLANK(D884),"",VLOOKUP(D884,tegevusalad!$A$7:$B$188,2,FALSE))</f>
        <v xml:space="preserve">Alusharidus </v>
      </c>
    </row>
    <row r="885" spans="1:6" x14ac:dyDescent="0.2">
      <c r="A885" s="544">
        <v>4234828090</v>
      </c>
      <c r="B885" s="382" t="s">
        <v>519</v>
      </c>
      <c r="C885" s="196" t="s">
        <v>11222</v>
      </c>
      <c r="D885" s="148" t="s">
        <v>5301</v>
      </c>
      <c r="F885" s="195" t="str">
        <f>IF(ISBLANK(D885),"",VLOOKUP(D885,tegevusalad!$A$7:$B$188,2,FALSE))</f>
        <v xml:space="preserve">Alusharidus </v>
      </c>
    </row>
    <row r="886" spans="1:6" x14ac:dyDescent="0.2">
      <c r="A886" s="544">
        <v>4234823080</v>
      </c>
      <c r="B886" s="382" t="s">
        <v>1798</v>
      </c>
      <c r="C886" s="196" t="s">
        <v>11223</v>
      </c>
      <c r="D886" s="148" t="s">
        <v>5301</v>
      </c>
      <c r="F886" s="195" t="str">
        <f>IF(ISBLANK(D886),"",VLOOKUP(D886,tegevusalad!$A$7:$B$188,2,FALSE))</f>
        <v xml:space="preserve">Alusharidus </v>
      </c>
    </row>
    <row r="887" spans="1:6" x14ac:dyDescent="0.2">
      <c r="A887" s="544">
        <v>4234412050</v>
      </c>
      <c r="B887" s="382" t="s">
        <v>4153</v>
      </c>
      <c r="C887" s="196" t="s">
        <v>8358</v>
      </c>
      <c r="D887" s="148" t="s">
        <v>5301</v>
      </c>
      <c r="F887" s="195" t="str">
        <f>IF(ISBLANK(D887),"",VLOOKUP(D887,tegevusalad!$A$7:$B$188,2,FALSE))</f>
        <v xml:space="preserve">Alusharidus </v>
      </c>
    </row>
    <row r="888" spans="1:6" x14ac:dyDescent="0.2">
      <c r="A888" s="544">
        <v>4234412730</v>
      </c>
      <c r="B888" s="382" t="s">
        <v>7641</v>
      </c>
      <c r="C888" s="196" t="s">
        <v>8574</v>
      </c>
      <c r="D888" s="148" t="s">
        <v>5301</v>
      </c>
      <c r="F888" s="195" t="str">
        <f>IF(ISBLANK(D888),"",VLOOKUP(D888,tegevusalad!$A$7:$B$188,2,FALSE))</f>
        <v xml:space="preserve">Alusharidus </v>
      </c>
    </row>
    <row r="889" spans="1:6" x14ac:dyDescent="0.2">
      <c r="A889" s="544">
        <v>4234418120</v>
      </c>
      <c r="B889" s="382" t="s">
        <v>6779</v>
      </c>
      <c r="C889" s="196" t="s">
        <v>11470</v>
      </c>
      <c r="D889" s="148" t="s">
        <v>5301</v>
      </c>
      <c r="F889" s="195" t="str">
        <f>IF(ISBLANK(D889),"",VLOOKUP(D889,tegevusalad!$A$7:$B$188,2,FALSE))</f>
        <v xml:space="preserve">Alusharidus </v>
      </c>
    </row>
    <row r="890" spans="1:6" x14ac:dyDescent="0.2">
      <c r="A890" s="544">
        <v>4234447070</v>
      </c>
      <c r="B890" s="382" t="s">
        <v>11224</v>
      </c>
      <c r="C890" s="196" t="s">
        <v>8358</v>
      </c>
      <c r="D890" s="148" t="s">
        <v>5301</v>
      </c>
      <c r="F890" s="195" t="str">
        <f>IF(ISBLANK(D890),"",VLOOKUP(D890,tegevusalad!$A$7:$B$188,2,FALSE))</f>
        <v xml:space="preserve">Alusharidus </v>
      </c>
    </row>
    <row r="891" spans="1:6" x14ac:dyDescent="0.2">
      <c r="A891" s="544">
        <v>4234107140</v>
      </c>
      <c r="B891" s="382" t="s">
        <v>5215</v>
      </c>
      <c r="C891" s="196" t="s">
        <v>11249</v>
      </c>
      <c r="D891" s="148" t="s">
        <v>5301</v>
      </c>
      <c r="F891" s="195" t="str">
        <f>IF(ISBLANK(D891),"",VLOOKUP(D891,tegevusalad!$A$7:$B$188,2,FALSE))</f>
        <v xml:space="preserve">Alusharidus </v>
      </c>
    </row>
    <row r="892" spans="1:6" x14ac:dyDescent="0.2">
      <c r="A892" s="544">
        <v>4234530040</v>
      </c>
      <c r="B892" s="382" t="s">
        <v>8503</v>
      </c>
      <c r="C892" s="196" t="s">
        <v>8659</v>
      </c>
      <c r="D892" s="148" t="s">
        <v>5301</v>
      </c>
      <c r="F892" s="195" t="str">
        <f>IF(ISBLANK(D892),"",VLOOKUP(D892,tegevusalad!$A$7:$B$188,2,FALSE))</f>
        <v xml:space="preserve">Alusharidus </v>
      </c>
    </row>
    <row r="893" spans="1:6" x14ac:dyDescent="0.2">
      <c r="A893" s="544">
        <v>4234525080</v>
      </c>
      <c r="B893" s="382" t="s">
        <v>8551</v>
      </c>
      <c r="C893" s="196" t="s">
        <v>11247</v>
      </c>
      <c r="D893" s="148" t="s">
        <v>5301</v>
      </c>
      <c r="F893" s="195" t="str">
        <f>IF(ISBLANK(D893),"",VLOOKUP(D893,tegevusalad!$A$7:$B$188,2,FALSE))</f>
        <v xml:space="preserve">Alusharidus </v>
      </c>
    </row>
    <row r="894" spans="1:6" x14ac:dyDescent="0.2">
      <c r="A894" s="544">
        <v>4234513090</v>
      </c>
      <c r="B894" s="382" t="s">
        <v>11250</v>
      </c>
      <c r="C894" s="196" t="s">
        <v>11248</v>
      </c>
      <c r="D894" s="148" t="s">
        <v>5301</v>
      </c>
      <c r="F894" s="195" t="str">
        <f>IF(ISBLANK(D894),"",VLOOKUP(D894,tegevusalad!$A$7:$B$188,2,FALSE))</f>
        <v xml:space="preserve">Alusharidus </v>
      </c>
    </row>
    <row r="895" spans="1:6" x14ac:dyDescent="0.2">
      <c r="A895" s="544">
        <v>4234518110</v>
      </c>
      <c r="B895" s="382" t="s">
        <v>8552</v>
      </c>
      <c r="C895" s="196" t="s">
        <v>11248</v>
      </c>
      <c r="D895" s="148" t="s">
        <v>5301</v>
      </c>
      <c r="F895" s="195" t="str">
        <f>IF(ISBLANK(D895),"",VLOOKUP(D895,tegevusalad!$A$7:$B$188,2,FALSE))</f>
        <v xml:space="preserve">Alusharidus </v>
      </c>
    </row>
    <row r="896" spans="1:6" x14ac:dyDescent="0.2">
      <c r="A896" s="544">
        <v>4234519100</v>
      </c>
      <c r="B896" s="382" t="s">
        <v>5269</v>
      </c>
      <c r="C896" s="196" t="s">
        <v>8568</v>
      </c>
      <c r="D896" s="148" t="s">
        <v>5301</v>
      </c>
      <c r="F896" s="195" t="str">
        <f>IF(ISBLANK(D896),"",VLOOKUP(D896,tegevusalad!$A$7:$B$188,2,FALSE))</f>
        <v xml:space="preserve">Alusharidus </v>
      </c>
    </row>
    <row r="897" spans="1:6" x14ac:dyDescent="0.2">
      <c r="A897" s="544">
        <v>4234108130</v>
      </c>
      <c r="B897" s="382" t="s">
        <v>11103</v>
      </c>
      <c r="C897" s="196" t="s">
        <v>8568</v>
      </c>
      <c r="D897" s="148" t="s">
        <v>5301</v>
      </c>
      <c r="F897" s="195" t="str">
        <f>IF(ISBLANK(D897),"",VLOOKUP(D897,tegevusalad!$A$7:$B$188,2,FALSE))</f>
        <v xml:space="preserve">Alusharidus </v>
      </c>
    </row>
    <row r="898" spans="1:6" x14ac:dyDescent="0.2">
      <c r="A898" s="544">
        <v>4234411080</v>
      </c>
      <c r="B898" s="382" t="s">
        <v>5259</v>
      </c>
      <c r="C898" s="196" t="s">
        <v>8657</v>
      </c>
      <c r="D898" s="148" t="s">
        <v>5301</v>
      </c>
      <c r="F898" s="195" t="str">
        <f>IF(ISBLANK(D898),"",VLOOKUP(D898,tegevusalad!$A$7:$B$188,2,FALSE))</f>
        <v xml:space="preserve">Alusharidus </v>
      </c>
    </row>
    <row r="899" spans="1:6" x14ac:dyDescent="0.2">
      <c r="A899" s="544">
        <v>4234242060</v>
      </c>
      <c r="B899" s="382" t="s">
        <v>1800</v>
      </c>
      <c r="C899" s="196" t="s">
        <v>8657</v>
      </c>
      <c r="D899" s="148" t="s">
        <v>5301</v>
      </c>
      <c r="F899" s="195" t="str">
        <f>IF(ISBLANK(D899),"",VLOOKUP(D899,tegevusalad!$A$7:$B$188,2,FALSE))</f>
        <v xml:space="preserve">Alusharidus </v>
      </c>
    </row>
    <row r="900" spans="1:6" x14ac:dyDescent="0.2">
      <c r="A900" s="544">
        <v>4234043080</v>
      </c>
      <c r="B900" s="382" t="s">
        <v>11299</v>
      </c>
      <c r="C900" s="196" t="s">
        <v>11297</v>
      </c>
      <c r="D900" s="148" t="s">
        <v>5301</v>
      </c>
      <c r="F900" s="195" t="str">
        <f>IF(ISBLANK(D900),"",VLOOKUP(D900,tegevusalad!$A$7:$B$188,2,FALSE))</f>
        <v xml:space="preserve">Alusharidus </v>
      </c>
    </row>
    <row r="901" spans="1:6" x14ac:dyDescent="0.2">
      <c r="A901" s="544">
        <v>4234030000</v>
      </c>
      <c r="B901" s="382" t="s">
        <v>11296</v>
      </c>
      <c r="C901" s="196" t="s">
        <v>11271</v>
      </c>
      <c r="D901" s="148" t="s">
        <v>5301</v>
      </c>
      <c r="F901" s="195" t="str">
        <f>IF(ISBLANK(D901),"",VLOOKUP(D901,tegevusalad!$A$7:$B$188,2,FALSE))</f>
        <v xml:space="preserve">Alusharidus </v>
      </c>
    </row>
    <row r="902" spans="1:6" x14ac:dyDescent="0.2">
      <c r="A902" s="544">
        <v>4234425080</v>
      </c>
      <c r="B902" s="382" t="s">
        <v>5261</v>
      </c>
      <c r="C902" s="196" t="s">
        <v>1326</v>
      </c>
      <c r="D902" s="148" t="s">
        <v>5301</v>
      </c>
      <c r="F902" s="195" t="str">
        <f>IF(ISBLANK(D902),"",VLOOKUP(D902,tegevusalad!$A$7:$B$188,2,FALSE))</f>
        <v xml:space="preserve">Alusharidus </v>
      </c>
    </row>
    <row r="903" spans="1:6" x14ac:dyDescent="0.2">
      <c r="A903" s="544">
        <v>4234043050</v>
      </c>
      <c r="B903" s="382" t="s">
        <v>11298</v>
      </c>
      <c r="C903" s="196" t="s">
        <v>11297</v>
      </c>
      <c r="D903" s="148" t="s">
        <v>5301</v>
      </c>
      <c r="F903" s="195" t="str">
        <f>IF(ISBLANK(D903),"",VLOOKUP(D903,tegevusalad!$A$7:$B$188,2,FALSE))</f>
        <v xml:space="preserve">Alusharidus </v>
      </c>
    </row>
    <row r="904" spans="1:6" x14ac:dyDescent="0.2">
      <c r="A904" s="544">
        <v>4234828110</v>
      </c>
      <c r="B904" s="382" t="s">
        <v>8696</v>
      </c>
      <c r="C904" s="196" t="s">
        <v>11393</v>
      </c>
      <c r="D904" s="148" t="s">
        <v>5301</v>
      </c>
      <c r="F904" s="195" t="str">
        <f>IF(ISBLANK(D904),"",VLOOKUP(D904,tegevusalad!$A$7:$B$188,2,FALSE))</f>
        <v xml:space="preserve">Alusharidus </v>
      </c>
    </row>
    <row r="905" spans="1:6" x14ac:dyDescent="0.2">
      <c r="A905" s="544">
        <v>4234711050</v>
      </c>
      <c r="B905" s="382" t="s">
        <v>8308</v>
      </c>
      <c r="C905" s="196" t="s">
        <v>11396</v>
      </c>
      <c r="D905" s="148" t="s">
        <v>5301</v>
      </c>
      <c r="F905" s="195" t="str">
        <f>IF(ISBLANK(D905),"",VLOOKUP(D905,tegevusalad!$A$7:$B$188,2,FALSE))</f>
        <v xml:space="preserve">Alusharidus </v>
      </c>
    </row>
    <row r="906" spans="1:6" x14ac:dyDescent="0.2">
      <c r="A906" s="544">
        <v>4234612060</v>
      </c>
      <c r="B906" s="382" t="s">
        <v>7435</v>
      </c>
      <c r="C906" s="196" t="s">
        <v>11415</v>
      </c>
      <c r="D906" s="148" t="s">
        <v>5301</v>
      </c>
      <c r="F906" s="195" t="str">
        <f>IF(ISBLANK(D906),"",VLOOKUP(D906,tegevusalad!$A$7:$B$188,2,FALSE))</f>
        <v xml:space="preserve">Alusharidus </v>
      </c>
    </row>
    <row r="907" spans="1:6" x14ac:dyDescent="0.2">
      <c r="A907" s="544">
        <v>4234229090</v>
      </c>
      <c r="B907" s="382" t="s">
        <v>9926</v>
      </c>
      <c r="C907" s="196" t="s">
        <v>11416</v>
      </c>
      <c r="D907" s="148" t="s">
        <v>5301</v>
      </c>
      <c r="F907" s="195" t="str">
        <f>IF(ISBLANK(D907),"",VLOOKUP(D907,tegevusalad!$A$7:$B$188,2,FALSE))</f>
        <v xml:space="preserve">Alusharidus </v>
      </c>
    </row>
    <row r="908" spans="1:6" x14ac:dyDescent="0.2">
      <c r="A908" s="544">
        <v>4234715060</v>
      </c>
      <c r="B908" s="382" t="s">
        <v>4079</v>
      </c>
      <c r="C908" s="196" t="s">
        <v>11415</v>
      </c>
      <c r="D908" s="148" t="s">
        <v>5301</v>
      </c>
      <c r="F908" s="195" t="str">
        <f>IF(ISBLANK(D908),"",VLOOKUP(D908,tegevusalad!$A$7:$B$188,2,FALSE))</f>
        <v xml:space="preserve">Alusharidus </v>
      </c>
    </row>
    <row r="909" spans="1:6" x14ac:dyDescent="0.2">
      <c r="A909" s="544">
        <v>4234417060</v>
      </c>
      <c r="B909" s="382" t="s">
        <v>10789</v>
      </c>
      <c r="C909" s="196" t="s">
        <v>11418</v>
      </c>
      <c r="D909" s="148" t="s">
        <v>5301</v>
      </c>
      <c r="F909" s="195" t="str">
        <f>IF(ISBLANK(D909),"",VLOOKUP(D909,tegevusalad!$A$7:$B$188,2,FALSE))</f>
        <v xml:space="preserve">Alusharidus </v>
      </c>
    </row>
    <row r="910" spans="1:6" x14ac:dyDescent="0.2">
      <c r="A910" s="544">
        <v>4234240070</v>
      </c>
      <c r="B910" s="382" t="s">
        <v>8550</v>
      </c>
      <c r="C910" s="196" t="s">
        <v>11417</v>
      </c>
      <c r="D910" s="148" t="s">
        <v>5301</v>
      </c>
      <c r="F910" s="195" t="str">
        <f>IF(ISBLANK(D910),"",VLOOKUP(D910,tegevusalad!$A$7:$B$188,2,FALSE))</f>
        <v xml:space="preserve">Alusharidus </v>
      </c>
    </row>
    <row r="911" spans="1:6" x14ac:dyDescent="0.2">
      <c r="A911" s="544">
        <v>4234827110</v>
      </c>
      <c r="B911" s="382" t="s">
        <v>7407</v>
      </c>
      <c r="C911" s="196" t="s">
        <v>9276</v>
      </c>
      <c r="D911" s="148" t="s">
        <v>5301</v>
      </c>
      <c r="F911" s="195" t="str">
        <f>IF(ISBLANK(D911),"",VLOOKUP(D911,tegevusalad!$A$7:$B$188,2,FALSE))</f>
        <v xml:space="preserve">Alusharidus </v>
      </c>
    </row>
    <row r="912" spans="1:6" ht="25.5" x14ac:dyDescent="0.2">
      <c r="A912" s="544">
        <v>4234045080</v>
      </c>
      <c r="B912" s="382" t="s">
        <v>11450</v>
      </c>
      <c r="C912" s="196"/>
      <c r="D912" s="148" t="s">
        <v>5301</v>
      </c>
      <c r="F912" s="195" t="str">
        <f>IF(ISBLANK(D912),"",VLOOKUP(D912,tegevusalad!$A$7:$B$188,2,FALSE))</f>
        <v xml:space="preserve">Alusharidus </v>
      </c>
    </row>
    <row r="913" spans="1:6" x14ac:dyDescent="0.2">
      <c r="A913" s="544">
        <v>4234828120</v>
      </c>
      <c r="B913" s="382" t="s">
        <v>8696</v>
      </c>
      <c r="C913" s="196" t="s">
        <v>11451</v>
      </c>
      <c r="D913" s="148" t="s">
        <v>5301</v>
      </c>
      <c r="F913" s="195" t="str">
        <f>IF(ISBLANK(D913),"",VLOOKUP(D913,tegevusalad!$A$7:$B$188,2,FALSE))</f>
        <v xml:space="preserve">Alusharidus </v>
      </c>
    </row>
    <row r="914" spans="1:6" x14ac:dyDescent="0.2">
      <c r="A914" s="544">
        <v>4234823100</v>
      </c>
      <c r="B914" s="382" t="s">
        <v>1798</v>
      </c>
      <c r="C914" s="196" t="s">
        <v>11451</v>
      </c>
      <c r="D914" s="148" t="s">
        <v>5301</v>
      </c>
      <c r="F914" s="195" t="str">
        <f>IF(ISBLANK(D914),"",VLOOKUP(D914,tegevusalad!$A$7:$B$188,2,FALSE))</f>
        <v xml:space="preserve">Alusharidus </v>
      </c>
    </row>
    <row r="915" spans="1:6" x14ac:dyDescent="0.2">
      <c r="A915" s="544">
        <v>4234311080</v>
      </c>
      <c r="B915" s="382" t="s">
        <v>8307</v>
      </c>
      <c r="C915" s="196" t="s">
        <v>8399</v>
      </c>
      <c r="D915" s="148" t="s">
        <v>5301</v>
      </c>
      <c r="F915" s="195" t="str">
        <f>IF(ISBLANK(D915),"",VLOOKUP(D915,tegevusalad!$A$7:$B$188,2,FALSE))</f>
        <v xml:space="preserve">Alusharidus </v>
      </c>
    </row>
    <row r="916" spans="1:6" x14ac:dyDescent="0.2">
      <c r="A916" s="544">
        <v>4234231510</v>
      </c>
      <c r="B916" s="382" t="s">
        <v>5156</v>
      </c>
      <c r="C916" s="196" t="s">
        <v>11452</v>
      </c>
      <c r="D916" s="148" t="s">
        <v>5301</v>
      </c>
      <c r="F916" s="195" t="str">
        <f>IF(ISBLANK(D916),"",VLOOKUP(D916,tegevusalad!$A$7:$B$188,2,FALSE))</f>
        <v xml:space="preserve">Alusharidus </v>
      </c>
    </row>
    <row r="917" spans="1:6" x14ac:dyDescent="0.2">
      <c r="A917" s="544">
        <v>4234417070</v>
      </c>
      <c r="B917" s="862" t="s">
        <v>10789</v>
      </c>
      <c r="C917" s="196" t="s">
        <v>11497</v>
      </c>
      <c r="D917" s="148" t="s">
        <v>5301</v>
      </c>
      <c r="F917" s="195" t="str">
        <f>IF(ISBLANK(D917),"",VLOOKUP(D917,[1]tegevusalad!$A$7:$B$188,2,FALSE))</f>
        <v xml:space="preserve">Alusharidus </v>
      </c>
    </row>
    <row r="918" spans="1:6" x14ac:dyDescent="0.2">
      <c r="A918" s="544">
        <v>4234235160</v>
      </c>
      <c r="B918" s="863" t="s">
        <v>4152</v>
      </c>
      <c r="C918" s="196" t="s">
        <v>11498</v>
      </c>
      <c r="D918" s="148" t="s">
        <v>5301</v>
      </c>
      <c r="F918" s="195" t="str">
        <f>IF(ISBLANK(D918),"",VLOOKUP(D918,[1]tegevusalad!$A$7:$B$188,2,FALSE))</f>
        <v xml:space="preserve">Alusharidus </v>
      </c>
    </row>
    <row r="919" spans="1:6" ht="15.75" x14ac:dyDescent="0.25">
      <c r="A919" s="868"/>
      <c r="B919" s="382"/>
      <c r="C919" s="196"/>
      <c r="F919" s="195"/>
    </row>
    <row r="920" spans="1:6" x14ac:dyDescent="0.2">
      <c r="A920" s="465"/>
      <c r="B920" s="262"/>
      <c r="C920" s="196"/>
      <c r="F920" s="195"/>
    </row>
    <row r="921" spans="1:6" x14ac:dyDescent="0.2">
      <c r="A921" s="544">
        <v>4238200000</v>
      </c>
      <c r="B921" s="32" t="s">
        <v>9914</v>
      </c>
      <c r="C921" s="196"/>
      <c r="F921" s="195"/>
    </row>
    <row r="922" spans="1:6" x14ac:dyDescent="0.2">
      <c r="A922" s="664">
        <v>4238201000</v>
      </c>
      <c r="B922" s="262" t="s">
        <v>9914</v>
      </c>
      <c r="C922" s="196" t="s">
        <v>9915</v>
      </c>
      <c r="D922" s="148" t="s">
        <v>5304</v>
      </c>
      <c r="F922" s="195" t="str">
        <f>IF(ISBLANK(D922),"",VLOOKUP(D922,tegevusalad!$A$7:$B$188,2,FALSE))</f>
        <v xml:space="preserve">Põhi- ja üldkeskhariduse kaudsed kulud </v>
      </c>
    </row>
    <row r="923" spans="1:6" x14ac:dyDescent="0.2">
      <c r="A923" s="677"/>
      <c r="B923" s="262"/>
      <c r="C923" s="196"/>
      <c r="F923" s="195"/>
    </row>
    <row r="924" spans="1:6" x14ac:dyDescent="0.2">
      <c r="A924" s="664">
        <v>4238202000</v>
      </c>
      <c r="B924" s="262" t="s">
        <v>9914</v>
      </c>
      <c r="C924" s="196" t="s">
        <v>9916</v>
      </c>
      <c r="D924" s="148" t="s">
        <v>5301</v>
      </c>
      <c r="F924" s="195" t="str">
        <f>IF(ISBLANK(D924),"",VLOOKUP(D924,tegevusalad!$A$7:$B$188,2,FALSE))</f>
        <v xml:space="preserve">Alusharidus </v>
      </c>
    </row>
    <row r="925" spans="1:6" s="164" customFormat="1" x14ac:dyDescent="0.2">
      <c r="A925" s="677">
        <v>4238202910</v>
      </c>
      <c r="B925" s="678" t="s">
        <v>10957</v>
      </c>
      <c r="C925" s="676" t="s">
        <v>7432</v>
      </c>
      <c r="D925" s="604" t="s">
        <v>5301</v>
      </c>
      <c r="F925" s="679" t="str">
        <f>IF(ISBLANK(D925),"",VLOOKUP(D925,tegevusalad!$A$7:$B$188,2,FALSE))</f>
        <v xml:space="preserve">Alusharidus </v>
      </c>
    </row>
    <row r="926" spans="1:6" ht="15.75" x14ac:dyDescent="0.25">
      <c r="A926" s="759"/>
      <c r="B926" s="262"/>
      <c r="C926" s="196"/>
      <c r="F926" s="195"/>
    </row>
    <row r="927" spans="1:6" x14ac:dyDescent="0.2">
      <c r="A927" s="664">
        <v>4238203000</v>
      </c>
      <c r="B927" s="262" t="s">
        <v>9914</v>
      </c>
      <c r="C927" s="196" t="s">
        <v>9969</v>
      </c>
      <c r="D927" s="148" t="s">
        <v>26</v>
      </c>
      <c r="F927" s="195" t="str">
        <f>IF(ISBLANK(D927),"",VLOOKUP(D927,tegevusalad!$A$7:$B$188,2,FALSE))</f>
        <v>Laste muusika- ja kunstikoolid</v>
      </c>
    </row>
    <row r="928" spans="1:6" s="164" customFormat="1" x14ac:dyDescent="0.2">
      <c r="A928" s="798">
        <v>4238203010</v>
      </c>
      <c r="B928" s="678" t="s">
        <v>10115</v>
      </c>
      <c r="C928" s="676" t="s">
        <v>10114</v>
      </c>
      <c r="D928" s="604" t="s">
        <v>26</v>
      </c>
      <c r="F928" s="679" t="str">
        <f>IF(ISBLANK(D928),"",VLOOKUP(D928,tegevusalad!$A$7:$B$188,2,FALSE))</f>
        <v>Laste muusika- ja kunstikoolid</v>
      </c>
    </row>
    <row r="929" spans="1:6" s="164" customFormat="1" x14ac:dyDescent="0.2">
      <c r="A929" s="798">
        <v>4238203020</v>
      </c>
      <c r="B929" s="506" t="s">
        <v>10140</v>
      </c>
      <c r="C929" s="676" t="s">
        <v>10141</v>
      </c>
      <c r="D929" s="680" t="s">
        <v>26</v>
      </c>
      <c r="F929" s="679" t="str">
        <f>IF(ISBLANK(D929),"",VLOOKUP(D929,tegevusalad!$A$7:$B$188,2,FALSE))</f>
        <v>Laste muusika- ja kunstikoolid</v>
      </c>
    </row>
    <row r="930" spans="1:6" s="164" customFormat="1" x14ac:dyDescent="0.2">
      <c r="A930" s="798">
        <v>4238203030</v>
      </c>
      <c r="B930" s="506" t="s">
        <v>1789</v>
      </c>
      <c r="C930" s="676" t="s">
        <v>7432</v>
      </c>
      <c r="D930" s="680" t="s">
        <v>26</v>
      </c>
      <c r="F930" s="679" t="str">
        <f>IF(ISBLANK(D930),"",VLOOKUP(D930,tegevusalad!$A$7:$B$188,2,FALSE))</f>
        <v>Laste muusika- ja kunstikoolid</v>
      </c>
    </row>
    <row r="931" spans="1:6" s="164" customFormat="1" x14ac:dyDescent="0.2">
      <c r="A931" s="798">
        <v>4238203040</v>
      </c>
      <c r="B931" s="506" t="s">
        <v>10227</v>
      </c>
      <c r="C931" s="676" t="s">
        <v>10228</v>
      </c>
      <c r="D931" s="680" t="s">
        <v>26</v>
      </c>
      <c r="F931" s="679" t="str">
        <f>IF(ISBLANK(D931),"",VLOOKUP(D931,tegevusalad!$A$7:$B$188,2,FALSE))</f>
        <v>Laste muusika- ja kunstikoolid</v>
      </c>
    </row>
    <row r="932" spans="1:6" s="164" customFormat="1" x14ac:dyDescent="0.2">
      <c r="A932" s="677">
        <v>4238203060</v>
      </c>
      <c r="B932" s="506" t="s">
        <v>8580</v>
      </c>
      <c r="C932" s="676" t="s">
        <v>10801</v>
      </c>
      <c r="D932" s="680" t="s">
        <v>26</v>
      </c>
      <c r="F932" s="679" t="str">
        <f>IF(ISBLANK(D932),"",VLOOKUP(D932,tegevusalad!$A$7:$B$188,2,FALSE))</f>
        <v>Laste muusika- ja kunstikoolid</v>
      </c>
    </row>
    <row r="933" spans="1:6" s="164" customFormat="1" x14ac:dyDescent="0.2">
      <c r="A933" s="677">
        <v>4238203050</v>
      </c>
      <c r="B933" s="506" t="s">
        <v>10227</v>
      </c>
      <c r="C933" s="676" t="s">
        <v>10802</v>
      </c>
      <c r="D933" s="680" t="s">
        <v>26</v>
      </c>
      <c r="F933" s="679" t="str">
        <f>IF(ISBLANK(D933),"",VLOOKUP(D933,tegevusalad!$A$7:$B$188,2,FALSE))</f>
        <v>Laste muusika- ja kunstikoolid</v>
      </c>
    </row>
    <row r="934" spans="1:6" s="663" customFormat="1" x14ac:dyDescent="0.2">
      <c r="A934" s="662"/>
      <c r="B934" s="458"/>
      <c r="C934" s="459"/>
      <c r="D934" s="519"/>
      <c r="F934" s="538"/>
    </row>
    <row r="935" spans="1:6" x14ac:dyDescent="0.2">
      <c r="A935" s="465"/>
      <c r="B935" s="262"/>
      <c r="C935" s="196"/>
      <c r="F935" s="195"/>
    </row>
    <row r="936" spans="1:6" x14ac:dyDescent="0.2">
      <c r="A936" s="461"/>
      <c r="B936" s="209" t="s">
        <v>649</v>
      </c>
      <c r="C936" s="405"/>
      <c r="D936" s="451"/>
      <c r="F936" s="195"/>
    </row>
    <row r="937" spans="1:6" ht="25.5" x14ac:dyDescent="0.2">
      <c r="A937" s="462">
        <v>4232001030</v>
      </c>
      <c r="B937" s="262" t="s">
        <v>6637</v>
      </c>
      <c r="C937" s="196"/>
      <c r="D937" s="180" t="s">
        <v>25</v>
      </c>
      <c r="F937" s="195" t="str">
        <f>IF(ISBLANK(D937),"",VLOOKUP(D937,tegevusalad!$A$7:$B$188,2,FALSE))</f>
        <v>Kutseõppe kaudsed kulud</v>
      </c>
    </row>
    <row r="938" spans="1:6" x14ac:dyDescent="0.2">
      <c r="A938" s="462">
        <v>4232001800</v>
      </c>
      <c r="B938" s="256" t="s">
        <v>1446</v>
      </c>
      <c r="D938" s="180" t="s">
        <v>25</v>
      </c>
      <c r="F938" s="195" t="str">
        <f>IF(ISBLANK(D938),"",VLOOKUP(D938,tegevusalad!$A$7:$B$188,2,FALSE))</f>
        <v>Kutseõppe kaudsed kulud</v>
      </c>
    </row>
    <row r="939" spans="1:6" x14ac:dyDescent="0.2">
      <c r="A939" s="462">
        <v>4232001810</v>
      </c>
      <c r="B939" s="262" t="s">
        <v>7354</v>
      </c>
      <c r="C939" s="196"/>
      <c r="D939" s="180" t="s">
        <v>25</v>
      </c>
      <c r="F939" s="195" t="str">
        <f>IF(ISBLANK(D939),"",VLOOKUP(D939,tegevusalad!$A$7:$B$188,2,FALSE))</f>
        <v>Kutseõppe kaudsed kulud</v>
      </c>
    </row>
    <row r="940" spans="1:6" ht="25.5" x14ac:dyDescent="0.2">
      <c r="A940" s="462">
        <v>4232001030</v>
      </c>
      <c r="B940" s="262" t="s">
        <v>3675</v>
      </c>
      <c r="C940" s="196"/>
      <c r="D940" s="180" t="s">
        <v>25</v>
      </c>
      <c r="F940" s="195" t="str">
        <f>IF(ISBLANK(D940),"",VLOOKUP(D940,tegevusalad!$A$7:$B$188,2,FALSE))</f>
        <v>Kutseõppe kaudsed kulud</v>
      </c>
    </row>
    <row r="941" spans="1:6" x14ac:dyDescent="0.2">
      <c r="A941" s="473">
        <v>4232001820</v>
      </c>
      <c r="B941" s="262" t="s">
        <v>9970</v>
      </c>
      <c r="C941" s="196" t="s">
        <v>9971</v>
      </c>
      <c r="D941" s="180" t="s">
        <v>25</v>
      </c>
      <c r="F941" s="195" t="str">
        <f>IF(ISBLANK(D941),"",VLOOKUP(D941,tegevusalad!$A$7:$B$188,2,FALSE))</f>
        <v>Kutseõppe kaudsed kulud</v>
      </c>
    </row>
    <row r="942" spans="1:6" x14ac:dyDescent="0.2">
      <c r="A942" s="462">
        <v>4232802020</v>
      </c>
      <c r="B942" s="262" t="s">
        <v>280</v>
      </c>
      <c r="C942" s="196"/>
      <c r="D942" s="180" t="s">
        <v>27</v>
      </c>
      <c r="F942" s="195" t="str">
        <f>IF(ISBLANK(D942),"",VLOOKUP(D942,tegevusalad!$A$7:$B$188,2,FALSE))</f>
        <v>Laste huvialamajad ja keskused</v>
      </c>
    </row>
    <row r="943" spans="1:6" x14ac:dyDescent="0.2">
      <c r="A943" s="462">
        <v>4232811040</v>
      </c>
      <c r="B943" s="262" t="s">
        <v>182</v>
      </c>
      <c r="C943" s="196"/>
      <c r="D943" s="180" t="s">
        <v>27</v>
      </c>
      <c r="F943" s="195" t="str">
        <f>IF(ISBLANK(D943),"",VLOOKUP(D943,tegevusalad!$A$7:$B$188,2,FALSE))</f>
        <v>Laste huvialamajad ja keskused</v>
      </c>
    </row>
    <row r="944" spans="1:6" ht="25.5" x14ac:dyDescent="0.2">
      <c r="A944" s="462">
        <v>4232815020</v>
      </c>
      <c r="B944" s="262" t="s">
        <v>2844</v>
      </c>
      <c r="C944" s="196"/>
      <c r="D944" s="180" t="s">
        <v>27</v>
      </c>
      <c r="F944" s="195" t="str">
        <f>IF(ISBLANK(D944),"",VLOOKUP(D944,tegevusalad!$A$7:$B$188,2,FALSE))</f>
        <v>Laste huvialamajad ja keskused</v>
      </c>
    </row>
    <row r="945" spans="1:6" x14ac:dyDescent="0.2">
      <c r="A945" s="462">
        <v>4232801030</v>
      </c>
      <c r="B945" s="262" t="s">
        <v>2593</v>
      </c>
      <c r="C945" s="196"/>
      <c r="D945" s="180" t="s">
        <v>27</v>
      </c>
      <c r="F945" s="195" t="str">
        <f>IF(ISBLANK(D945),"",VLOOKUP(D945,tegevusalad!$A$7:$B$188,2,FALSE))</f>
        <v>Laste huvialamajad ja keskused</v>
      </c>
    </row>
    <row r="946" spans="1:6" x14ac:dyDescent="0.2">
      <c r="A946" s="462">
        <v>4232601010</v>
      </c>
      <c r="B946" s="262" t="s">
        <v>7174</v>
      </c>
      <c r="C946" s="196"/>
      <c r="D946" s="180" t="s">
        <v>26</v>
      </c>
      <c r="F946" s="195" t="str">
        <f>IF(ISBLANK(D946),"",VLOOKUP(D946,tegevusalad!$A$7:$B$188,2,FALSE))</f>
        <v>Laste muusika- ja kunstikoolid</v>
      </c>
    </row>
    <row r="947" spans="1:6" x14ac:dyDescent="0.2">
      <c r="A947" s="462">
        <v>4232601030</v>
      </c>
      <c r="B947" s="256" t="s">
        <v>5445</v>
      </c>
      <c r="D947" s="180" t="s">
        <v>26</v>
      </c>
      <c r="F947" s="195" t="str">
        <f>IF(ISBLANK(D947),"",VLOOKUP(D947,tegevusalad!$A$7:$B$188,2,FALSE))</f>
        <v>Laste muusika- ja kunstikoolid</v>
      </c>
    </row>
    <row r="948" spans="1:6" ht="25.5" x14ac:dyDescent="0.2">
      <c r="A948" s="462">
        <v>4232614010</v>
      </c>
      <c r="B948" s="262" t="s">
        <v>2178</v>
      </c>
      <c r="C948" s="196"/>
      <c r="D948" s="180" t="s">
        <v>26</v>
      </c>
      <c r="F948" s="195" t="str">
        <f>IF(ISBLANK(D948),"",VLOOKUP(D948,tegevusalad!$A$7:$B$188,2,FALSE))</f>
        <v>Laste muusika- ja kunstikoolid</v>
      </c>
    </row>
    <row r="949" spans="1:6" x14ac:dyDescent="0.2">
      <c r="A949" s="462">
        <v>4232614040</v>
      </c>
      <c r="B949" s="262" t="s">
        <v>1273</v>
      </c>
      <c r="C949" s="196"/>
      <c r="D949" s="180" t="s">
        <v>26</v>
      </c>
      <c r="F949" s="195" t="str">
        <f>IF(ISBLANK(D949),"",VLOOKUP(D949,tegevusalad!$A$7:$B$188,2,FALSE))</f>
        <v>Laste muusika- ja kunstikoolid</v>
      </c>
    </row>
    <row r="950" spans="1:6" ht="11.25" customHeight="1" x14ac:dyDescent="0.2">
      <c r="A950" s="462">
        <v>4232814800</v>
      </c>
      <c r="B950" s="262" t="s">
        <v>4375</v>
      </c>
      <c r="C950" s="196"/>
      <c r="D950" s="180" t="s">
        <v>26</v>
      </c>
      <c r="F950" s="195" t="str">
        <f>IF(ISBLANK(D950),"",VLOOKUP(D950,tegevusalad!$A$7:$B$188,2,FALSE))</f>
        <v>Laste muusika- ja kunstikoolid</v>
      </c>
    </row>
    <row r="951" spans="1:6" x14ac:dyDescent="0.2">
      <c r="A951" s="462">
        <v>4232614810</v>
      </c>
      <c r="B951" s="262" t="s">
        <v>1391</v>
      </c>
      <c r="C951" s="196"/>
      <c r="D951" s="180" t="s">
        <v>26</v>
      </c>
      <c r="F951" s="195" t="str">
        <f>IF(ISBLANK(D951),"",VLOOKUP(D951,tegevusalad!$A$7:$B$188,2,FALSE))</f>
        <v>Laste muusika- ja kunstikoolid</v>
      </c>
    </row>
    <row r="952" spans="1:6" ht="25.5" x14ac:dyDescent="0.2">
      <c r="A952" s="462">
        <v>4232614030</v>
      </c>
      <c r="B952" s="262" t="s">
        <v>921</v>
      </c>
      <c r="C952" s="196"/>
      <c r="D952" s="180" t="s">
        <v>27</v>
      </c>
      <c r="F952" s="195" t="str">
        <f>IF(ISBLANK(D952),"",VLOOKUP(D952,tegevusalad!$A$7:$B$188,2,FALSE))</f>
        <v>Laste huvialamajad ja keskused</v>
      </c>
    </row>
    <row r="953" spans="1:6" x14ac:dyDescent="0.2">
      <c r="A953" s="462">
        <v>4232616840</v>
      </c>
      <c r="B953" s="262" t="s">
        <v>8674</v>
      </c>
      <c r="C953" s="196" t="s">
        <v>8675</v>
      </c>
      <c r="D953" s="180" t="s">
        <v>26</v>
      </c>
      <c r="F953" s="195" t="str">
        <f>IF(ISBLANK(D953),"",VLOOKUP(D953,tegevusalad!$A$7:$B$188,2,FALSE))</f>
        <v>Laste muusika- ja kunstikoolid</v>
      </c>
    </row>
    <row r="954" spans="1:6" x14ac:dyDescent="0.2">
      <c r="A954" s="462">
        <v>4232815800</v>
      </c>
      <c r="B954" s="262" t="s">
        <v>5132</v>
      </c>
      <c r="C954" s="196"/>
      <c r="D954" s="180" t="s">
        <v>27</v>
      </c>
      <c r="F954" s="195" t="str">
        <f>IF(ISBLANK(D954),"",VLOOKUP(D954,tegevusalad!$A$7:$B$188,2,FALSE))</f>
        <v>Laste huvialamajad ja keskused</v>
      </c>
    </row>
    <row r="955" spans="1:6" x14ac:dyDescent="0.2">
      <c r="A955" s="462">
        <v>4232815810</v>
      </c>
      <c r="B955" s="262" t="s">
        <v>6008</v>
      </c>
      <c r="C955" s="196"/>
      <c r="D955" s="180" t="s">
        <v>27</v>
      </c>
      <c r="F955" s="195" t="str">
        <f>IF(ISBLANK(D955),"",VLOOKUP(D955,tegevusalad!$A$7:$B$188,2,FALSE))</f>
        <v>Laste huvialamajad ja keskused</v>
      </c>
    </row>
    <row r="956" spans="1:6" x14ac:dyDescent="0.2">
      <c r="A956" s="462">
        <v>4232816040</v>
      </c>
      <c r="B956" s="262" t="s">
        <v>5468</v>
      </c>
      <c r="C956" s="196"/>
      <c r="D956" s="180" t="s">
        <v>27</v>
      </c>
      <c r="F956" s="195" t="str">
        <f>IF(ISBLANK(D956),"",VLOOKUP(D956,tegevusalad!$A$7:$B$188,2,FALSE))</f>
        <v>Laste huvialamajad ja keskused</v>
      </c>
    </row>
    <row r="957" spans="1:6" x14ac:dyDescent="0.2">
      <c r="A957" s="462">
        <v>4232818030</v>
      </c>
      <c r="B957" s="262" t="s">
        <v>1904</v>
      </c>
      <c r="C957" s="196" t="s">
        <v>1905</v>
      </c>
      <c r="D957" s="180" t="s">
        <v>27</v>
      </c>
      <c r="F957" s="195" t="str">
        <f>IF(ISBLANK(D957),"",VLOOKUP(D957,tegevusalad!$A$7:$B$188,2,FALSE))</f>
        <v>Laste huvialamajad ja keskused</v>
      </c>
    </row>
    <row r="958" spans="1:6" x14ac:dyDescent="0.2">
      <c r="A958" s="462">
        <v>4232801810</v>
      </c>
      <c r="B958" s="262" t="s">
        <v>5541</v>
      </c>
      <c r="C958" s="196"/>
      <c r="D958" s="180" t="s">
        <v>27</v>
      </c>
      <c r="F958" s="195" t="str">
        <f>IF(ISBLANK(D958),"",VLOOKUP(D958,tegevusalad!$A$7:$B$188,2,FALSE))</f>
        <v>Laste huvialamajad ja keskused</v>
      </c>
    </row>
    <row r="959" spans="1:6" x14ac:dyDescent="0.2">
      <c r="A959" s="462">
        <v>4232616810</v>
      </c>
      <c r="B959" s="262" t="s">
        <v>6252</v>
      </c>
      <c r="C959" s="196"/>
      <c r="D959" s="180" t="s">
        <v>26</v>
      </c>
      <c r="F959" s="195" t="str">
        <f>IF(ISBLANK(D959),"",VLOOKUP(D959,tegevusalad!$A$7:$B$188,2,FALSE))</f>
        <v>Laste muusika- ja kunstikoolid</v>
      </c>
    </row>
    <row r="960" spans="1:6" x14ac:dyDescent="0.2">
      <c r="A960" s="462">
        <v>4232616820</v>
      </c>
      <c r="B960" s="406" t="s">
        <v>3667</v>
      </c>
      <c r="C960" s="407"/>
      <c r="D960" s="180" t="s">
        <v>26</v>
      </c>
      <c r="F960" s="195" t="str">
        <f>IF(ISBLANK(D960),"",VLOOKUP(D960,tegevusalad!$A$7:$B$188,2,FALSE))</f>
        <v>Laste muusika- ja kunstikoolid</v>
      </c>
    </row>
    <row r="961" spans="1:6" x14ac:dyDescent="0.2">
      <c r="A961" s="473">
        <v>4232321020</v>
      </c>
      <c r="B961" s="262" t="s">
        <v>2339</v>
      </c>
      <c r="C961" s="196"/>
      <c r="D961" s="180" t="s">
        <v>26</v>
      </c>
      <c r="F961" s="195" t="str">
        <f>IF(ISBLANK(D961),"",VLOOKUP(D961,tegevusalad!$A$7:$B$188,2,FALSE))</f>
        <v>Laste muusika- ja kunstikoolid</v>
      </c>
    </row>
    <row r="962" spans="1:6" x14ac:dyDescent="0.2">
      <c r="A962" s="473">
        <v>4232601030</v>
      </c>
      <c r="B962" s="262" t="s">
        <v>3985</v>
      </c>
      <c r="C962" s="196"/>
      <c r="D962" s="180" t="s">
        <v>26</v>
      </c>
      <c r="F962" s="195" t="str">
        <f>IF(ISBLANK(D962),"",VLOOKUP(D962,tegevusalad!$A$7:$B$188,2,FALSE))</f>
        <v>Laste muusika- ja kunstikoolid</v>
      </c>
    </row>
    <row r="963" spans="1:6" x14ac:dyDescent="0.2">
      <c r="A963" s="473">
        <v>4232899000</v>
      </c>
      <c r="B963" s="262" t="s">
        <v>3674</v>
      </c>
      <c r="C963" s="196"/>
      <c r="D963" s="450" t="s">
        <v>26</v>
      </c>
      <c r="E963" s="256">
        <v>2010</v>
      </c>
      <c r="F963" s="195" t="str">
        <f>IF(ISBLANK(D963),"",VLOOKUP(D963,tegevusalad!$A$7:$B$188,2,FALSE))</f>
        <v>Laste muusika- ja kunstikoolid</v>
      </c>
    </row>
    <row r="964" spans="1:6" x14ac:dyDescent="0.2">
      <c r="A964" s="462">
        <v>4232801070</v>
      </c>
      <c r="B964" s="262" t="s">
        <v>1259</v>
      </c>
      <c r="C964" s="196"/>
      <c r="D964" s="148" t="s">
        <v>27</v>
      </c>
      <c r="E964" s="256">
        <v>2009</v>
      </c>
      <c r="F964" s="195" t="str">
        <f>IF(ISBLANK(D964),"",VLOOKUP(D964,tegevusalad!$A$7:$B$188,2,FALSE))</f>
        <v>Laste huvialamajad ja keskused</v>
      </c>
    </row>
    <row r="965" spans="1:6" x14ac:dyDescent="0.2">
      <c r="A965" s="473">
        <v>4232801080</v>
      </c>
      <c r="B965" s="262" t="s">
        <v>9345</v>
      </c>
      <c r="C965" s="196" t="s">
        <v>8555</v>
      </c>
      <c r="D965" s="148" t="s">
        <v>27</v>
      </c>
      <c r="E965" s="256">
        <v>2013</v>
      </c>
      <c r="F965" s="195" t="str">
        <f>IF(ISBLANK(D965),"",VLOOKUP(D965,tegevusalad!$A$7:$B$188,2,FALSE))</f>
        <v>Laste huvialamajad ja keskused</v>
      </c>
    </row>
    <row r="966" spans="1:6" x14ac:dyDescent="0.2">
      <c r="A966" s="462">
        <v>4232811810</v>
      </c>
      <c r="B966" s="262" t="s">
        <v>158</v>
      </c>
      <c r="C966" s="196"/>
      <c r="F966" s="195" t="str">
        <f>IF(ISBLANK(D966),"",VLOOKUP(D966,tegevusalad!$A$7:$B$188,2,FALSE))</f>
        <v/>
      </c>
    </row>
    <row r="967" spans="1:6" x14ac:dyDescent="0.2">
      <c r="A967" s="462">
        <v>4232614840</v>
      </c>
      <c r="B967" s="262" t="s">
        <v>1791</v>
      </c>
      <c r="C967" s="196" t="s">
        <v>1790</v>
      </c>
      <c r="D967" s="180" t="s">
        <v>26</v>
      </c>
      <c r="F967" s="195" t="str">
        <f>IF(ISBLANK(D967),"",VLOOKUP(D967,tegevusalad!$A$7:$B$188,2,FALSE))</f>
        <v>Laste muusika- ja kunstikoolid</v>
      </c>
    </row>
    <row r="968" spans="1:6" x14ac:dyDescent="0.2">
      <c r="A968" s="462">
        <v>4232614050</v>
      </c>
      <c r="B968" s="262" t="s">
        <v>1791</v>
      </c>
      <c r="C968" s="196" t="s">
        <v>7774</v>
      </c>
      <c r="D968" s="180" t="s">
        <v>26</v>
      </c>
      <c r="F968" s="195" t="str">
        <f>IF(ISBLANK(D968),"",VLOOKUP(D968,tegevusalad!$A$7:$B$188,2,FALSE))</f>
        <v>Laste muusika- ja kunstikoolid</v>
      </c>
    </row>
    <row r="969" spans="1:6" x14ac:dyDescent="0.2">
      <c r="A969" s="462">
        <v>4232614860</v>
      </c>
      <c r="B969" s="262" t="s">
        <v>1791</v>
      </c>
      <c r="C969" s="196" t="s">
        <v>8638</v>
      </c>
      <c r="D969" s="180" t="s">
        <v>26</v>
      </c>
      <c r="F969" s="195" t="str">
        <f>IF(ISBLANK(D969),"",VLOOKUP(D969,tegevusalad!$A$7:$B$188,2,FALSE))</f>
        <v>Laste muusika- ja kunstikoolid</v>
      </c>
    </row>
    <row r="970" spans="1:6" x14ac:dyDescent="0.2">
      <c r="A970" s="462">
        <v>4232614060</v>
      </c>
      <c r="B970" s="262" t="s">
        <v>1791</v>
      </c>
      <c r="C970" s="196"/>
      <c r="D970" s="180" t="s">
        <v>26</v>
      </c>
      <c r="F970" s="195" t="str">
        <f>IF(ISBLANK(D970),"",VLOOKUP(D970,tegevusalad!$A$7:$B$188,2,FALSE))</f>
        <v>Laste muusika- ja kunstikoolid</v>
      </c>
    </row>
    <row r="971" spans="1:6" x14ac:dyDescent="0.2">
      <c r="A971" s="473">
        <v>4232614870</v>
      </c>
      <c r="B971" s="262" t="s">
        <v>1791</v>
      </c>
      <c r="C971" s="196" t="s">
        <v>9734</v>
      </c>
      <c r="D971" s="180" t="s">
        <v>26</v>
      </c>
      <c r="F971" s="195" t="str">
        <f>IF(ISBLANK(D971),"",VLOOKUP(D971,tegevusalad!$A$7:$B$188,2,FALSE))</f>
        <v>Laste muusika- ja kunstikoolid</v>
      </c>
    </row>
    <row r="972" spans="1:6" x14ac:dyDescent="0.2">
      <c r="A972" s="462">
        <v>4232601810</v>
      </c>
      <c r="B972" s="262" t="s">
        <v>8580</v>
      </c>
      <c r="C972" s="196" t="s">
        <v>8581</v>
      </c>
      <c r="D972" s="180" t="s">
        <v>26</v>
      </c>
      <c r="F972" s="195" t="str">
        <f>IF(ISBLANK(D972),"",VLOOKUP(D972,tegevusalad!$A$7:$B$188,2,FALSE))</f>
        <v>Laste muusika- ja kunstikoolid</v>
      </c>
    </row>
    <row r="973" spans="1:6" ht="22.5" x14ac:dyDescent="0.2">
      <c r="A973" s="462">
        <v>4232811050</v>
      </c>
      <c r="B973" s="262" t="s">
        <v>1789</v>
      </c>
      <c r="C973" s="196" t="s">
        <v>1792</v>
      </c>
      <c r="D973" s="180" t="s">
        <v>27</v>
      </c>
      <c r="F973" s="195" t="str">
        <f>IF(ISBLANK(D973),"",VLOOKUP(D973,tegevusalad!$A$7:$B$188,2,FALSE))</f>
        <v>Laste huvialamajad ja keskused</v>
      </c>
    </row>
    <row r="974" spans="1:6" x14ac:dyDescent="0.2">
      <c r="A974" s="462">
        <v>4232811060</v>
      </c>
      <c r="B974" s="382" t="s">
        <v>8557</v>
      </c>
      <c r="C974" s="196" t="s">
        <v>8555</v>
      </c>
      <c r="D974" s="180" t="s">
        <v>27</v>
      </c>
      <c r="F974" s="195" t="str">
        <f>IF(ISBLANK(D974),"",VLOOKUP(D974,tegevusalad!$A$7:$B$188,2,FALSE))</f>
        <v>Laste huvialamajad ja keskused</v>
      </c>
    </row>
    <row r="975" spans="1:6" x14ac:dyDescent="0.2">
      <c r="A975" s="462">
        <v>4232815030</v>
      </c>
      <c r="B975" s="382" t="s">
        <v>8558</v>
      </c>
      <c r="C975" s="196" t="s">
        <v>8555</v>
      </c>
      <c r="D975" s="180" t="s">
        <v>27</v>
      </c>
      <c r="F975" s="195" t="str">
        <f>IF(ISBLANK(D975),"",VLOOKUP(D975,tegevusalad!$A$7:$B$188,2,FALSE))</f>
        <v>Laste huvialamajad ja keskused</v>
      </c>
    </row>
    <row r="976" spans="1:6" x14ac:dyDescent="0.2">
      <c r="A976" s="462">
        <v>4232818040</v>
      </c>
      <c r="B976" s="382" t="s">
        <v>8559</v>
      </c>
      <c r="C976" s="196" t="s">
        <v>8555</v>
      </c>
      <c r="D976" s="180" t="s">
        <v>27</v>
      </c>
      <c r="F976" s="195" t="str">
        <f>IF(ISBLANK(D976),"",VLOOKUP(D976,tegevusalad!$A$7:$B$188,2,FALSE))</f>
        <v>Laste huvialamajad ja keskused</v>
      </c>
    </row>
    <row r="977" spans="1:6" x14ac:dyDescent="0.2">
      <c r="A977" s="462">
        <v>4232818050</v>
      </c>
      <c r="B977" s="382" t="s">
        <v>8559</v>
      </c>
      <c r="C977" s="196" t="s">
        <v>9209</v>
      </c>
      <c r="D977" s="180" t="s">
        <v>27</v>
      </c>
      <c r="F977" s="195" t="str">
        <f>IF(ISBLANK(D977),"",VLOOKUP(D977,tegevusalad!$A$7:$B$188,2,FALSE))</f>
        <v>Laste huvialamajad ja keskused</v>
      </c>
    </row>
    <row r="978" spans="1:6" x14ac:dyDescent="0.2">
      <c r="A978" s="462">
        <v>4232816050</v>
      </c>
      <c r="B978" s="382" t="s">
        <v>8560</v>
      </c>
      <c r="C978" s="196" t="s">
        <v>8556</v>
      </c>
      <c r="D978" s="180" t="s">
        <v>27</v>
      </c>
      <c r="F978" s="195" t="str">
        <f>IF(ISBLANK(D978),"",VLOOKUP(D978,tegevusalad!$A$7:$B$188,2,FALSE))</f>
        <v>Laste huvialamajad ja keskused</v>
      </c>
    </row>
    <row r="979" spans="1:6" x14ac:dyDescent="0.2">
      <c r="A979" s="462">
        <v>4232816060</v>
      </c>
      <c r="B979" s="382" t="s">
        <v>8560</v>
      </c>
      <c r="C979" s="196" t="s">
        <v>8358</v>
      </c>
      <c r="D979" s="180" t="s">
        <v>27</v>
      </c>
      <c r="F979" s="195" t="str">
        <f>IF(ISBLANK(D979),"",VLOOKUP(D979,tegevusalad!$A$7:$B$188,2,FALSE))</f>
        <v>Laste huvialamajad ja keskused</v>
      </c>
    </row>
    <row r="980" spans="1:6" x14ac:dyDescent="0.2">
      <c r="A980" s="462">
        <v>4232811730</v>
      </c>
      <c r="B980" s="262" t="s">
        <v>1789</v>
      </c>
      <c r="C980" s="196" t="s">
        <v>8574</v>
      </c>
      <c r="D980" s="180" t="s">
        <v>27</v>
      </c>
      <c r="F980" s="195" t="str">
        <f>IF(ISBLANK(D980),"",VLOOKUP(D980,tegevusalad!$A$7:$B$188,2,FALSE))</f>
        <v>Laste huvialamajad ja keskused</v>
      </c>
    </row>
    <row r="981" spans="1:6" x14ac:dyDescent="0.2">
      <c r="A981" s="462"/>
      <c r="B981" s="262"/>
      <c r="C981" s="196"/>
      <c r="D981" s="180"/>
      <c r="F981" s="195" t="str">
        <f>IF(ISBLANK(D981),"",VLOOKUP(D981,tegevusalad!$A$7:$B$188,2,FALSE))</f>
        <v/>
      </c>
    </row>
    <row r="982" spans="1:6" x14ac:dyDescent="0.2">
      <c r="A982" s="462"/>
      <c r="B982" s="186"/>
      <c r="C982" s="196"/>
      <c r="D982" s="388"/>
      <c r="F982" s="195" t="str">
        <f>IF(ISBLANK(D982),"",VLOOKUP(D982,tegevusalad!$A$7:$B$188,2,FALSE))</f>
        <v/>
      </c>
    </row>
    <row r="983" spans="1:6" x14ac:dyDescent="0.2">
      <c r="A983" s="462">
        <v>4233901040</v>
      </c>
      <c r="B983" s="256" t="s">
        <v>5937</v>
      </c>
      <c r="D983" s="388" t="s">
        <v>7102</v>
      </c>
      <c r="F983" s="195" t="str">
        <f>IF(ISBLANK(D983),"",VLOOKUP(D983,tegevusalad!$A$7:$B$188,2,FALSE))</f>
        <v>Muud hariduse abiteenused</v>
      </c>
    </row>
    <row r="984" spans="1:6" x14ac:dyDescent="0.2">
      <c r="A984" s="462">
        <v>4233901810</v>
      </c>
      <c r="B984" s="262" t="s">
        <v>256</v>
      </c>
      <c r="C984" s="196" t="s">
        <v>3639</v>
      </c>
      <c r="D984" s="408" t="s">
        <v>27</v>
      </c>
      <c r="F984" s="195" t="str">
        <f>IF(ISBLANK(D984),"",VLOOKUP(D984,tegevusalad!$A$7:$B$188,2,FALSE))</f>
        <v>Laste huvialamajad ja keskused</v>
      </c>
    </row>
    <row r="985" spans="1:6" x14ac:dyDescent="0.2">
      <c r="A985" s="462">
        <v>4233901050</v>
      </c>
      <c r="B985" s="262" t="s">
        <v>256</v>
      </c>
      <c r="C985" s="196" t="s">
        <v>190</v>
      </c>
      <c r="D985" s="408" t="s">
        <v>27</v>
      </c>
      <c r="F985" s="195" t="str">
        <f>IF(ISBLANK(D985),"",VLOOKUP(D985,tegevusalad!$A$7:$B$188,2,FALSE))</f>
        <v>Laste huvialamajad ja keskused</v>
      </c>
    </row>
    <row r="986" spans="1:6" x14ac:dyDescent="0.2">
      <c r="A986" s="462">
        <v>4233901060</v>
      </c>
      <c r="B986" s="262" t="s">
        <v>256</v>
      </c>
      <c r="C986" s="196" t="s">
        <v>3640</v>
      </c>
      <c r="D986" s="408" t="s">
        <v>27</v>
      </c>
      <c r="F986" s="195" t="str">
        <f>IF(ISBLANK(D986),"",VLOOKUP(D986,tegevusalad!$A$7:$B$188,2,FALSE))</f>
        <v>Laste huvialamajad ja keskused</v>
      </c>
    </row>
    <row r="987" spans="1:6" x14ac:dyDescent="0.2">
      <c r="A987" s="462">
        <v>4233901070</v>
      </c>
      <c r="B987" s="262" t="s">
        <v>256</v>
      </c>
      <c r="C987" s="196" t="s">
        <v>8249</v>
      </c>
      <c r="D987" s="408" t="s">
        <v>27</v>
      </c>
      <c r="F987" s="195" t="str">
        <f>IF(ISBLANK(D987),"",VLOOKUP(D987,tegevusalad!$A$7:$B$188,2,FALSE))</f>
        <v>Laste huvialamajad ja keskused</v>
      </c>
    </row>
    <row r="988" spans="1:6" x14ac:dyDescent="0.2">
      <c r="A988" s="462"/>
      <c r="B988" s="262"/>
      <c r="C988" s="196"/>
      <c r="F988" s="195" t="str">
        <f>IF(ISBLANK(D988),"",VLOOKUP(D988,tegevusalad!$A$7:$B$188,2,FALSE))</f>
        <v/>
      </c>
    </row>
    <row r="989" spans="1:6" x14ac:dyDescent="0.2">
      <c r="A989" s="462"/>
      <c r="B989" s="262"/>
      <c r="C989" s="196"/>
      <c r="F989" s="195" t="str">
        <f>IF(ISBLANK(D989),"",VLOOKUP(D989,tegevusalad!$A$7:$B$188,2,FALSE))</f>
        <v/>
      </c>
    </row>
    <row r="990" spans="1:6" x14ac:dyDescent="0.2">
      <c r="A990" s="462"/>
      <c r="B990" s="262"/>
      <c r="C990" s="196"/>
      <c r="D990" s="472"/>
      <c r="F990" s="195" t="str">
        <f>IF(ISBLANK(D990),"",VLOOKUP(D990,tegevusalad!$A$7:$B$188,2,FALSE))</f>
        <v/>
      </c>
    </row>
    <row r="991" spans="1:6" x14ac:dyDescent="0.2">
      <c r="A991" s="462">
        <v>4231802060</v>
      </c>
      <c r="B991" s="262" t="s">
        <v>1470</v>
      </c>
      <c r="C991" s="196"/>
      <c r="D991" s="388" t="s">
        <v>5306</v>
      </c>
      <c r="F991" s="195" t="str">
        <f>IF(ISBLANK(D991),"",VLOOKUP(D991,tegevusalad!$A$7:$B$188,2,FALSE))</f>
        <v xml:space="preserve">Taseme alusel mittemääratletav haridus </v>
      </c>
    </row>
    <row r="992" spans="1:6" x14ac:dyDescent="0.2">
      <c r="A992" s="462">
        <v>4231802070</v>
      </c>
      <c r="B992" s="262" t="s">
        <v>2193</v>
      </c>
      <c r="C992" s="196"/>
      <c r="D992" s="388" t="s">
        <v>5306</v>
      </c>
      <c r="F992" s="195" t="str">
        <f>IF(ISBLANK(D992),"",VLOOKUP(D992,tegevusalad!$A$7:$B$188,2,FALSE))</f>
        <v xml:space="preserve">Taseme alusel mittemääratletav haridus </v>
      </c>
    </row>
    <row r="993" spans="1:6" x14ac:dyDescent="0.2">
      <c r="A993" s="462">
        <v>4231802080</v>
      </c>
      <c r="B993" s="262" t="s">
        <v>315</v>
      </c>
      <c r="C993" s="196"/>
      <c r="D993" s="388" t="s">
        <v>5305</v>
      </c>
      <c r="F993" s="195" t="str">
        <f>IF(ISBLANK(D993),"",VLOOKUP(D993,tegevusalad!$A$7:$B$188,2,FALSE))</f>
        <v>Täiskasvanute gümnaasiumide kaudsed kulud</v>
      </c>
    </row>
    <row r="994" spans="1:6" ht="25.5" x14ac:dyDescent="0.2">
      <c r="A994" s="462">
        <v>4231402020</v>
      </c>
      <c r="B994" s="262" t="s">
        <v>5307</v>
      </c>
      <c r="C994" s="196"/>
      <c r="D994" s="388" t="s">
        <v>5305</v>
      </c>
      <c r="F994" s="195" t="str">
        <f>IF(ISBLANK(D994),"",VLOOKUP(D994,tegevusalad!$A$7:$B$188,2,FALSE))</f>
        <v>Täiskasvanute gümnaasiumide kaudsed kulud</v>
      </c>
    </row>
    <row r="995" spans="1:6" ht="25.5" x14ac:dyDescent="0.2">
      <c r="A995" s="462">
        <v>4231801070</v>
      </c>
      <c r="B995" s="262" t="s">
        <v>5850</v>
      </c>
      <c r="C995" s="196"/>
      <c r="D995" s="388" t="s">
        <v>5306</v>
      </c>
      <c r="F995" s="195" t="str">
        <f>IF(ISBLANK(D995),"",VLOOKUP(D995,tegevusalad!$A$7:$B$188,2,FALSE))</f>
        <v xml:space="preserve">Taseme alusel mittemääratletav haridus </v>
      </c>
    </row>
    <row r="996" spans="1:6" ht="38.25" x14ac:dyDescent="0.2">
      <c r="A996" s="462">
        <v>4231801510</v>
      </c>
      <c r="B996" s="399" t="s">
        <v>2405</v>
      </c>
      <c r="C996" s="197"/>
      <c r="D996" s="180" t="s">
        <v>5302</v>
      </c>
      <c r="F996" s="195" t="str">
        <f>IF(ISBLANK(D996),"",VLOOKUP(D996,tegevusalad!$A$7:$B$188,2,FALSE))</f>
        <v>Alus- ja põhihariduse kaudsed kulud</v>
      </c>
    </row>
    <row r="997" spans="1:6" ht="22.5" x14ac:dyDescent="0.2">
      <c r="A997" s="462">
        <v>4231801090</v>
      </c>
      <c r="B997" s="399" t="s">
        <v>8506</v>
      </c>
      <c r="C997" s="196" t="s">
        <v>9250</v>
      </c>
      <c r="D997" s="180" t="s">
        <v>5302</v>
      </c>
      <c r="F997" s="195" t="str">
        <f>IF(ISBLANK(D997),"",VLOOKUP(D997,tegevusalad!$A$7:$B$188,2,FALSE))</f>
        <v>Alus- ja põhihariduse kaudsed kulud</v>
      </c>
    </row>
    <row r="998" spans="1:6" x14ac:dyDescent="0.2">
      <c r="A998" s="465">
        <v>4231801110</v>
      </c>
      <c r="B998" s="382" t="s">
        <v>8506</v>
      </c>
      <c r="C998" s="196" t="s">
        <v>9990</v>
      </c>
      <c r="D998" s="148" t="s">
        <v>5302</v>
      </c>
      <c r="F998" s="195" t="str">
        <f>IF(ISBLANK(D998),"",VLOOKUP(D998,tegevusalad!$A$7:$B$188,2,FALSE))</f>
        <v>Alus- ja põhihariduse kaudsed kulud</v>
      </c>
    </row>
    <row r="999" spans="1:6" ht="15" x14ac:dyDescent="0.25">
      <c r="A999" s="465" t="s">
        <v>11225</v>
      </c>
      <c r="B999" s="382" t="s">
        <v>8506</v>
      </c>
      <c r="C999" s="196" t="s">
        <v>11226</v>
      </c>
      <c r="D999" s="148" t="s">
        <v>5302</v>
      </c>
      <c r="F999" s="195" t="str">
        <f>IF(ISBLANK(D999),"",VLOOKUP(D999,tegevusalad!$A$7:$B$188,2,FALSE))</f>
        <v>Alus- ja põhihariduse kaudsed kulud</v>
      </c>
    </row>
    <row r="1000" spans="1:6" ht="22.5" x14ac:dyDescent="0.2">
      <c r="A1000" s="462">
        <v>4231402700</v>
      </c>
      <c r="B1000" s="262" t="s">
        <v>1796</v>
      </c>
      <c r="C1000" s="196" t="s">
        <v>1795</v>
      </c>
      <c r="D1000" s="180" t="s">
        <v>5305</v>
      </c>
      <c r="F1000" s="195" t="str">
        <f>IF(ISBLANK(D1000),"",VLOOKUP(D1000,tegevusalad!$A$7:$B$188,2,FALSE))</f>
        <v>Täiskasvanute gümnaasiumide kaudsed kulud</v>
      </c>
    </row>
    <row r="1001" spans="1:6" x14ac:dyDescent="0.2">
      <c r="A1001" s="462">
        <v>4231402030</v>
      </c>
      <c r="B1001" s="262" t="s">
        <v>1793</v>
      </c>
      <c r="C1001" s="196" t="s">
        <v>1794</v>
      </c>
      <c r="D1001" s="180" t="s">
        <v>5305</v>
      </c>
      <c r="F1001" s="195" t="str">
        <f>IF(ISBLANK(D1001),"",VLOOKUP(D1001,tegevusalad!$A$7:$B$188,2,FALSE))</f>
        <v>Täiskasvanute gümnaasiumide kaudsed kulud</v>
      </c>
    </row>
    <row r="1002" spans="1:6" x14ac:dyDescent="0.2">
      <c r="A1002" s="462">
        <v>4231402040</v>
      </c>
      <c r="B1002" s="262" t="s">
        <v>1793</v>
      </c>
      <c r="C1002" s="196" t="s">
        <v>1326</v>
      </c>
      <c r="D1002" s="180" t="s">
        <v>5305</v>
      </c>
      <c r="F1002" s="195" t="str">
        <f>IF(ISBLANK(D1002),"",VLOOKUP(D1002,tegevusalad!$A$7:$B$188,2,FALSE))</f>
        <v>Täiskasvanute gümnaasiumide kaudsed kulud</v>
      </c>
    </row>
    <row r="1003" spans="1:6" x14ac:dyDescent="0.2">
      <c r="A1003" s="544">
        <v>4231402050</v>
      </c>
      <c r="B1003" s="382" t="s">
        <v>1796</v>
      </c>
      <c r="C1003" s="196" t="s">
        <v>10949</v>
      </c>
      <c r="D1003" s="148" t="s">
        <v>5305</v>
      </c>
      <c r="F1003" s="195" t="str">
        <f>IF(ISBLANK(D1003),"",VLOOKUP(D1003,tegevusalad!$A$7:$B$188,2,FALSE))</f>
        <v>Täiskasvanute gümnaasiumide kaudsed kulud</v>
      </c>
    </row>
    <row r="1004" spans="1:6" x14ac:dyDescent="0.2">
      <c r="A1004" s="544">
        <v>4231402060</v>
      </c>
      <c r="B1004" s="382" t="s">
        <v>1796</v>
      </c>
      <c r="C1004" s="196" t="s">
        <v>11099</v>
      </c>
      <c r="D1004" s="148" t="s">
        <v>5305</v>
      </c>
      <c r="F1004" s="195" t="str">
        <f>IF(ISBLANK(D1004),"",VLOOKUP(D1004,tegevusalad!$A$7:$B$188,2,FALSE))</f>
        <v>Täiskasvanute gümnaasiumide kaudsed kulud</v>
      </c>
    </row>
    <row r="1005" spans="1:6" x14ac:dyDescent="0.2">
      <c r="A1005" s="465">
        <v>4231402080</v>
      </c>
      <c r="B1005" s="382" t="s">
        <v>1796</v>
      </c>
      <c r="C1005" s="196" t="s">
        <v>11254</v>
      </c>
      <c r="D1005" s="148" t="s">
        <v>5305</v>
      </c>
      <c r="F1005" s="195" t="str">
        <f>IF(ISBLANK(D1005),"",VLOOKUP(D1005,tegevusalad!$A$7:$B$188,2,FALSE))</f>
        <v>Täiskasvanute gümnaasiumide kaudsed kulud</v>
      </c>
    </row>
    <row r="1006" spans="1:6" x14ac:dyDescent="0.2">
      <c r="A1006" s="544"/>
      <c r="B1006" s="382"/>
      <c r="C1006" s="196"/>
      <c r="F1006" s="195"/>
    </row>
    <row r="1007" spans="1:6" x14ac:dyDescent="0.2">
      <c r="A1007" s="462"/>
      <c r="B1007" s="262"/>
      <c r="C1007" s="196"/>
      <c r="D1007" s="472"/>
      <c r="F1007" s="195" t="str">
        <f>IF(ISBLANK(D1007),"",VLOOKUP(D1007,tegevusalad!$A$7:$B$188,2,FALSE))</f>
        <v/>
      </c>
    </row>
    <row r="1008" spans="1:6" ht="25.5" x14ac:dyDescent="0.2">
      <c r="A1008" s="462">
        <v>4221091010</v>
      </c>
      <c r="B1008" s="262" t="s">
        <v>3071</v>
      </c>
      <c r="C1008" s="196"/>
      <c r="D1008" s="148" t="s">
        <v>5299</v>
      </c>
      <c r="F1008" s="195" t="str">
        <f>IF(ISBLANK(D1008),"",VLOOKUP(D1008,tegevusalad!$A$7:$B$188,2,FALSE))</f>
        <v>Päästeteenused</v>
      </c>
    </row>
    <row r="1009" spans="1:6" x14ac:dyDescent="0.2">
      <c r="A1009" s="462">
        <v>4221091990</v>
      </c>
      <c r="B1009" s="262" t="s">
        <v>7333</v>
      </c>
      <c r="C1009" s="196"/>
      <c r="D1009" s="148" t="s">
        <v>5299</v>
      </c>
      <c r="F1009" s="195" t="str">
        <f>IF(ISBLANK(D1009),"",VLOOKUP(D1009,tegevusalad!$A$7:$B$188,2,FALSE))</f>
        <v>Päästeteenused</v>
      </c>
    </row>
    <row r="1010" spans="1:6" x14ac:dyDescent="0.2">
      <c r="A1010" s="462"/>
      <c r="B1010" s="262"/>
      <c r="C1010" s="196"/>
      <c r="D1010" s="450"/>
      <c r="F1010" s="195" t="str">
        <f>IF(ISBLANK(D1010),"",VLOOKUP(D1010,tegevusalad!$A$7:$B$188,2,FALSE))</f>
        <v/>
      </c>
    </row>
    <row r="1011" spans="1:6" x14ac:dyDescent="0.2">
      <c r="A1011" s="462">
        <v>4239703990</v>
      </c>
      <c r="B1011" s="256" t="s">
        <v>2133</v>
      </c>
      <c r="D1011" s="148" t="s">
        <v>5300</v>
      </c>
      <c r="F1011" s="195" t="str">
        <f>IF(ISBLANK(D1011),"",VLOOKUP(D1011,tegevusalad!$A$7:$B$188,2,FALSE))</f>
        <v>Muu haridus, sh hariduse haldus</v>
      </c>
    </row>
    <row r="1012" spans="1:6" x14ac:dyDescent="0.2">
      <c r="A1012" s="473">
        <v>4239703030</v>
      </c>
      <c r="B1012" s="262" t="s">
        <v>4783</v>
      </c>
      <c r="C1012" s="196"/>
      <c r="D1012" s="148" t="s">
        <v>27</v>
      </c>
      <c r="F1012" s="195" t="str">
        <f>IF(ISBLANK(D1012),"",VLOOKUP(D1012,tegevusalad!$A$7:$B$188,2,FALSE))</f>
        <v>Laste huvialamajad ja keskused</v>
      </c>
    </row>
    <row r="1013" spans="1:6" x14ac:dyDescent="0.2">
      <c r="A1013" s="462">
        <v>4239711010</v>
      </c>
      <c r="B1013" s="262" t="s">
        <v>1044</v>
      </c>
      <c r="C1013" s="196"/>
      <c r="D1013" s="15"/>
      <c r="F1013" s="195" t="str">
        <f>IF(ISBLANK(D1013),"",VLOOKUP(D1013,tegevusalad!$A$7:$B$188,2,FALSE))</f>
        <v/>
      </c>
    </row>
    <row r="1014" spans="1:6" x14ac:dyDescent="0.2">
      <c r="A1014" s="462"/>
      <c r="B1014" s="262"/>
      <c r="C1014" s="196"/>
      <c r="D1014" s="15"/>
      <c r="F1014" s="195" t="str">
        <f>IF(ISBLANK(D1014),"",VLOOKUP(D1014,tegevusalad!$A$7:$B$188,2,FALSE))</f>
        <v/>
      </c>
    </row>
    <row r="1015" spans="1:6" x14ac:dyDescent="0.2">
      <c r="A1015" s="461"/>
      <c r="B1015" s="262"/>
      <c r="C1015" s="196"/>
      <c r="F1015" s="195" t="str">
        <f>IF(ISBLANK(D1015),"",VLOOKUP(D1015,tegevusalad!$A$7:$B$188,2,FALSE))</f>
        <v/>
      </c>
    </row>
    <row r="1016" spans="1:6" x14ac:dyDescent="0.2">
      <c r="A1016" s="461"/>
      <c r="B1016" s="32" t="s">
        <v>1818</v>
      </c>
      <c r="C1016" s="190"/>
      <c r="F1016" s="195" t="str">
        <f>IF(ISBLANK(D1016),"",VLOOKUP(D1016,tegevusalad!$A$7:$B$188,2,FALSE))</f>
        <v/>
      </c>
    </row>
    <row r="1017" spans="1:6" x14ac:dyDescent="0.2">
      <c r="A1017" s="461"/>
      <c r="B1017" s="32" t="s">
        <v>6549</v>
      </c>
      <c r="C1017" s="190"/>
      <c r="F1017" s="195"/>
    </row>
    <row r="1018" spans="1:6" x14ac:dyDescent="0.2">
      <c r="A1018" s="473">
        <v>4259999000</v>
      </c>
      <c r="B1018" s="262" t="s">
        <v>10765</v>
      </c>
      <c r="C1018" s="190"/>
      <c r="D1018" s="148" t="s">
        <v>7556</v>
      </c>
      <c r="F1018" s="195" t="str">
        <f>IF(ISBLANK(D1018),"",VLOOKUP(D1018,tegevusalad!$A$7:$B$188,2,FALSE))</f>
        <v>Muu vaba aeg, kultuur, religioon, sh haldus</v>
      </c>
    </row>
    <row r="1019" spans="1:6" x14ac:dyDescent="0.2">
      <c r="A1019" s="474">
        <v>4259912010</v>
      </c>
      <c r="B1019" s="262" t="s">
        <v>7913</v>
      </c>
      <c r="C1019" s="196" t="s">
        <v>10937</v>
      </c>
      <c r="D1019" s="148" t="s">
        <v>931</v>
      </c>
      <c r="F1019" s="195" t="str">
        <f>IF(ISBLANK(D1019),"",VLOOKUP(D1019,tegevusalad!$A$7:$B$188,2,FALSE))</f>
        <v>Raamatukogud</v>
      </c>
    </row>
    <row r="1020" spans="1:6" x14ac:dyDescent="0.2">
      <c r="A1020" s="474">
        <v>4259912090</v>
      </c>
      <c r="B1020" s="262" t="s">
        <v>7913</v>
      </c>
      <c r="C1020" s="841" t="s">
        <v>11386</v>
      </c>
      <c r="D1020" s="148" t="s">
        <v>931</v>
      </c>
      <c r="F1020" s="195" t="str">
        <f>IF(ISBLANK(D1020),"",VLOOKUP(D1020,tegevusalad!$A$7:$B$188,2,FALSE))</f>
        <v>Raamatukogud</v>
      </c>
    </row>
    <row r="1021" spans="1:6" x14ac:dyDescent="0.2">
      <c r="A1021" s="474">
        <v>4259912180</v>
      </c>
      <c r="B1021" s="262" t="s">
        <v>7913</v>
      </c>
      <c r="C1021" s="841" t="s">
        <v>11387</v>
      </c>
      <c r="D1021" s="148" t="s">
        <v>931</v>
      </c>
      <c r="F1021" s="195" t="str">
        <f>IF(ISBLANK(D1021),"",VLOOKUP(D1021,tegevusalad!$A$7:$B$188,2,FALSE))</f>
        <v>Raamatukogud</v>
      </c>
    </row>
    <row r="1022" spans="1:6" x14ac:dyDescent="0.2">
      <c r="A1022" s="474">
        <v>4259914020</v>
      </c>
      <c r="B1022" s="262" t="s">
        <v>11388</v>
      </c>
      <c r="C1022" s="841" t="s">
        <v>11389</v>
      </c>
      <c r="D1022" s="148" t="s">
        <v>932</v>
      </c>
      <c r="F1022" s="195" t="str">
        <f>IF(ISBLANK(D1022),"",VLOOKUP(D1022,tegevusalad!$A$7:$B$188,2,FALSE))</f>
        <v>Rahva- ja kultuurimajad</v>
      </c>
    </row>
    <row r="1023" spans="1:6" x14ac:dyDescent="0.2">
      <c r="A1023" s="474">
        <v>4259917010</v>
      </c>
      <c r="B1023" s="262" t="s">
        <v>7915</v>
      </c>
      <c r="C1023" s="841" t="s">
        <v>11348</v>
      </c>
      <c r="D1023" s="148" t="s">
        <v>933</v>
      </c>
      <c r="F1023" s="195" t="str">
        <f>IF(ISBLANK(D1023),"",VLOOKUP(D1023,tegevusalad!$A$7:$B$188,2,FALSE))</f>
        <v>Muuseumid</v>
      </c>
    </row>
    <row r="1024" spans="1:6" x14ac:dyDescent="0.2">
      <c r="A1024" s="474">
        <v>4259923010</v>
      </c>
      <c r="B1024" s="262" t="s">
        <v>7917</v>
      </c>
      <c r="C1024" s="841" t="s">
        <v>11390</v>
      </c>
      <c r="D1024" s="148" t="s">
        <v>9401</v>
      </c>
      <c r="F1024" s="195" t="str">
        <f>IF(ISBLANK(D1024),"",VLOOKUP(D1024,tegevusalad!$A$7:$B$188,2,FALSE))</f>
        <v>Teatrid</v>
      </c>
    </row>
    <row r="1025" spans="1:6" x14ac:dyDescent="0.2">
      <c r="A1025" s="461"/>
      <c r="B1025" s="32"/>
      <c r="C1025" s="190"/>
      <c r="F1025" s="195"/>
    </row>
    <row r="1026" spans="1:6" x14ac:dyDescent="0.2">
      <c r="A1026" s="461"/>
      <c r="B1026" s="32"/>
      <c r="C1026" s="190"/>
      <c r="F1026" s="195"/>
    </row>
    <row r="1027" spans="1:6" x14ac:dyDescent="0.2">
      <c r="A1027" s="461"/>
      <c r="B1027" s="32"/>
      <c r="C1027" s="190"/>
      <c r="F1027" s="195"/>
    </row>
    <row r="1028" spans="1:6" x14ac:dyDescent="0.2">
      <c r="A1028" s="461"/>
      <c r="B1028" s="32" t="s">
        <v>1481</v>
      </c>
      <c r="C1028" s="190"/>
      <c r="D1028" s="180" t="s">
        <v>3472</v>
      </c>
      <c r="F1028" s="195" t="str">
        <f>IF(ISBLANK(D1028),"",VLOOKUP(D1028,tegevusalad!$A$7:$B$188,2,FALSE))</f>
        <v>Religiooni- ja muud ühiskonnateenused</v>
      </c>
    </row>
    <row r="1029" spans="1:6" x14ac:dyDescent="0.2">
      <c r="A1029" s="462">
        <v>4253398010</v>
      </c>
      <c r="B1029" s="269" t="s">
        <v>1819</v>
      </c>
      <c r="C1029" s="404"/>
      <c r="D1029" s="180" t="s">
        <v>3470</v>
      </c>
      <c r="F1029" s="195" t="str">
        <f>IF(ISBLANK(D1029),"",VLOOKUP(D1029,tegevusalad!$A$7:$B$188,2,FALSE))</f>
        <v>Muinsuskaitse</v>
      </c>
    </row>
    <row r="1030" spans="1:6" ht="38.25" x14ac:dyDescent="0.2">
      <c r="A1030" s="462">
        <v>4253306990</v>
      </c>
      <c r="B1030" s="409" t="s">
        <v>857</v>
      </c>
      <c r="C1030" s="202"/>
      <c r="D1030" s="148" t="s">
        <v>3470</v>
      </c>
      <c r="F1030" s="195" t="str">
        <f>IF(ISBLANK(D1030),"",VLOOKUP(D1030,tegevusalad!$A$7:$B$188,2,FALSE))</f>
        <v>Muinsuskaitse</v>
      </c>
    </row>
    <row r="1031" spans="1:6" x14ac:dyDescent="0.2">
      <c r="A1031" s="462">
        <v>4253327020</v>
      </c>
      <c r="B1031" s="409" t="s">
        <v>4686</v>
      </c>
      <c r="C1031" s="202"/>
      <c r="D1031" s="180" t="s">
        <v>3470</v>
      </c>
      <c r="F1031" s="195" t="str">
        <f>IF(ISBLANK(D1031),"",VLOOKUP(D1031,tegevusalad!$A$7:$B$188,2,FALSE))</f>
        <v>Muinsuskaitse</v>
      </c>
    </row>
    <row r="1032" spans="1:6" x14ac:dyDescent="0.2">
      <c r="A1032" s="461">
        <v>4253306110</v>
      </c>
      <c r="B1032" s="409" t="s">
        <v>6982</v>
      </c>
      <c r="C1032" s="202"/>
      <c r="D1032" s="180" t="s">
        <v>3470</v>
      </c>
      <c r="F1032" s="195" t="str">
        <f>IF(ISBLANK(D1032),"",VLOOKUP(D1032,tegevusalad!$A$7:$B$188,2,FALSE))</f>
        <v>Muinsuskaitse</v>
      </c>
    </row>
    <row r="1033" spans="1:6" x14ac:dyDescent="0.2">
      <c r="A1033" s="462">
        <v>4253361010</v>
      </c>
      <c r="B1033" s="409" t="s">
        <v>6422</v>
      </c>
      <c r="C1033" s="202"/>
      <c r="D1033" s="180" t="s">
        <v>3470</v>
      </c>
      <c r="F1033" s="195" t="str">
        <f>IF(ISBLANK(D1033),"",VLOOKUP(D1033,tegevusalad!$A$7:$B$188,2,FALSE))</f>
        <v>Muinsuskaitse</v>
      </c>
    </row>
    <row r="1034" spans="1:6" x14ac:dyDescent="0.2">
      <c r="A1034" s="462">
        <v>4253361020</v>
      </c>
      <c r="B1034" s="409" t="s">
        <v>583</v>
      </c>
      <c r="C1034" s="202"/>
      <c r="D1034" s="180" t="s">
        <v>3470</v>
      </c>
      <c r="F1034" s="195" t="str">
        <f>IF(ISBLANK(D1034),"",VLOOKUP(D1034,tegevusalad!$A$7:$B$188,2,FALSE))</f>
        <v>Muinsuskaitse</v>
      </c>
    </row>
    <row r="1035" spans="1:6" x14ac:dyDescent="0.2">
      <c r="A1035" s="462">
        <v>4253381010</v>
      </c>
      <c r="B1035" s="262" t="s">
        <v>4219</v>
      </c>
      <c r="C1035" s="196"/>
      <c r="D1035" s="180" t="s">
        <v>3470</v>
      </c>
      <c r="E1035" s="410" t="s">
        <v>3683</v>
      </c>
      <c r="F1035" s="195" t="str">
        <f>IF(ISBLANK(D1035),"",VLOOKUP(D1035,tegevusalad!$A$7:$B$188,2,FALSE))</f>
        <v>Muinsuskaitse</v>
      </c>
    </row>
    <row r="1036" spans="1:6" x14ac:dyDescent="0.2">
      <c r="A1036" s="462">
        <v>4253327030</v>
      </c>
      <c r="B1036" s="262" t="s">
        <v>3682</v>
      </c>
      <c r="C1036" s="196"/>
      <c r="D1036" s="148" t="s">
        <v>3470</v>
      </c>
      <c r="F1036" s="195" t="str">
        <f>IF(ISBLANK(D1036),"",VLOOKUP(D1036,tegevusalad!$A$7:$B$188,2,FALSE))</f>
        <v>Muinsuskaitse</v>
      </c>
    </row>
    <row r="1037" spans="1:6" x14ac:dyDescent="0.2">
      <c r="A1037" s="461"/>
      <c r="B1037" s="403"/>
      <c r="C1037" s="193"/>
      <c r="F1037" s="195" t="str">
        <f>IF(ISBLANK(D1037),"",VLOOKUP(D1037,tegevusalad!$A$7:$B$188,2,FALSE))</f>
        <v/>
      </c>
    </row>
    <row r="1038" spans="1:6" x14ac:dyDescent="0.2">
      <c r="A1038" s="462">
        <v>4251201820</v>
      </c>
      <c r="B1038" s="262" t="s">
        <v>4324</v>
      </c>
      <c r="C1038" s="196"/>
      <c r="D1038" s="180" t="s">
        <v>931</v>
      </c>
      <c r="F1038" s="195" t="str">
        <f>IF(ISBLANK(D1038),"",VLOOKUP(D1038,tegevusalad!$A$7:$B$188,2,FALSE))</f>
        <v>Raamatukogud</v>
      </c>
    </row>
    <row r="1039" spans="1:6" x14ac:dyDescent="0.2">
      <c r="A1039" s="462">
        <v>4251208010</v>
      </c>
      <c r="B1039" s="262" t="s">
        <v>6794</v>
      </c>
      <c r="C1039" s="196"/>
      <c r="D1039" s="180" t="s">
        <v>931</v>
      </c>
      <c r="F1039" s="195" t="str">
        <f>IF(ISBLANK(D1039),"",VLOOKUP(D1039,tegevusalad!$A$7:$B$188,2,FALSE))</f>
        <v>Raamatukogud</v>
      </c>
    </row>
    <row r="1040" spans="1:6" x14ac:dyDescent="0.2">
      <c r="A1040" s="462">
        <v>4251212010</v>
      </c>
      <c r="B1040" s="262" t="s">
        <v>4082</v>
      </c>
      <c r="C1040" s="196"/>
      <c r="D1040" s="180" t="s">
        <v>931</v>
      </c>
      <c r="F1040" s="195" t="str">
        <f>IF(ISBLANK(D1040),"",VLOOKUP(D1040,tegevusalad!$A$7:$B$188,2,FALSE))</f>
        <v>Raamatukogud</v>
      </c>
    </row>
    <row r="1041" spans="1:6" x14ac:dyDescent="0.2">
      <c r="A1041" s="462">
        <v>4251218010</v>
      </c>
      <c r="B1041" s="256" t="s">
        <v>4673</v>
      </c>
      <c r="D1041" s="180" t="s">
        <v>931</v>
      </c>
      <c r="F1041" s="195" t="str">
        <f>IF(ISBLANK(D1041),"",VLOOKUP(D1041,tegevusalad!$A$7:$B$188,2,FALSE))</f>
        <v>Raamatukogud</v>
      </c>
    </row>
    <row r="1042" spans="1:6" x14ac:dyDescent="0.2">
      <c r="A1042" s="462">
        <v>4251248000</v>
      </c>
      <c r="B1042" s="256" t="s">
        <v>6956</v>
      </c>
      <c r="D1042" s="180" t="s">
        <v>931</v>
      </c>
      <c r="F1042" s="195" t="str">
        <f>IF(ISBLANK(D1042),"",VLOOKUP(D1042,tegevusalad!$A$7:$B$188,2,FALSE))</f>
        <v>Raamatukogud</v>
      </c>
    </row>
    <row r="1043" spans="1:6" x14ac:dyDescent="0.2">
      <c r="A1043" s="462">
        <v>4251280000</v>
      </c>
      <c r="B1043" s="256" t="s">
        <v>6957</v>
      </c>
      <c r="D1043" s="180" t="s">
        <v>931</v>
      </c>
      <c r="F1043" s="195" t="str">
        <f>IF(ISBLANK(D1043),"",VLOOKUP(D1043,tegevusalad!$A$7:$B$188,2,FALSE))</f>
        <v>Raamatukogud</v>
      </c>
    </row>
    <row r="1044" spans="1:6" x14ac:dyDescent="0.2">
      <c r="A1044" s="462">
        <v>4251290010</v>
      </c>
      <c r="B1044" s="262" t="s">
        <v>6349</v>
      </c>
      <c r="C1044" s="196"/>
      <c r="D1044" s="180"/>
      <c r="F1044" s="195" t="str">
        <f>IF(ISBLANK(D1044),"",VLOOKUP(D1044,tegevusalad!$A$7:$B$188,2,FALSE))</f>
        <v/>
      </c>
    </row>
    <row r="1045" spans="1:6" x14ac:dyDescent="0.2">
      <c r="A1045" s="462"/>
      <c r="B1045" s="262"/>
      <c r="C1045" s="196"/>
      <c r="D1045" s="472"/>
      <c r="F1045" s="195" t="str">
        <f>IF(ISBLANK(D1045),"",VLOOKUP(D1045,tegevusalad!$A$7:$B$188,2,FALSE))</f>
        <v/>
      </c>
    </row>
    <row r="1046" spans="1:6" x14ac:dyDescent="0.2">
      <c r="A1046" s="462">
        <v>4251401010</v>
      </c>
      <c r="B1046" s="409" t="s">
        <v>620</v>
      </c>
      <c r="C1046" s="202"/>
      <c r="D1046" s="180" t="s">
        <v>932</v>
      </c>
      <c r="F1046" s="195" t="str">
        <f>IF(ISBLANK(D1046),"",VLOOKUP(D1046,tegevusalad!$A$7:$B$188,2,FALSE))</f>
        <v>Rahva- ja kultuurimajad</v>
      </c>
    </row>
    <row r="1047" spans="1:6" x14ac:dyDescent="0.2">
      <c r="A1047" s="462">
        <v>4251403030</v>
      </c>
      <c r="B1047" s="409" t="s">
        <v>1308</v>
      </c>
      <c r="C1047" s="202"/>
      <c r="D1047" s="148" t="s">
        <v>932</v>
      </c>
      <c r="F1047" s="195" t="str">
        <f>IF(ISBLANK(D1047),"",VLOOKUP(D1047,tegevusalad!$A$7:$B$188,2,FALSE))</f>
        <v>Rahva- ja kultuurimajad</v>
      </c>
    </row>
    <row r="1048" spans="1:6" x14ac:dyDescent="0.2">
      <c r="A1048" s="462">
        <v>4251406810</v>
      </c>
      <c r="B1048" s="409" t="s">
        <v>3449</v>
      </c>
      <c r="C1048" s="202"/>
      <c r="D1048" s="180" t="s">
        <v>932</v>
      </c>
      <c r="F1048" s="195" t="str">
        <f>IF(ISBLANK(D1048),"",VLOOKUP(D1048,tegevusalad!$A$7:$B$188,2,FALSE))</f>
        <v>Rahva- ja kultuurimajad</v>
      </c>
    </row>
    <row r="1049" spans="1:6" x14ac:dyDescent="0.2">
      <c r="A1049" s="462">
        <v>4251411010</v>
      </c>
      <c r="B1049" s="262" t="s">
        <v>6348</v>
      </c>
      <c r="C1049" s="196"/>
      <c r="D1049" s="180" t="s">
        <v>932</v>
      </c>
      <c r="F1049" s="195" t="str">
        <f>IF(ISBLANK(D1049),"",VLOOKUP(D1049,tegevusalad!$A$7:$B$188,2,FALSE))</f>
        <v>Rahva- ja kultuurimajad</v>
      </c>
    </row>
    <row r="1050" spans="1:6" x14ac:dyDescent="0.2">
      <c r="A1050" s="462">
        <v>4251411020</v>
      </c>
      <c r="B1050" s="256" t="s">
        <v>7019</v>
      </c>
      <c r="D1050" s="180" t="s">
        <v>932</v>
      </c>
      <c r="F1050" s="195" t="str">
        <f>IF(ISBLANK(D1050),"",VLOOKUP(D1050,tegevusalad!$A$7:$B$188,2,FALSE))</f>
        <v>Rahva- ja kultuurimajad</v>
      </c>
    </row>
    <row r="1051" spans="1:6" x14ac:dyDescent="0.2">
      <c r="A1051" s="462">
        <v>4251411900</v>
      </c>
      <c r="B1051" s="256" t="s">
        <v>1979</v>
      </c>
      <c r="D1051" s="148" t="s">
        <v>932</v>
      </c>
      <c r="F1051" s="195" t="str">
        <f>IF(ISBLANK(D1051),"",VLOOKUP(D1051,tegevusalad!$A$7:$B$188,2,FALSE))</f>
        <v>Rahva- ja kultuurimajad</v>
      </c>
    </row>
    <row r="1052" spans="1:6" x14ac:dyDescent="0.2">
      <c r="A1052" s="462">
        <v>4251411980</v>
      </c>
      <c r="B1052" s="256" t="s">
        <v>7382</v>
      </c>
      <c r="D1052" s="148" t="s">
        <v>932</v>
      </c>
      <c r="F1052" s="195" t="str">
        <f>IF(ISBLANK(D1052),"",VLOOKUP(D1052,tegevusalad!$A$7:$B$188,2,FALSE))</f>
        <v>Rahva- ja kultuurimajad</v>
      </c>
    </row>
    <row r="1053" spans="1:6" x14ac:dyDescent="0.2">
      <c r="A1053" s="473">
        <v>4251411040</v>
      </c>
      <c r="B1053" s="256" t="s">
        <v>10906</v>
      </c>
      <c r="C1053" s="29" t="s">
        <v>10907</v>
      </c>
      <c r="D1053" s="148" t="s">
        <v>932</v>
      </c>
      <c r="F1053" s="195" t="str">
        <f>IF(ISBLANK(D1053),"",VLOOKUP(D1053,tegevusalad!$A$7:$B$188,2,FALSE))</f>
        <v>Rahva- ja kultuurimajad</v>
      </c>
    </row>
    <row r="1054" spans="1:6" x14ac:dyDescent="0.2">
      <c r="A1054" s="462">
        <v>4251401050</v>
      </c>
      <c r="B1054" s="256" t="s">
        <v>7416</v>
      </c>
      <c r="D1054" s="148" t="s">
        <v>930</v>
      </c>
      <c r="F1054" s="195" t="str">
        <f>IF(ISBLANK(D1054),"",VLOOKUP(D1054,tegevusalad!$A$7:$B$188,2,FALSE))</f>
        <v>Kultuuriüritused</v>
      </c>
    </row>
    <row r="1055" spans="1:6" x14ac:dyDescent="0.2">
      <c r="A1055" s="462">
        <v>4251401110</v>
      </c>
      <c r="B1055" s="256" t="s">
        <v>8445</v>
      </c>
      <c r="D1055" s="148" t="s">
        <v>932</v>
      </c>
      <c r="F1055" s="195" t="str">
        <f>IF(ISBLANK(D1055),"",VLOOKUP(D1055,tegevusalad!$A$7:$B$188,2,FALSE))</f>
        <v>Rahva- ja kultuurimajad</v>
      </c>
    </row>
    <row r="1056" spans="1:6" x14ac:dyDescent="0.2">
      <c r="A1056" s="473">
        <v>4251401120</v>
      </c>
      <c r="B1056" s="256" t="s">
        <v>10826</v>
      </c>
      <c r="D1056" s="148" t="s">
        <v>932</v>
      </c>
      <c r="F1056" s="195" t="str">
        <f>IF(ISBLANK(D1056),"",VLOOKUP(D1056,tegevusalad!$A$7:$B$188,2,FALSE))</f>
        <v>Rahva- ja kultuurimajad</v>
      </c>
    </row>
    <row r="1057" spans="1:6" x14ac:dyDescent="0.2">
      <c r="A1057" s="473">
        <v>4251401130</v>
      </c>
      <c r="B1057" s="256" t="s">
        <v>9768</v>
      </c>
      <c r="D1057" s="148" t="s">
        <v>932</v>
      </c>
      <c r="F1057" s="195" t="str">
        <f>IF(ISBLANK(D1057),"",VLOOKUP(D1057,tegevusalad!$A$7:$B$188,2,FALSE))</f>
        <v>Rahva- ja kultuurimajad</v>
      </c>
    </row>
    <row r="1058" spans="1:6" x14ac:dyDescent="0.2">
      <c r="A1058" s="473">
        <v>4251401140</v>
      </c>
      <c r="B1058" s="256" t="s">
        <v>10836</v>
      </c>
      <c r="D1058" s="148" t="s">
        <v>932</v>
      </c>
      <c r="F1058" s="195" t="str">
        <f>IF(ISBLANK(D1058),"",VLOOKUP(D1058,tegevusalad!$A$7:$B$188,2,FALSE))</f>
        <v>Rahva- ja kultuurimajad</v>
      </c>
    </row>
    <row r="1059" spans="1:6" x14ac:dyDescent="0.2">
      <c r="A1059" s="473">
        <v>4251421020</v>
      </c>
      <c r="B1059" s="256" t="s">
        <v>11333</v>
      </c>
      <c r="D1059" s="148" t="s">
        <v>932</v>
      </c>
      <c r="F1059" s="195" t="str">
        <f>IF(ISBLANK(D1059),"",VLOOKUP(D1059,tegevusalad!$A$7:$B$188,2,FALSE))</f>
        <v>Rahva- ja kultuurimajad</v>
      </c>
    </row>
    <row r="1060" spans="1:6" x14ac:dyDescent="0.2">
      <c r="A1060" s="462"/>
      <c r="D1060" s="472"/>
      <c r="F1060" s="195" t="str">
        <f>IF(ISBLANK(D1060),"",VLOOKUP(D1060,tegevusalad!$A$7:$B$188,2,FALSE))</f>
        <v/>
      </c>
    </row>
    <row r="1061" spans="1:6" x14ac:dyDescent="0.2">
      <c r="A1061" s="462">
        <v>4251702030</v>
      </c>
      <c r="B1061" s="256" t="s">
        <v>3021</v>
      </c>
      <c r="D1061" s="180" t="s">
        <v>933</v>
      </c>
      <c r="F1061" s="195" t="str">
        <f>IF(ISBLANK(D1061),"",VLOOKUP(D1061,tegevusalad!$A$7:$B$188,2,FALSE))</f>
        <v>Muuseumid</v>
      </c>
    </row>
    <row r="1062" spans="1:6" x14ac:dyDescent="0.2">
      <c r="A1062" s="462">
        <v>4251704020</v>
      </c>
      <c r="B1062" s="262" t="s">
        <v>6854</v>
      </c>
      <c r="C1062" s="196"/>
      <c r="D1062" s="180" t="s">
        <v>933</v>
      </c>
      <c r="F1062" s="195" t="str">
        <f>IF(ISBLANK(D1062),"",VLOOKUP(D1062,tegevusalad!$A$7:$B$188,2,FALSE))</f>
        <v>Muuseumid</v>
      </c>
    </row>
    <row r="1063" spans="1:6" x14ac:dyDescent="0.2">
      <c r="A1063" s="462">
        <v>4251708020</v>
      </c>
      <c r="B1063" s="262" t="s">
        <v>5022</v>
      </c>
      <c r="C1063" s="196"/>
      <c r="D1063" s="148" t="s">
        <v>933</v>
      </c>
      <c r="F1063" s="195" t="str">
        <f>IF(ISBLANK(D1063),"",VLOOKUP(D1063,tegevusalad!$A$7:$B$188,2,FALSE))</f>
        <v>Muuseumid</v>
      </c>
    </row>
    <row r="1064" spans="1:6" x14ac:dyDescent="0.2">
      <c r="A1064" s="462">
        <v>4251780000</v>
      </c>
      <c r="B1064" s="256" t="s">
        <v>6055</v>
      </c>
      <c r="D1064" s="148" t="s">
        <v>933</v>
      </c>
      <c r="F1064" s="195" t="str">
        <f>IF(ISBLANK(D1064),"",VLOOKUP(D1064,tegevusalad!$A$7:$B$188,2,FALSE))</f>
        <v>Muuseumid</v>
      </c>
    </row>
    <row r="1065" spans="1:6" x14ac:dyDescent="0.2">
      <c r="A1065" s="462">
        <v>4251790000</v>
      </c>
      <c r="B1065" s="256" t="s">
        <v>684</v>
      </c>
      <c r="D1065" s="148" t="s">
        <v>933</v>
      </c>
      <c r="F1065" s="195" t="str">
        <f>IF(ISBLANK(D1065),"",VLOOKUP(D1065,tegevusalad!$A$7:$B$188,2,FALSE))</f>
        <v>Muuseumid</v>
      </c>
    </row>
    <row r="1066" spans="1:6" x14ac:dyDescent="0.2">
      <c r="A1066" s="462">
        <v>4251799000</v>
      </c>
      <c r="B1066" s="256" t="s">
        <v>4633</v>
      </c>
      <c r="D1066" s="148" t="s">
        <v>933</v>
      </c>
      <c r="F1066" s="195" t="str">
        <f>IF(ISBLANK(D1066),"",VLOOKUP(D1066,tegevusalad!$A$7:$B$188,2,FALSE))</f>
        <v>Muuseumid</v>
      </c>
    </row>
    <row r="1067" spans="1:6" x14ac:dyDescent="0.2">
      <c r="A1067" s="462"/>
      <c r="D1067" s="180"/>
      <c r="F1067" s="195" t="str">
        <f>IF(ISBLANK(D1067),"",VLOOKUP(D1067,tegevusalad!$A$7:$B$188,2,FALSE))</f>
        <v/>
      </c>
    </row>
    <row r="1068" spans="1:6" x14ac:dyDescent="0.2">
      <c r="A1068" s="462"/>
      <c r="D1068" s="472"/>
      <c r="F1068" s="195" t="str">
        <f>IF(ISBLANK(D1068),"",VLOOKUP(D1068,tegevusalad!$A$7:$B$188,2,FALSE))</f>
        <v/>
      </c>
    </row>
    <row r="1069" spans="1:6" x14ac:dyDescent="0.2">
      <c r="A1069" s="462">
        <v>4252001050</v>
      </c>
      <c r="B1069" s="262" t="s">
        <v>2768</v>
      </c>
      <c r="C1069" s="196"/>
      <c r="D1069" s="148" t="s">
        <v>415</v>
      </c>
      <c r="F1069" s="195" t="str">
        <f>IF(ISBLANK(D1069),"",VLOOKUP(D1069,tegevusalad!$A$7:$B$188,2,FALSE))</f>
        <v>Loomaaed</v>
      </c>
    </row>
    <row r="1070" spans="1:6" x14ac:dyDescent="0.2">
      <c r="A1070" s="462">
        <v>4252001060</v>
      </c>
      <c r="B1070" s="262" t="s">
        <v>4436</v>
      </c>
      <c r="C1070" s="196"/>
      <c r="D1070" s="148" t="s">
        <v>415</v>
      </c>
      <c r="F1070" s="195" t="str">
        <f>IF(ISBLANK(D1070),"",VLOOKUP(D1070,tegevusalad!$A$7:$B$188,2,FALSE))</f>
        <v>Loomaaed</v>
      </c>
    </row>
    <row r="1071" spans="1:6" x14ac:dyDescent="0.2">
      <c r="A1071" s="462">
        <v>4252001070</v>
      </c>
      <c r="B1071" s="262" t="s">
        <v>4437</v>
      </c>
      <c r="C1071" s="196"/>
      <c r="D1071" s="148" t="s">
        <v>415</v>
      </c>
      <c r="F1071" s="195" t="str">
        <f>IF(ISBLANK(D1071),"",VLOOKUP(D1071,tegevusalad!$A$7:$B$188,2,FALSE))</f>
        <v>Loomaaed</v>
      </c>
    </row>
    <row r="1072" spans="1:6" x14ac:dyDescent="0.2">
      <c r="A1072" s="462">
        <v>4252001080</v>
      </c>
      <c r="B1072" s="262" t="s">
        <v>1486</v>
      </c>
      <c r="C1072" s="196"/>
      <c r="D1072" s="148" t="s">
        <v>415</v>
      </c>
      <c r="F1072" s="195" t="str">
        <f>IF(ISBLANK(D1072),"",VLOOKUP(D1072,tegevusalad!$A$7:$B$188,2,FALSE))</f>
        <v>Loomaaed</v>
      </c>
    </row>
    <row r="1073" spans="1:9" x14ac:dyDescent="0.2">
      <c r="A1073" s="462">
        <v>4252001110</v>
      </c>
      <c r="B1073" s="262" t="s">
        <v>5249</v>
      </c>
      <c r="C1073" s="196"/>
      <c r="D1073" s="148" t="s">
        <v>415</v>
      </c>
      <c r="F1073" s="195" t="str">
        <f>IF(ISBLANK(D1073),"",VLOOKUP(D1073,tegevusalad!$A$7:$B$188,2,FALSE))</f>
        <v>Loomaaed</v>
      </c>
    </row>
    <row r="1074" spans="1:9" x14ac:dyDescent="0.2">
      <c r="A1074" s="462">
        <v>4252001800</v>
      </c>
      <c r="B1074" s="262" t="s">
        <v>7125</v>
      </c>
      <c r="C1074" s="196"/>
      <c r="D1074" s="148" t="s">
        <v>415</v>
      </c>
      <c r="F1074" s="195" t="str">
        <f>IF(ISBLANK(D1074),"",VLOOKUP(D1074,tegevusalad!$A$7:$B$188,2,FALSE))</f>
        <v>Loomaaed</v>
      </c>
    </row>
    <row r="1075" spans="1:9" x14ac:dyDescent="0.2">
      <c r="A1075" s="462">
        <v>4252001900</v>
      </c>
      <c r="B1075" s="262" t="s">
        <v>531</v>
      </c>
      <c r="C1075" s="196"/>
      <c r="D1075" s="148" t="s">
        <v>415</v>
      </c>
      <c r="F1075" s="195" t="str">
        <f>IF(ISBLANK(D1075),"",VLOOKUP(D1075,tegevusalad!$A$7:$B$188,2,FALSE))</f>
        <v>Loomaaed</v>
      </c>
    </row>
    <row r="1076" spans="1:9" x14ac:dyDescent="0.2">
      <c r="A1076" s="462">
        <v>4252001040</v>
      </c>
      <c r="B1076" s="262" t="s">
        <v>6405</v>
      </c>
      <c r="C1076" s="196"/>
      <c r="D1076" s="148" t="s">
        <v>415</v>
      </c>
      <c r="F1076" s="195" t="str">
        <f>IF(ISBLANK(D1076),"",VLOOKUP(D1076,tegevusalad!$A$7:$B$188,2,FALSE))</f>
        <v>Loomaaed</v>
      </c>
      <c r="H1076" s="262"/>
      <c r="I1076" s="148"/>
    </row>
    <row r="1077" spans="1:9" x14ac:dyDescent="0.2">
      <c r="A1077" s="462">
        <v>4252001700</v>
      </c>
      <c r="B1077" s="262" t="s">
        <v>1656</v>
      </c>
      <c r="C1077" s="196"/>
      <c r="D1077" s="148" t="s">
        <v>415</v>
      </c>
      <c r="F1077" s="195" t="str">
        <f>IF(ISBLANK(D1077),"",VLOOKUP(D1077,tegevusalad!$A$7:$B$188,2,FALSE))</f>
        <v>Loomaaed</v>
      </c>
      <c r="H1077" s="262"/>
      <c r="I1077" s="148"/>
    </row>
    <row r="1078" spans="1:9" x14ac:dyDescent="0.2">
      <c r="A1078" s="462">
        <v>4252001820</v>
      </c>
      <c r="B1078" s="262" t="s">
        <v>4634</v>
      </c>
      <c r="C1078" s="196"/>
      <c r="D1078" s="148" t="s">
        <v>415</v>
      </c>
      <c r="F1078" s="195" t="str">
        <f>IF(ISBLANK(D1078),"",VLOOKUP(D1078,tegevusalad!$A$7:$B$188,2,FALSE))</f>
        <v>Loomaaed</v>
      </c>
      <c r="H1078" s="262"/>
      <c r="I1078" s="148"/>
    </row>
    <row r="1079" spans="1:9" x14ac:dyDescent="0.2">
      <c r="A1079" s="462">
        <v>4252001840</v>
      </c>
      <c r="B1079" s="262" t="s">
        <v>7145</v>
      </c>
      <c r="C1079" s="196"/>
      <c r="D1079" s="148" t="s">
        <v>415</v>
      </c>
      <c r="F1079" s="195" t="str">
        <f>IF(ISBLANK(D1079),"",VLOOKUP(D1079,tegevusalad!$A$7:$B$188,2,FALSE))</f>
        <v>Loomaaed</v>
      </c>
      <c r="H1079" s="262"/>
      <c r="I1079" s="148"/>
    </row>
    <row r="1080" spans="1:9" x14ac:dyDescent="0.2">
      <c r="A1080" s="462">
        <v>4252001830</v>
      </c>
      <c r="B1080" s="9" t="s">
        <v>6763</v>
      </c>
      <c r="C1080" s="29"/>
      <c r="D1080" s="148" t="s">
        <v>415</v>
      </c>
      <c r="F1080" s="195" t="str">
        <f>IF(ISBLANK(D1080),"",VLOOKUP(D1080,tegevusalad!$A$7:$B$188,2,FALSE))</f>
        <v>Loomaaed</v>
      </c>
      <c r="H1080" s="262"/>
      <c r="I1080" s="148"/>
    </row>
    <row r="1081" spans="1:9" x14ac:dyDescent="0.2">
      <c r="A1081" s="462">
        <v>4252001850</v>
      </c>
      <c r="B1081" s="9" t="s">
        <v>3131</v>
      </c>
      <c r="C1081" s="29"/>
      <c r="D1081" s="148" t="s">
        <v>415</v>
      </c>
      <c r="F1081" s="195" t="str">
        <f>IF(ISBLANK(D1081),"",VLOOKUP(D1081,tegevusalad!$A$7:$B$188,2,FALSE))</f>
        <v>Loomaaed</v>
      </c>
      <c r="I1081" s="148"/>
    </row>
    <row r="1082" spans="1:9" x14ac:dyDescent="0.2">
      <c r="A1082" s="462">
        <v>4252001860</v>
      </c>
      <c r="B1082" s="9" t="s">
        <v>10256</v>
      </c>
      <c r="C1082" s="9" t="s">
        <v>7820</v>
      </c>
      <c r="D1082" s="148" t="s">
        <v>415</v>
      </c>
      <c r="F1082" s="195" t="str">
        <f>IF(ISBLANK(D1082),"",VLOOKUP(D1082,tegevusalad!$A$7:$B$188,2,FALSE))</f>
        <v>Loomaaed</v>
      </c>
      <c r="I1082" s="148"/>
    </row>
    <row r="1083" spans="1:9" x14ac:dyDescent="0.2">
      <c r="A1083" s="462">
        <v>4252001880</v>
      </c>
      <c r="B1083" s="9" t="s">
        <v>10256</v>
      </c>
      <c r="C1083" s="29" t="s">
        <v>11307</v>
      </c>
      <c r="D1083" s="148" t="s">
        <v>415</v>
      </c>
      <c r="F1083" s="195" t="str">
        <f>IF(ISBLANK(D1083),"",VLOOKUP(D1083,tegevusalad!$A$7:$B$188,2,FALSE))</f>
        <v>Loomaaed</v>
      </c>
      <c r="I1083" s="148"/>
    </row>
    <row r="1084" spans="1:9" x14ac:dyDescent="0.2">
      <c r="A1084" s="462">
        <v>4252001210</v>
      </c>
      <c r="B1084" s="9" t="s">
        <v>10256</v>
      </c>
      <c r="C1084" s="29" t="s">
        <v>8233</v>
      </c>
      <c r="D1084" s="148" t="s">
        <v>415</v>
      </c>
      <c r="F1084" s="195" t="str">
        <f>IF(ISBLANK(D1084),"",VLOOKUP(D1084,tegevusalad!$A$7:$B$188,2,FALSE))</f>
        <v>Loomaaed</v>
      </c>
      <c r="I1084" s="148"/>
    </row>
    <row r="1085" spans="1:9" x14ac:dyDescent="0.2">
      <c r="A1085" s="473">
        <v>4252061000</v>
      </c>
      <c r="B1085" s="9" t="s">
        <v>10256</v>
      </c>
      <c r="C1085" s="29" t="s">
        <v>11306</v>
      </c>
      <c r="D1085" s="148" t="s">
        <v>415</v>
      </c>
      <c r="F1085" s="195" t="str">
        <f>IF(ISBLANK(D1085),"",VLOOKUP(D1085,tegevusalad!$A$7:$B$188,2,FALSE))</f>
        <v>Loomaaed</v>
      </c>
      <c r="I1085" s="148"/>
    </row>
    <row r="1086" spans="1:9" x14ac:dyDescent="0.2">
      <c r="A1086" s="473">
        <v>4252001310</v>
      </c>
      <c r="B1086" s="9" t="s">
        <v>10256</v>
      </c>
      <c r="C1086" s="29" t="s">
        <v>11308</v>
      </c>
      <c r="D1086" s="148" t="s">
        <v>415</v>
      </c>
      <c r="F1086" s="195" t="str">
        <f>IF(ISBLANK(D1086),"",VLOOKUP(D1086,tegevusalad!$A$7:$B$188,2,FALSE))</f>
        <v>Loomaaed</v>
      </c>
      <c r="I1086" s="148"/>
    </row>
    <row r="1087" spans="1:9" x14ac:dyDescent="0.2">
      <c r="A1087" s="473"/>
      <c r="B1087" s="9"/>
      <c r="C1087" s="29"/>
      <c r="F1087" s="195"/>
      <c r="I1087" s="148"/>
    </row>
    <row r="1088" spans="1:9" x14ac:dyDescent="0.2">
      <c r="A1088" s="473"/>
      <c r="B1088" s="9"/>
      <c r="C1088" s="29"/>
      <c r="F1088" s="195"/>
      <c r="I1088" s="148"/>
    </row>
    <row r="1089" spans="1:8" x14ac:dyDescent="0.2">
      <c r="A1089" s="535"/>
      <c r="B1089" s="262"/>
      <c r="C1089" s="196"/>
      <c r="D1089" s="472"/>
      <c r="F1089" s="195" t="str">
        <f>IF(ISBLANK(D1089),"",VLOOKUP(D1089,tegevusalad!$A$7:$B$188,2,FALSE))</f>
        <v/>
      </c>
      <c r="H1089" s="399"/>
    </row>
    <row r="1090" spans="1:8" x14ac:dyDescent="0.2">
      <c r="A1090" s="462">
        <v>4252301040</v>
      </c>
      <c r="B1090" s="409" t="s">
        <v>6983</v>
      </c>
      <c r="C1090" s="202"/>
      <c r="D1090" s="148" t="s">
        <v>9401</v>
      </c>
      <c r="F1090" s="195" t="str">
        <f>IF(ISBLANK(D1090),"",VLOOKUP(D1090,tegevusalad!$A$7:$B$188,2,FALSE))</f>
        <v>Teatrid</v>
      </c>
    </row>
    <row r="1091" spans="1:8" x14ac:dyDescent="0.2">
      <c r="A1091" s="462">
        <v>4252301050</v>
      </c>
      <c r="B1091" s="256" t="s">
        <v>6056</v>
      </c>
      <c r="D1091" s="148" t="s">
        <v>9401</v>
      </c>
      <c r="F1091" s="195" t="str">
        <f>IF(ISBLANK(D1091),"",VLOOKUP(D1091,tegevusalad!$A$7:$B$188,2,FALSE))</f>
        <v>Teatrid</v>
      </c>
    </row>
    <row r="1092" spans="1:8" x14ac:dyDescent="0.2">
      <c r="A1092" s="462">
        <v>4252301070</v>
      </c>
      <c r="B1092" s="256" t="s">
        <v>4203</v>
      </c>
      <c r="D1092" s="148" t="s">
        <v>9401</v>
      </c>
      <c r="F1092" s="195" t="str">
        <f>IF(ISBLANK(D1092),"",VLOOKUP(D1092,tegevusalad!$A$7:$B$188,2,FALSE))</f>
        <v>Teatrid</v>
      </c>
    </row>
    <row r="1093" spans="1:8" x14ac:dyDescent="0.2">
      <c r="A1093" s="462">
        <v>4252301900</v>
      </c>
      <c r="B1093" s="256" t="s">
        <v>2856</v>
      </c>
      <c r="D1093" s="148" t="s">
        <v>9401</v>
      </c>
      <c r="F1093" s="195" t="str">
        <f>IF(ISBLANK(D1093),"",VLOOKUP(D1093,tegevusalad!$A$7:$B$188,2,FALSE))</f>
        <v>Teatrid</v>
      </c>
    </row>
    <row r="1094" spans="1:8" x14ac:dyDescent="0.2">
      <c r="A1094" s="462">
        <v>4252301910</v>
      </c>
      <c r="B1094" s="256" t="s">
        <v>2857</v>
      </c>
      <c r="D1094" s="148" t="s">
        <v>9401</v>
      </c>
      <c r="F1094" s="195" t="str">
        <f>IF(ISBLANK(D1094),"",VLOOKUP(D1094,tegevusalad!$A$7:$B$188,2,FALSE))</f>
        <v>Teatrid</v>
      </c>
    </row>
    <row r="1095" spans="1:8" x14ac:dyDescent="0.2">
      <c r="A1095" s="462">
        <v>4252301920</v>
      </c>
      <c r="B1095" s="256" t="s">
        <v>5233</v>
      </c>
      <c r="D1095" s="148" t="s">
        <v>9401</v>
      </c>
      <c r="F1095" s="195" t="str">
        <f>IF(ISBLANK(D1095),"",VLOOKUP(D1095,tegevusalad!$A$7:$B$188,2,FALSE))</f>
        <v>Teatrid</v>
      </c>
    </row>
    <row r="1096" spans="1:8" x14ac:dyDescent="0.2">
      <c r="A1096" s="462">
        <v>4252301930</v>
      </c>
      <c r="B1096" s="256" t="s">
        <v>3038</v>
      </c>
      <c r="D1096" s="148" t="s">
        <v>9401</v>
      </c>
      <c r="F1096" s="195" t="str">
        <f>IF(ISBLANK(D1096),"",VLOOKUP(D1096,tegevusalad!$A$7:$B$188,2,FALSE))</f>
        <v>Teatrid</v>
      </c>
    </row>
    <row r="1097" spans="1:8" x14ac:dyDescent="0.2">
      <c r="A1097" s="462">
        <v>4252301800</v>
      </c>
      <c r="B1097" s="256" t="s">
        <v>3420</v>
      </c>
      <c r="D1097" s="148" t="s">
        <v>9401</v>
      </c>
      <c r="F1097" s="195" t="str">
        <f>IF(ISBLANK(D1097),"",VLOOKUP(D1097,tegevusalad!$A$7:$B$188,2,FALSE))</f>
        <v>Teatrid</v>
      </c>
    </row>
    <row r="1098" spans="1:8" x14ac:dyDescent="0.2">
      <c r="A1098" s="462">
        <v>4252301940</v>
      </c>
      <c r="B1098" s="256" t="s">
        <v>7383</v>
      </c>
      <c r="D1098" s="148" t="s">
        <v>9401</v>
      </c>
      <c r="F1098" s="195" t="str">
        <f>IF(ISBLANK(D1098),"",VLOOKUP(D1098,tegevusalad!$A$7:$B$188,2,FALSE))</f>
        <v>Teatrid</v>
      </c>
    </row>
    <row r="1099" spans="1:8" x14ac:dyDescent="0.2">
      <c r="A1099" s="462" t="s">
        <v>9017</v>
      </c>
      <c r="B1099" s="9" t="s">
        <v>3272</v>
      </c>
      <c r="C1099" s="29"/>
      <c r="D1099" s="148" t="s">
        <v>9401</v>
      </c>
      <c r="F1099" s="195" t="str">
        <f>IF(ISBLANK(D1099),"",VLOOKUP(D1099,tegevusalad!$A$7:$B$188,2,FALSE))</f>
        <v>Teatrid</v>
      </c>
    </row>
    <row r="1100" spans="1:8" x14ac:dyDescent="0.2">
      <c r="A1100" s="462">
        <v>4252301080</v>
      </c>
      <c r="B1100" s="9" t="s">
        <v>8231</v>
      </c>
      <c r="C1100" s="29" t="s">
        <v>8232</v>
      </c>
      <c r="D1100" s="148" t="s">
        <v>9401</v>
      </c>
      <c r="F1100" s="195" t="str">
        <f>IF(ISBLANK(D1100),"",VLOOKUP(D1100,tegevusalad!$A$7:$B$188,2,FALSE))</f>
        <v>Teatrid</v>
      </c>
    </row>
    <row r="1101" spans="1:8" x14ac:dyDescent="0.2">
      <c r="A1101" s="462">
        <v>4252301950</v>
      </c>
      <c r="B1101" s="9" t="s">
        <v>7780</v>
      </c>
      <c r="C1101" s="29"/>
      <c r="D1101" s="148" t="s">
        <v>9401</v>
      </c>
      <c r="F1101" s="195" t="str">
        <f>IF(ISBLANK(D1101),"",VLOOKUP(D1101,tegevusalad!$A$7:$B$188,2,FALSE))</f>
        <v>Teatrid</v>
      </c>
    </row>
    <row r="1102" spans="1:8" x14ac:dyDescent="0.2">
      <c r="A1102" s="473">
        <v>4252301110</v>
      </c>
      <c r="B1102" s="9" t="s">
        <v>9742</v>
      </c>
      <c r="C1102" s="29" t="s">
        <v>9741</v>
      </c>
      <c r="D1102" s="148" t="s">
        <v>9401</v>
      </c>
      <c r="F1102" s="195" t="str">
        <f>IF(ISBLANK(D1102),"",VLOOKUP(D1102,tegevusalad!$A$7:$B$188,2,FALSE))</f>
        <v>Teatrid</v>
      </c>
    </row>
    <row r="1103" spans="1:8" x14ac:dyDescent="0.2">
      <c r="A1103" s="473">
        <v>4252301120</v>
      </c>
      <c r="B1103" s="9" t="s">
        <v>7917</v>
      </c>
      <c r="C1103" s="29" t="s">
        <v>11011</v>
      </c>
      <c r="D1103" s="148" t="s">
        <v>9401</v>
      </c>
      <c r="F1103" s="195" t="str">
        <f>IF(ISBLANK(D1103),"",VLOOKUP(D1103,tegevusalad!$A$7:$B$188,2,FALSE))</f>
        <v>Teatrid</v>
      </c>
    </row>
    <row r="1104" spans="1:8" x14ac:dyDescent="0.2">
      <c r="A1104" s="462"/>
      <c r="D1104" s="472"/>
      <c r="F1104" s="195" t="str">
        <f>IF(ISBLANK(D1104),"",VLOOKUP(D1104,tegevusalad!$A$7:$B$188,2,FALSE))</f>
        <v/>
      </c>
    </row>
    <row r="1105" spans="1:6" ht="25.5" x14ac:dyDescent="0.2">
      <c r="A1105" s="462">
        <v>4263007010</v>
      </c>
      <c r="B1105" s="262" t="s">
        <v>6458</v>
      </c>
      <c r="C1105" s="196"/>
      <c r="D1105" s="180"/>
      <c r="F1105" s="195" t="str">
        <f>IF(ISBLANK(D1105),"",VLOOKUP(D1105,tegevusalad!$A$7:$B$188,2,FALSE))</f>
        <v/>
      </c>
    </row>
    <row r="1106" spans="1:6" x14ac:dyDescent="0.2">
      <c r="A1106" s="462"/>
      <c r="B1106" s="262"/>
      <c r="C1106" s="196"/>
      <c r="D1106" s="180"/>
      <c r="F1106" s="195" t="str">
        <f>IF(ISBLANK(D1106),"",VLOOKUP(D1106,tegevusalad!$A$7:$B$188,2,FALSE))</f>
        <v/>
      </c>
    </row>
    <row r="1107" spans="1:6" x14ac:dyDescent="0.2">
      <c r="A1107" s="462"/>
      <c r="B1107" s="262"/>
      <c r="C1107" s="196"/>
      <c r="D1107" s="450"/>
      <c r="F1107" s="195" t="str">
        <f>IF(ISBLANK(D1107),"",VLOOKUP(D1107,tegevusalad!$A$7:$B$188,2,FALSE))</f>
        <v/>
      </c>
    </row>
    <row r="1108" spans="1:6" x14ac:dyDescent="0.2">
      <c r="A1108" s="462">
        <v>4252501900</v>
      </c>
      <c r="B1108" s="256" t="s">
        <v>7919</v>
      </c>
      <c r="C1108" s="195" t="s">
        <v>11309</v>
      </c>
      <c r="D1108" s="148" t="s">
        <v>7556</v>
      </c>
      <c r="F1108" s="195" t="str">
        <f>IF(ISBLANK(D1108),"",VLOOKUP(D1108,tegevusalad!$A$7:$B$188,2,FALSE))</f>
        <v>Muu vaba aeg, kultuur, religioon, sh haldus</v>
      </c>
    </row>
    <row r="1109" spans="1:6" x14ac:dyDescent="0.2">
      <c r="A1109" s="473">
        <v>4252501800</v>
      </c>
      <c r="B1109" s="256" t="s">
        <v>7919</v>
      </c>
      <c r="C1109" s="195" t="s">
        <v>11310</v>
      </c>
      <c r="D1109" s="148" t="s">
        <v>9402</v>
      </c>
      <c r="F1109" s="195" t="str">
        <f>IF(ISBLANK(D1109),"",VLOOKUP(D1109,tegevusalad!$A$7:$B$188,2,FALSE))</f>
        <v>Muusika</v>
      </c>
    </row>
    <row r="1110" spans="1:6" x14ac:dyDescent="0.2">
      <c r="A1110" s="462"/>
      <c r="F1110" s="195"/>
    </row>
    <row r="1111" spans="1:6" x14ac:dyDescent="0.2">
      <c r="A1111" s="462"/>
      <c r="D1111" s="450"/>
      <c r="F1111" s="195" t="str">
        <f>IF(ISBLANK(D1111),"",VLOOKUP(D1111,tegevusalad!$A$7:$B$188,2,FALSE))</f>
        <v/>
      </c>
    </row>
    <row r="1112" spans="1:6" x14ac:dyDescent="0.2">
      <c r="A1112" s="462">
        <v>4253312010</v>
      </c>
      <c r="B1112" s="256" t="s">
        <v>6057</v>
      </c>
      <c r="D1112" s="148" t="s">
        <v>3470</v>
      </c>
      <c r="F1112" s="195" t="str">
        <f>IF(ISBLANK(D1112),"",VLOOKUP(D1112,tegevusalad!$A$7:$B$188,2,FALSE))</f>
        <v>Muinsuskaitse</v>
      </c>
    </row>
    <row r="1113" spans="1:6" x14ac:dyDescent="0.2">
      <c r="A1113" s="462">
        <v>4253375010</v>
      </c>
      <c r="B1113" s="256" t="s">
        <v>4198</v>
      </c>
      <c r="D1113" s="148" t="s">
        <v>3472</v>
      </c>
      <c r="F1113" s="195" t="str">
        <f>IF(ISBLANK(D1113),"",VLOOKUP(D1113,tegevusalad!$A$7:$B$188,2,FALSE))</f>
        <v>Religiooni- ja muud ühiskonnateenused</v>
      </c>
    </row>
    <row r="1114" spans="1:6" x14ac:dyDescent="0.2">
      <c r="A1114" s="462">
        <v>4253321020</v>
      </c>
      <c r="B1114" s="256" t="s">
        <v>2807</v>
      </c>
      <c r="D1114" s="148" t="s">
        <v>3472</v>
      </c>
      <c r="F1114" s="195" t="str">
        <f>IF(ISBLANK(D1114),"",VLOOKUP(D1114,tegevusalad!$A$7:$B$188,2,FALSE))</f>
        <v>Religiooni- ja muud ühiskonnateenused</v>
      </c>
    </row>
    <row r="1115" spans="1:6" x14ac:dyDescent="0.2">
      <c r="A1115" s="462">
        <v>4253306210</v>
      </c>
      <c r="B1115" s="256" t="s">
        <v>5236</v>
      </c>
      <c r="D1115" s="148" t="s">
        <v>3470</v>
      </c>
      <c r="F1115" s="195" t="str">
        <f>IF(ISBLANK(D1115),"",VLOOKUP(D1115,tegevusalad!$A$7:$B$188,2,FALSE))</f>
        <v>Muinsuskaitse</v>
      </c>
    </row>
    <row r="1116" spans="1:6" x14ac:dyDescent="0.2">
      <c r="A1116" s="462">
        <v>4253306220</v>
      </c>
      <c r="B1116" s="256" t="s">
        <v>5237</v>
      </c>
      <c r="D1116" s="148" t="s">
        <v>3470</v>
      </c>
      <c r="F1116" s="195" t="str">
        <f>IF(ISBLANK(D1116),"",VLOOKUP(D1116,tegevusalad!$A$7:$B$188,2,FALSE))</f>
        <v>Muinsuskaitse</v>
      </c>
    </row>
    <row r="1117" spans="1:6" x14ac:dyDescent="0.2">
      <c r="A1117" s="462">
        <v>4253306080</v>
      </c>
      <c r="B1117" s="262" t="s">
        <v>5746</v>
      </c>
      <c r="C1117" s="196"/>
      <c r="D1117" s="148" t="s">
        <v>3470</v>
      </c>
      <c r="F1117" s="195" t="str">
        <f>IF(ISBLANK(D1117),"",VLOOKUP(D1117,tegevusalad!$A$7:$B$188,2,FALSE))</f>
        <v>Muinsuskaitse</v>
      </c>
    </row>
    <row r="1118" spans="1:6" x14ac:dyDescent="0.2">
      <c r="A1118" s="473">
        <v>4253306090</v>
      </c>
      <c r="B1118" s="262" t="s">
        <v>10835</v>
      </c>
      <c r="C1118" s="196"/>
      <c r="D1118" s="148" t="s">
        <v>3470</v>
      </c>
      <c r="F1118" s="195" t="str">
        <f>IF(ISBLANK(D1118),"",VLOOKUP(D1118,tegevusalad!$A$7:$B$188,2,FALSE))</f>
        <v>Muinsuskaitse</v>
      </c>
    </row>
    <row r="1119" spans="1:6" x14ac:dyDescent="0.2">
      <c r="A1119" s="462">
        <v>4253371010</v>
      </c>
      <c r="B1119" s="262" t="s">
        <v>7781</v>
      </c>
      <c r="C1119" s="196"/>
      <c r="D1119" s="148" t="s">
        <v>3470</v>
      </c>
      <c r="F1119" s="195" t="str">
        <f>IF(ISBLANK(D1119),"",VLOOKUP(D1119,tegevusalad!$A$7:$B$188,2,FALSE))</f>
        <v>Muinsuskaitse</v>
      </c>
    </row>
    <row r="1120" spans="1:6" x14ac:dyDescent="0.2">
      <c r="A1120" s="462">
        <v>4253306310</v>
      </c>
      <c r="B1120" s="262" t="s">
        <v>9974</v>
      </c>
      <c r="C1120" s="196"/>
      <c r="D1120" s="148" t="s">
        <v>3470</v>
      </c>
      <c r="F1120" s="195" t="str">
        <f>IF(ISBLANK(D1120),"",VLOOKUP(D1120,tegevusalad!$A$7:$B$188,2,FALSE))</f>
        <v>Muinsuskaitse</v>
      </c>
    </row>
    <row r="1121" spans="1:6" x14ac:dyDescent="0.2">
      <c r="A1121" s="462">
        <v>4253306350</v>
      </c>
      <c r="B1121" s="262" t="s">
        <v>9975</v>
      </c>
      <c r="C1121" s="196"/>
      <c r="D1121" s="148" t="s">
        <v>933</v>
      </c>
      <c r="F1121" s="195" t="str">
        <f>IF(ISBLANK(D1121),"",VLOOKUP(D1121,tegevusalad!$A$7:$B$188,2,FALSE))</f>
        <v>Muuseumid</v>
      </c>
    </row>
    <row r="1122" spans="1:6" ht="15" x14ac:dyDescent="0.25">
      <c r="A1122" s="665"/>
      <c r="B1122" s="262"/>
      <c r="C1122" s="196"/>
      <c r="D1122" s="450"/>
      <c r="F1122" s="195"/>
    </row>
    <row r="1123" spans="1:6" x14ac:dyDescent="0.2">
      <c r="A1123" s="462">
        <v>4253930010</v>
      </c>
      <c r="B1123" s="262" t="s">
        <v>8432</v>
      </c>
      <c r="C1123" s="196"/>
      <c r="D1123" s="180" t="s">
        <v>933</v>
      </c>
      <c r="F1123" s="195" t="str">
        <f>IF(ISBLANK(D1123),"",VLOOKUP(D1123,tegevusalad!$A$7:$B$188,2,FALSE))</f>
        <v>Muuseumid</v>
      </c>
    </row>
    <row r="1124" spans="1:6" x14ac:dyDescent="0.2">
      <c r="A1124" s="462">
        <v>4253950000</v>
      </c>
      <c r="B1124" s="256" t="s">
        <v>3039</v>
      </c>
      <c r="D1124" s="148" t="s">
        <v>7556</v>
      </c>
      <c r="F1124" s="195" t="str">
        <f>IF(ISBLANK(D1124),"",VLOOKUP(D1124,tegevusalad!$A$7:$B$188,2,FALSE))</f>
        <v>Muu vaba aeg, kultuur, religioon, sh haldus</v>
      </c>
    </row>
    <row r="1125" spans="1:6" x14ac:dyDescent="0.2">
      <c r="A1125" s="462">
        <v>4253950110</v>
      </c>
      <c r="B1125" s="256" t="s">
        <v>1169</v>
      </c>
      <c r="D1125" s="180" t="s">
        <v>7556</v>
      </c>
      <c r="F1125" s="195" t="str">
        <f>IF(ISBLANK(D1125),"",VLOOKUP(D1125,tegevusalad!$A$7:$B$188,2,FALSE))</f>
        <v>Muu vaba aeg, kultuur, religioon, sh haldus</v>
      </c>
    </row>
    <row r="1126" spans="1:6" x14ac:dyDescent="0.2">
      <c r="A1126" s="462">
        <v>4253904020</v>
      </c>
      <c r="B1126" s="262" t="s">
        <v>2914</v>
      </c>
      <c r="C1126" s="196"/>
      <c r="D1126" s="180" t="s">
        <v>7556</v>
      </c>
      <c r="F1126" s="195" t="str">
        <f>IF(ISBLANK(D1126),"",VLOOKUP(D1126,tegevusalad!$A$7:$B$188,2,FALSE))</f>
        <v>Muu vaba aeg, kultuur, religioon, sh haldus</v>
      </c>
    </row>
    <row r="1127" spans="1:6" x14ac:dyDescent="0.2">
      <c r="A1127" s="462">
        <v>4253906020</v>
      </c>
      <c r="B1127" s="409" t="s">
        <v>2610</v>
      </c>
      <c r="C1127" s="202"/>
      <c r="D1127" s="180" t="s">
        <v>3469</v>
      </c>
      <c r="F1127" s="195" t="str">
        <f>IF(ISBLANK(D1127),"",VLOOKUP(D1127,tegevusalad!$A$7:$B$188,2,FALSE))</f>
        <v>Seltsitegevus</v>
      </c>
    </row>
    <row r="1128" spans="1:6" x14ac:dyDescent="0.2">
      <c r="A1128" s="462">
        <v>4253907010</v>
      </c>
      <c r="B1128" s="403" t="s">
        <v>621</v>
      </c>
      <c r="C1128" s="193"/>
      <c r="D1128" s="148" t="s">
        <v>3459</v>
      </c>
      <c r="F1128" s="195" t="str">
        <f>IF(ISBLANK(D1128),"",VLOOKUP(D1128,tegevusalad!$A$7:$B$188,2,FALSE))</f>
        <v>Laululavad</v>
      </c>
    </row>
    <row r="1129" spans="1:6" x14ac:dyDescent="0.2">
      <c r="A1129" s="462">
        <v>4253908120</v>
      </c>
      <c r="B1129" s="256" t="s">
        <v>2575</v>
      </c>
      <c r="D1129" s="180" t="s">
        <v>7556</v>
      </c>
      <c r="F1129" s="195" t="str">
        <f>IF(ISBLANK(D1129),"",VLOOKUP(D1129,tegevusalad!$A$7:$B$188,2,FALSE))</f>
        <v>Muu vaba aeg, kultuur, religioon, sh haldus</v>
      </c>
    </row>
    <row r="1130" spans="1:6" x14ac:dyDescent="0.2">
      <c r="A1130" s="462">
        <v>4253909010</v>
      </c>
      <c r="B1130" s="262" t="s">
        <v>5840</v>
      </c>
      <c r="C1130" s="196"/>
      <c r="D1130" s="180" t="s">
        <v>7556</v>
      </c>
      <c r="F1130" s="195" t="str">
        <f>IF(ISBLANK(D1130),"",VLOOKUP(D1130,tegevusalad!$A$7:$B$188,2,FALSE))</f>
        <v>Muu vaba aeg, kultuur, religioon, sh haldus</v>
      </c>
    </row>
    <row r="1131" spans="1:6" x14ac:dyDescent="0.2">
      <c r="A1131" s="462">
        <v>4253909020</v>
      </c>
      <c r="B1131" s="262" t="s">
        <v>7384</v>
      </c>
      <c r="C1131" s="196"/>
      <c r="D1131" s="180" t="s">
        <v>7556</v>
      </c>
      <c r="F1131" s="195" t="str">
        <f>IF(ISBLANK(D1131),"",VLOOKUP(D1131,tegevusalad!$A$7:$B$188,2,FALSE))</f>
        <v>Muu vaba aeg, kultuur, religioon, sh haldus</v>
      </c>
    </row>
    <row r="1132" spans="1:6" x14ac:dyDescent="0.2">
      <c r="A1132" s="462">
        <v>4253910010</v>
      </c>
      <c r="B1132" s="406" t="s">
        <v>2017</v>
      </c>
      <c r="C1132" s="407"/>
      <c r="D1132" s="180" t="s">
        <v>7556</v>
      </c>
      <c r="F1132" s="195" t="str">
        <f>IF(ISBLANK(D1132),"",VLOOKUP(D1132,tegevusalad!$A$7:$B$188,2,FALSE))</f>
        <v>Muu vaba aeg, kultuur, religioon, sh haldus</v>
      </c>
    </row>
    <row r="1133" spans="1:6" x14ac:dyDescent="0.2">
      <c r="A1133" s="462">
        <v>4253911010</v>
      </c>
      <c r="B1133" s="262" t="s">
        <v>7536</v>
      </c>
      <c r="C1133" s="196"/>
      <c r="D1133" s="148" t="s">
        <v>3468</v>
      </c>
      <c r="F1133" s="195" t="str">
        <f>IF(ISBLANK(D1133),"",VLOOKUP(D1133,tegevusalad!$A$7:$B$188,2,FALSE))</f>
        <v>Täiskasvanute huvialaasutused</v>
      </c>
    </row>
    <row r="1134" spans="1:6" x14ac:dyDescent="0.2">
      <c r="A1134" s="462">
        <v>4253915010</v>
      </c>
      <c r="B1134" s="256" t="s">
        <v>5204</v>
      </c>
      <c r="D1134" s="148" t="s">
        <v>7556</v>
      </c>
      <c r="F1134" s="195" t="str">
        <f>IF(ISBLANK(D1134),"",VLOOKUP(D1134,tegevusalad!$A$7:$B$188,2,FALSE))</f>
        <v>Muu vaba aeg, kultuur, religioon, sh haldus</v>
      </c>
    </row>
    <row r="1135" spans="1:6" x14ac:dyDescent="0.2">
      <c r="A1135" s="473">
        <v>4253916010</v>
      </c>
      <c r="B1135" s="262" t="s">
        <v>10834</v>
      </c>
      <c r="D1135" s="148" t="s">
        <v>7556</v>
      </c>
      <c r="F1135" s="195" t="str">
        <f>IF(ISBLANK(D1135),"",VLOOKUP(D1135,tegevusalad!$A$7:$B$188,2,FALSE))</f>
        <v>Muu vaba aeg, kultuur, religioon, sh haldus</v>
      </c>
    </row>
    <row r="1136" spans="1:6" x14ac:dyDescent="0.2">
      <c r="A1136" s="473">
        <v>4253916800</v>
      </c>
      <c r="B1136" s="262" t="s">
        <v>11185</v>
      </c>
      <c r="D1136" s="148" t="s">
        <v>7556</v>
      </c>
      <c r="F1136" s="195" t="str">
        <f>IF(ISBLANK(D1136),"",VLOOKUP(D1136,tegevusalad!$A$7:$B$188,2,FALSE))</f>
        <v>Muu vaba aeg, kultuur, religioon, sh haldus</v>
      </c>
    </row>
    <row r="1137" spans="1:6" x14ac:dyDescent="0.2">
      <c r="A1137" s="462">
        <v>4253920010</v>
      </c>
      <c r="B1137" s="262" t="s">
        <v>1090</v>
      </c>
      <c r="C1137" s="196"/>
      <c r="D1137" s="148" t="s">
        <v>7556</v>
      </c>
      <c r="F1137" s="195" t="str">
        <f>IF(ISBLANK(D1137),"",VLOOKUP(D1137,tegevusalad!$A$7:$B$188,2,FALSE))</f>
        <v>Muu vaba aeg, kultuur, religioon, sh haldus</v>
      </c>
    </row>
    <row r="1138" spans="1:6" x14ac:dyDescent="0.2">
      <c r="A1138" s="462">
        <v>4393909110</v>
      </c>
      <c r="B1138" s="262" t="s">
        <v>1657</v>
      </c>
      <c r="C1138" s="196"/>
      <c r="D1138" s="148" t="s">
        <v>7556</v>
      </c>
      <c r="F1138" s="195" t="str">
        <f>IF(ISBLANK(D1138),"",VLOOKUP(D1138,tegevusalad!$A$7:$B$188,2,FALSE))</f>
        <v>Muu vaba aeg, kultuur, religioon, sh haldus</v>
      </c>
    </row>
    <row r="1139" spans="1:6" ht="25.5" x14ac:dyDescent="0.2">
      <c r="A1139" s="462">
        <v>4253920020</v>
      </c>
      <c r="B1139" s="262" t="s">
        <v>2901</v>
      </c>
      <c r="C1139" s="196"/>
      <c r="D1139" s="148" t="s">
        <v>7556</v>
      </c>
      <c r="F1139" s="195" t="str">
        <f>IF(ISBLANK(D1139),"",VLOOKUP(D1139,tegevusalad!$A$7:$B$188,2,FALSE))</f>
        <v>Muu vaba aeg, kultuur, religioon, sh haldus</v>
      </c>
    </row>
    <row r="1140" spans="1:6" x14ac:dyDescent="0.2">
      <c r="A1140" s="462" t="s">
        <v>9018</v>
      </c>
      <c r="B1140" s="9" t="s">
        <v>1421</v>
      </c>
      <c r="C1140" s="29"/>
      <c r="D1140" s="148" t="s">
        <v>7556</v>
      </c>
      <c r="F1140" s="195" t="str">
        <f>IF(ISBLANK(D1140),"",VLOOKUP(D1140,tegevusalad!$A$7:$B$188,2,FALSE))</f>
        <v>Muu vaba aeg, kultuur, religioon, sh haldus</v>
      </c>
    </row>
    <row r="1141" spans="1:6" x14ac:dyDescent="0.2">
      <c r="A1141" s="462">
        <v>4253915050</v>
      </c>
      <c r="B1141" s="9" t="s">
        <v>7873</v>
      </c>
      <c r="C1141" s="29"/>
      <c r="D1141" s="148" t="s">
        <v>7556</v>
      </c>
      <c r="F1141" s="195" t="str">
        <f>IF(ISBLANK(D1141),"",VLOOKUP(D1141,tegevusalad!$A$7:$B$188,2,FALSE))</f>
        <v>Muu vaba aeg, kultuur, religioon, sh haldus</v>
      </c>
    </row>
    <row r="1142" spans="1:6" x14ac:dyDescent="0.2">
      <c r="A1142" s="462">
        <v>4253911020</v>
      </c>
      <c r="B1142" s="9" t="s">
        <v>8993</v>
      </c>
      <c r="C1142" s="196"/>
      <c r="D1142" s="148" t="s">
        <v>3468</v>
      </c>
      <c r="F1142" s="195" t="str">
        <f>IF(ISBLANK(D1142),"",VLOOKUP(D1142,tegevusalad!$A$7:$B$188,2,FALSE))</f>
        <v>Täiskasvanute huvialaasutused</v>
      </c>
    </row>
    <row r="1143" spans="1:6" x14ac:dyDescent="0.2">
      <c r="A1143" s="462">
        <v>4259101000</v>
      </c>
      <c r="B1143" s="256" t="s">
        <v>2104</v>
      </c>
      <c r="D1143" s="148" t="s">
        <v>7556</v>
      </c>
      <c r="F1143" s="195" t="str">
        <f>IF(ISBLANK(D1143),"",VLOOKUP(D1143,tegevusalad!$A$7:$B$188,2,FALSE))</f>
        <v>Muu vaba aeg, kultuur, religioon, sh haldus</v>
      </c>
    </row>
    <row r="1144" spans="1:6" x14ac:dyDescent="0.2">
      <c r="A1144" s="473">
        <v>4253920210</v>
      </c>
      <c r="B1144" s="9" t="s">
        <v>7410</v>
      </c>
      <c r="D1144" s="46" t="s">
        <v>7556</v>
      </c>
      <c r="F1144" s="195" t="str">
        <f>IF(ISBLANK(D1144),"",VLOOKUP(D1144,tegevusalad!$A$7:$B$188,2,FALSE))</f>
        <v>Muu vaba aeg, kultuur, religioon, sh haldus</v>
      </c>
    </row>
    <row r="1145" spans="1:6" x14ac:dyDescent="0.2">
      <c r="A1145" s="462"/>
      <c r="F1145" s="195" t="str">
        <f>IF(ISBLANK(D1145),"",VLOOKUP(D1145,tegevusalad!$A$7:$B$188,2,FALSE))</f>
        <v/>
      </c>
    </row>
    <row r="1146" spans="1:6" x14ac:dyDescent="0.2">
      <c r="A1146" s="462"/>
      <c r="F1146" s="195" t="str">
        <f>IF(ISBLANK(D1146),"",VLOOKUP(D1146,tegevusalad!$A$7:$B$188,2,FALSE))</f>
        <v/>
      </c>
    </row>
    <row r="1147" spans="1:6" x14ac:dyDescent="0.2">
      <c r="A1147" s="462">
        <v>4259201000</v>
      </c>
      <c r="B1147" s="256" t="s">
        <v>7943</v>
      </c>
      <c r="D1147" s="148" t="s">
        <v>7556</v>
      </c>
      <c r="F1147" s="195" t="str">
        <f>IF(ISBLANK(D1147),"",VLOOKUP(D1147,tegevusalad!$A$7:$B$188,2,FALSE))</f>
        <v>Muu vaba aeg, kultuur, religioon, sh haldus</v>
      </c>
    </row>
    <row r="1148" spans="1:6" x14ac:dyDescent="0.2">
      <c r="A1148" s="462"/>
      <c r="F1148" s="195" t="str">
        <f>IF(ISBLANK(D1148),"",VLOOKUP(D1148,tegevusalad!$A$7:$B$188,2,FALSE))</f>
        <v/>
      </c>
    </row>
    <row r="1149" spans="1:6" x14ac:dyDescent="0.2">
      <c r="A1149" s="461"/>
      <c r="B1149" s="32" t="s">
        <v>3723</v>
      </c>
      <c r="C1149" s="190"/>
      <c r="F1149" s="195" t="str">
        <f>IF(ISBLANK(D1149),"",VLOOKUP(D1149,tegevusalad!$A$7:$B$188,2,FALSE))</f>
        <v/>
      </c>
    </row>
    <row r="1150" spans="1:6" x14ac:dyDescent="0.2">
      <c r="A1150" s="461"/>
      <c r="B1150" s="32" t="s">
        <v>1820</v>
      </c>
      <c r="C1150" s="190"/>
      <c r="D1150" s="180" t="s">
        <v>7556</v>
      </c>
      <c r="F1150" s="195" t="str">
        <f>IF(ISBLANK(D1150),"",VLOOKUP(D1150,tegevusalad!$A$7:$B$188,2,FALSE))</f>
        <v>Muu vaba aeg, kultuur, religioon, sh haldus</v>
      </c>
    </row>
    <row r="1151" spans="1:6" x14ac:dyDescent="0.2">
      <c r="A1151" s="462">
        <v>4262006010</v>
      </c>
      <c r="B1151" s="262" t="s">
        <v>3860</v>
      </c>
      <c r="C1151" s="196"/>
      <c r="D1151" s="180" t="s">
        <v>7557</v>
      </c>
      <c r="F1151" s="195" t="str">
        <f>IF(ISBLANK(D1151),"",VLOOKUP(D1151,tegevusalad!$A$7:$B$188,2,FALSE))</f>
        <v>Noorsootöö ja noortekeskused</v>
      </c>
    </row>
    <row r="1152" spans="1:6" ht="25.5" x14ac:dyDescent="0.2">
      <c r="A1152" s="462">
        <v>4261101020</v>
      </c>
      <c r="B1152" s="262" t="s">
        <v>3157</v>
      </c>
      <c r="C1152" s="196"/>
      <c r="D1152" s="180" t="s">
        <v>7559</v>
      </c>
      <c r="F1152" s="195" t="str">
        <f>IF(ISBLANK(D1152),"",VLOOKUP(D1152,tegevusalad!$A$7:$B$188,2,FALSE))</f>
        <v xml:space="preserve">Sporditegevus </v>
      </c>
    </row>
    <row r="1153" spans="1:6" x14ac:dyDescent="0.2">
      <c r="A1153" s="462">
        <v>4261101030</v>
      </c>
      <c r="B1153" s="262" t="s">
        <v>4134</v>
      </c>
      <c r="C1153" s="196"/>
      <c r="D1153" s="180" t="s">
        <v>7559</v>
      </c>
      <c r="F1153" s="195" t="str">
        <f>IF(ISBLANK(D1153),"",VLOOKUP(D1153,tegevusalad!$A$7:$B$188,2,FALSE))</f>
        <v xml:space="preserve">Sporditegevus </v>
      </c>
    </row>
    <row r="1154" spans="1:6" x14ac:dyDescent="0.2">
      <c r="A1154" s="473">
        <v>4261101210</v>
      </c>
      <c r="B1154" s="262" t="s">
        <v>10948</v>
      </c>
      <c r="C1154" s="196"/>
      <c r="D1154" s="180" t="s">
        <v>7559</v>
      </c>
      <c r="F1154" s="195" t="str">
        <f>IF(ISBLANK(D1154),"",VLOOKUP(D1154,tegevusalad!$A$7:$B$188,2,FALSE))</f>
        <v xml:space="preserve">Sporditegevus </v>
      </c>
    </row>
    <row r="1155" spans="1:6" x14ac:dyDescent="0.2">
      <c r="A1155" s="462">
        <v>4261110100</v>
      </c>
      <c r="B1155" s="262" t="s">
        <v>453</v>
      </c>
      <c r="C1155" s="196"/>
      <c r="D1155" s="180" t="s">
        <v>7559</v>
      </c>
      <c r="F1155" s="195" t="str">
        <f>IF(ISBLANK(D1155),"",VLOOKUP(D1155,tegevusalad!$A$7:$B$188,2,FALSE))</f>
        <v xml:space="preserve">Sporditegevus </v>
      </c>
    </row>
    <row r="1156" spans="1:6" x14ac:dyDescent="0.2">
      <c r="A1156" s="461">
        <v>4261110810</v>
      </c>
      <c r="B1156" s="256" t="s">
        <v>5203</v>
      </c>
      <c r="D1156" s="180" t="s">
        <v>7559</v>
      </c>
      <c r="F1156" s="195" t="str">
        <f>IF(ISBLANK(D1156),"",VLOOKUP(D1156,tegevusalad!$A$7:$B$188,2,FALSE))</f>
        <v xml:space="preserve">Sporditegevus </v>
      </c>
    </row>
    <row r="1157" spans="1:6" x14ac:dyDescent="0.2">
      <c r="A1157" s="474">
        <v>4261110830</v>
      </c>
      <c r="B1157" s="262" t="s">
        <v>9660</v>
      </c>
      <c r="D1157" s="180" t="s">
        <v>7559</v>
      </c>
      <c r="F1157" s="195" t="str">
        <f>IF(ISBLANK(D1157),"",VLOOKUP(D1157,tegevusalad!$A$7:$B$188,2,FALSE))</f>
        <v xml:space="preserve">Sporditegevus </v>
      </c>
    </row>
    <row r="1158" spans="1:6" x14ac:dyDescent="0.2">
      <c r="A1158" s="474">
        <v>4261110840</v>
      </c>
      <c r="B1158" s="262" t="s">
        <v>10766</v>
      </c>
      <c r="D1158" s="180" t="s">
        <v>7559</v>
      </c>
      <c r="F1158" s="195" t="str">
        <f>IF(ISBLANK(D1158),"",VLOOKUP(D1158,tegevusalad!$A$7:$B$188,2,FALSE))</f>
        <v xml:space="preserve">Sporditegevus </v>
      </c>
    </row>
    <row r="1159" spans="1:6" x14ac:dyDescent="0.2">
      <c r="A1159" s="462">
        <v>4261110900</v>
      </c>
      <c r="B1159" s="262" t="s">
        <v>4239</v>
      </c>
      <c r="C1159" s="196"/>
      <c r="D1159" s="180" t="s">
        <v>7559</v>
      </c>
      <c r="F1159" s="195" t="str">
        <f>IF(ISBLANK(D1159),"",VLOOKUP(D1159,tegevusalad!$A$7:$B$188,2,FALSE))</f>
        <v xml:space="preserve">Sporditegevus </v>
      </c>
    </row>
    <row r="1160" spans="1:6" x14ac:dyDescent="0.2">
      <c r="A1160" s="462">
        <v>4261110110</v>
      </c>
      <c r="B1160" s="262" t="s">
        <v>8436</v>
      </c>
      <c r="C1160" s="196"/>
      <c r="D1160" s="180" t="s">
        <v>7559</v>
      </c>
      <c r="F1160" s="195" t="str">
        <f>IF(ISBLANK(D1160),"",VLOOKUP(D1160,tegevusalad!$A$7:$B$188,2,FALSE))</f>
        <v xml:space="preserve">Sporditegevus </v>
      </c>
    </row>
    <row r="1161" spans="1:6" x14ac:dyDescent="0.2">
      <c r="A1161" s="462">
        <v>4261111030</v>
      </c>
      <c r="B1161" s="262" t="s">
        <v>3664</v>
      </c>
      <c r="C1161" s="196"/>
      <c r="D1161" s="180" t="s">
        <v>7559</v>
      </c>
      <c r="F1161" s="195" t="str">
        <f>IF(ISBLANK(D1161),"",VLOOKUP(D1161,tegevusalad!$A$7:$B$188,2,FALSE))</f>
        <v xml:space="preserve">Sporditegevus </v>
      </c>
    </row>
    <row r="1162" spans="1:6" x14ac:dyDescent="0.2">
      <c r="A1162" s="462">
        <v>4261114010</v>
      </c>
      <c r="B1162" s="262" t="s">
        <v>5476</v>
      </c>
      <c r="C1162" s="196"/>
      <c r="D1162" s="180" t="s">
        <v>7559</v>
      </c>
      <c r="F1162" s="195" t="str">
        <f>IF(ISBLANK(D1162),"",VLOOKUP(D1162,tegevusalad!$A$7:$B$188,2,FALSE))</f>
        <v xml:space="preserve">Sporditegevus </v>
      </c>
    </row>
    <row r="1163" spans="1:6" x14ac:dyDescent="0.2">
      <c r="A1163" s="473">
        <v>4261115020</v>
      </c>
      <c r="B1163" s="262" t="s">
        <v>11335</v>
      </c>
      <c r="C1163" s="196"/>
      <c r="D1163" s="180" t="s">
        <v>7559</v>
      </c>
      <c r="F1163" s="195" t="str">
        <f>IF(ISBLANK(D1163),"",VLOOKUP(D1163,tegevusalad!$A$7:$B$188,2,FALSE))</f>
        <v xml:space="preserve">Sporditegevus </v>
      </c>
    </row>
    <row r="1164" spans="1:6" x14ac:dyDescent="0.2">
      <c r="A1164" s="462">
        <v>4261118000</v>
      </c>
      <c r="B1164" s="262" t="s">
        <v>30</v>
      </c>
      <c r="C1164" s="196"/>
      <c r="D1164" s="180" t="s">
        <v>7559</v>
      </c>
      <c r="F1164" s="195" t="str">
        <f>IF(ISBLANK(D1164),"",VLOOKUP(D1164,tegevusalad!$A$7:$B$188,2,FALSE))</f>
        <v xml:space="preserve">Sporditegevus </v>
      </c>
    </row>
    <row r="1165" spans="1:6" x14ac:dyDescent="0.2">
      <c r="A1165" s="462">
        <v>4261118010</v>
      </c>
      <c r="B1165" s="262" t="s">
        <v>31</v>
      </c>
      <c r="C1165" s="196"/>
      <c r="D1165" s="180" t="s">
        <v>7559</v>
      </c>
      <c r="F1165" s="195" t="str">
        <f>IF(ISBLANK(D1165),"",VLOOKUP(D1165,tegevusalad!$A$7:$B$188,2,FALSE))</f>
        <v xml:space="preserve">Sporditegevus </v>
      </c>
    </row>
    <row r="1166" spans="1:6" x14ac:dyDescent="0.2">
      <c r="A1166" s="462">
        <v>4261121510</v>
      </c>
      <c r="B1166" s="262" t="s">
        <v>956</v>
      </c>
      <c r="C1166" s="196"/>
      <c r="D1166" s="180" t="s">
        <v>7559</v>
      </c>
      <c r="F1166" s="195" t="str">
        <f>IF(ISBLANK(D1166),"",VLOOKUP(D1166,tegevusalad!$A$7:$B$188,2,FALSE))</f>
        <v xml:space="preserve">Sporditegevus </v>
      </c>
    </row>
    <row r="1167" spans="1:6" x14ac:dyDescent="0.2">
      <c r="A1167" s="473">
        <v>4261121550</v>
      </c>
      <c r="B1167" s="262" t="s">
        <v>9019</v>
      </c>
      <c r="C1167" s="196"/>
      <c r="D1167" s="180" t="s">
        <v>7559</v>
      </c>
      <c r="F1167" s="195" t="str">
        <f>IF(ISBLANK(D1167),"",VLOOKUP(D1167,tegevusalad!$A$7:$B$188,2,FALSE))</f>
        <v xml:space="preserve">Sporditegevus </v>
      </c>
    </row>
    <row r="1168" spans="1:6" x14ac:dyDescent="0.2">
      <c r="A1168" s="473">
        <v>4261121610</v>
      </c>
      <c r="B1168" s="262" t="s">
        <v>9305</v>
      </c>
      <c r="C1168" s="196"/>
      <c r="D1168" s="180" t="s">
        <v>7559</v>
      </c>
      <c r="F1168" s="195" t="str">
        <f>IF(ISBLANK(D1168),"",VLOOKUP(D1168,tegevusalad!$A$7:$B$188,2,FALSE))</f>
        <v xml:space="preserve">Sporditegevus </v>
      </c>
    </row>
    <row r="1169" spans="1:6" x14ac:dyDescent="0.2">
      <c r="A1169" s="473">
        <v>4261121910</v>
      </c>
      <c r="B1169" s="262" t="s">
        <v>10767</v>
      </c>
      <c r="C1169" s="196"/>
      <c r="D1169" s="180" t="s">
        <v>7559</v>
      </c>
      <c r="F1169" s="195" t="str">
        <f>IF(ISBLANK(D1169),"",VLOOKUP(D1169,tegevusalad!$A$7:$B$188,2,FALSE))</f>
        <v xml:space="preserve">Sporditegevus </v>
      </c>
    </row>
    <row r="1170" spans="1:6" x14ac:dyDescent="0.2">
      <c r="A1170" s="462">
        <v>4261122020</v>
      </c>
      <c r="B1170" s="262" t="s">
        <v>5743</v>
      </c>
      <c r="C1170" s="196"/>
      <c r="D1170" s="180" t="s">
        <v>7559</v>
      </c>
      <c r="F1170" s="195" t="str">
        <f>IF(ISBLANK(D1170),"",VLOOKUP(D1170,tegevusalad!$A$7:$B$188,2,FALSE))</f>
        <v xml:space="preserve">Sporditegevus </v>
      </c>
    </row>
    <row r="1171" spans="1:6" x14ac:dyDescent="0.2">
      <c r="A1171" s="462">
        <v>4261126900</v>
      </c>
      <c r="B1171" s="262" t="s">
        <v>528</v>
      </c>
      <c r="C1171" s="196"/>
      <c r="D1171" s="180" t="s">
        <v>7559</v>
      </c>
      <c r="F1171" s="195" t="str">
        <f>IF(ISBLANK(D1171),"",VLOOKUP(D1171,tegevusalad!$A$7:$B$188,2,FALSE))</f>
        <v xml:space="preserve">Sporditegevus </v>
      </c>
    </row>
    <row r="1172" spans="1:6" x14ac:dyDescent="0.2">
      <c r="A1172" s="473">
        <v>4261127010</v>
      </c>
      <c r="B1172" s="262" t="s">
        <v>10768</v>
      </c>
      <c r="C1172" s="196"/>
      <c r="D1172" s="180" t="s">
        <v>7559</v>
      </c>
      <c r="F1172" s="195" t="str">
        <f>IF(ISBLANK(D1172),"",VLOOKUP(D1172,tegevusalad!$A$7:$B$188,2,FALSE))</f>
        <v xml:space="preserve">Sporditegevus </v>
      </c>
    </row>
    <row r="1173" spans="1:6" x14ac:dyDescent="0.2">
      <c r="A1173" s="462">
        <v>4261128010</v>
      </c>
      <c r="B1173" s="262" t="s">
        <v>3014</v>
      </c>
      <c r="C1173" s="196"/>
      <c r="D1173" s="148" t="s">
        <v>7559</v>
      </c>
      <c r="F1173" s="195" t="str">
        <f>IF(ISBLANK(D1173),"",VLOOKUP(D1173,tegevusalad!$A$7:$B$188,2,FALSE))</f>
        <v xml:space="preserve">Sporditegevus </v>
      </c>
    </row>
    <row r="1174" spans="1:6" x14ac:dyDescent="0.2">
      <c r="A1174" s="462">
        <v>4261128020</v>
      </c>
      <c r="B1174" s="262" t="s">
        <v>7882</v>
      </c>
      <c r="C1174" s="196"/>
      <c r="D1174" s="148" t="s">
        <v>7559</v>
      </c>
      <c r="F1174" s="195" t="str">
        <f>IF(ISBLANK(D1174),"",VLOOKUP(D1174,tegevusalad!$A$7:$B$188,2,FALSE))</f>
        <v xml:space="preserve">Sporditegevus </v>
      </c>
    </row>
    <row r="1175" spans="1:6" x14ac:dyDescent="0.2">
      <c r="A1175" s="462">
        <v>4261128110</v>
      </c>
      <c r="B1175" s="262" t="s">
        <v>7883</v>
      </c>
      <c r="C1175" s="196"/>
      <c r="D1175" s="148" t="s">
        <v>7559</v>
      </c>
      <c r="F1175" s="195" t="str">
        <f>IF(ISBLANK(D1175),"",VLOOKUP(D1175,tegevusalad!$A$7:$B$188,2,FALSE))</f>
        <v xml:space="preserve">Sporditegevus </v>
      </c>
    </row>
    <row r="1176" spans="1:6" x14ac:dyDescent="0.2">
      <c r="A1176" s="462">
        <v>4261129010</v>
      </c>
      <c r="B1176" s="262" t="s">
        <v>5496</v>
      </c>
      <c r="C1176" s="196"/>
      <c r="D1176" s="180" t="s">
        <v>7559</v>
      </c>
      <c r="F1176" s="195" t="str">
        <f>IF(ISBLANK(D1176),"",VLOOKUP(D1176,tegevusalad!$A$7:$B$188,2,FALSE))</f>
        <v xml:space="preserve">Sporditegevus </v>
      </c>
    </row>
    <row r="1177" spans="1:6" x14ac:dyDescent="0.2">
      <c r="A1177" s="462">
        <v>4261131900</v>
      </c>
      <c r="B1177" s="262" t="s">
        <v>3848</v>
      </c>
      <c r="C1177" s="196"/>
      <c r="D1177" s="180" t="s">
        <v>7559</v>
      </c>
      <c r="F1177" s="195" t="str">
        <f>IF(ISBLANK(D1177),"",VLOOKUP(D1177,tegevusalad!$A$7:$B$188,2,FALSE))</f>
        <v xml:space="preserve">Sporditegevus </v>
      </c>
    </row>
    <row r="1178" spans="1:6" x14ac:dyDescent="0.2">
      <c r="A1178" s="462">
        <v>4261132020</v>
      </c>
      <c r="B1178" s="262" t="s">
        <v>1143</v>
      </c>
      <c r="C1178" s="196"/>
      <c r="D1178" s="180" t="s">
        <v>7559</v>
      </c>
      <c r="F1178" s="195" t="str">
        <f>IF(ISBLANK(D1178),"",VLOOKUP(D1178,tegevusalad!$A$7:$B$188,2,FALSE))</f>
        <v xml:space="preserve">Sporditegevus </v>
      </c>
    </row>
    <row r="1179" spans="1:6" x14ac:dyDescent="0.2">
      <c r="A1179" s="462">
        <v>4261132030</v>
      </c>
      <c r="B1179" s="262" t="s">
        <v>7141</v>
      </c>
      <c r="C1179" s="196"/>
      <c r="D1179" s="180" t="s">
        <v>7559</v>
      </c>
      <c r="F1179" s="195" t="str">
        <f>IF(ISBLANK(D1179),"",VLOOKUP(D1179,tegevusalad!$A$7:$B$188,2,FALSE))</f>
        <v xml:space="preserve">Sporditegevus </v>
      </c>
    </row>
    <row r="1180" spans="1:6" x14ac:dyDescent="0.2">
      <c r="A1180" s="461">
        <v>4261134010</v>
      </c>
      <c r="B1180" s="262" t="s">
        <v>2605</v>
      </c>
      <c r="C1180" s="196"/>
      <c r="D1180" s="180" t="s">
        <v>7559</v>
      </c>
      <c r="F1180" s="195" t="str">
        <f>IF(ISBLANK(D1180),"",VLOOKUP(D1180,tegevusalad!$A$7:$B$188,2,FALSE))</f>
        <v xml:space="preserve">Sporditegevus </v>
      </c>
    </row>
    <row r="1181" spans="1:6" x14ac:dyDescent="0.2">
      <c r="A1181" s="461">
        <v>4261135010</v>
      </c>
      <c r="B1181" s="262" t="s">
        <v>7884</v>
      </c>
      <c r="C1181" s="196"/>
      <c r="D1181" s="180" t="s">
        <v>7559</v>
      </c>
      <c r="F1181" s="195" t="str">
        <f>IF(ISBLANK(D1181),"",VLOOKUP(D1181,tegevusalad!$A$7:$B$188,2,FALSE))</f>
        <v xml:space="preserve">Sporditegevus </v>
      </c>
    </row>
    <row r="1182" spans="1:6" x14ac:dyDescent="0.2">
      <c r="A1182" s="474">
        <v>4261135110</v>
      </c>
      <c r="B1182" s="262" t="s">
        <v>9775</v>
      </c>
      <c r="C1182" s="196"/>
      <c r="D1182" s="180" t="s">
        <v>7559</v>
      </c>
      <c r="F1182" s="195" t="str">
        <f>IF(ISBLANK(D1182),"",VLOOKUP(D1182,tegevusalad!$A$7:$B$188,2,FALSE))</f>
        <v xml:space="preserve">Sporditegevus </v>
      </c>
    </row>
    <row r="1183" spans="1:6" x14ac:dyDescent="0.2">
      <c r="A1183" s="462">
        <v>4261139020</v>
      </c>
      <c r="B1183" s="262" t="s">
        <v>2766</v>
      </c>
      <c r="C1183" s="196"/>
      <c r="D1183" s="180" t="s">
        <v>7559</v>
      </c>
      <c r="F1183" s="195" t="str">
        <f>IF(ISBLANK(D1183),"",VLOOKUP(D1183,tegevusalad!$A$7:$B$188,2,FALSE))</f>
        <v xml:space="preserve">Sporditegevus </v>
      </c>
    </row>
    <row r="1184" spans="1:6" x14ac:dyDescent="0.2">
      <c r="A1184" s="461">
        <v>4261139030</v>
      </c>
      <c r="B1184" s="262" t="s">
        <v>1477</v>
      </c>
      <c r="C1184" s="196"/>
      <c r="D1184" s="180" t="s">
        <v>7559</v>
      </c>
      <c r="F1184" s="195" t="str">
        <f>IF(ISBLANK(D1184),"",VLOOKUP(D1184,tegevusalad!$A$7:$B$188,2,FALSE))</f>
        <v xml:space="preserve">Sporditegevus </v>
      </c>
    </row>
    <row r="1185" spans="1:6" x14ac:dyDescent="0.2">
      <c r="A1185" s="462">
        <v>4261145010</v>
      </c>
      <c r="B1185" s="262" t="s">
        <v>753</v>
      </c>
      <c r="C1185" s="196"/>
      <c r="D1185" s="180" t="s">
        <v>7559</v>
      </c>
      <c r="E1185" s="411"/>
      <c r="F1185" s="195" t="str">
        <f>IF(ISBLANK(D1185),"",VLOOKUP(D1185,tegevusalad!$A$7:$B$188,2,FALSE))</f>
        <v xml:space="preserve">Sporditegevus </v>
      </c>
    </row>
    <row r="1186" spans="1:6" x14ac:dyDescent="0.2">
      <c r="A1186" s="462">
        <v>4261146040</v>
      </c>
      <c r="B1186" s="262" t="s">
        <v>5475</v>
      </c>
      <c r="C1186" s="196"/>
      <c r="D1186" s="180" t="s">
        <v>7559</v>
      </c>
      <c r="F1186" s="195" t="str">
        <f>IF(ISBLANK(D1186),"",VLOOKUP(D1186,tegevusalad!$A$7:$B$188,2,FALSE))</f>
        <v xml:space="preserve">Sporditegevus </v>
      </c>
    </row>
    <row r="1187" spans="1:6" x14ac:dyDescent="0.2">
      <c r="A1187" s="462">
        <v>4261146050</v>
      </c>
      <c r="B1187" s="262" t="s">
        <v>754</v>
      </c>
      <c r="C1187" s="196"/>
      <c r="D1187" s="148" t="s">
        <v>7559</v>
      </c>
      <c r="F1187" s="195" t="str">
        <f>IF(ISBLANK(D1187),"",VLOOKUP(D1187,tegevusalad!$A$7:$B$188,2,FALSE))</f>
        <v xml:space="preserve">Sporditegevus </v>
      </c>
    </row>
    <row r="1188" spans="1:6" x14ac:dyDescent="0.2">
      <c r="A1188" s="462">
        <v>4261146810</v>
      </c>
      <c r="B1188" s="262" t="s">
        <v>2361</v>
      </c>
      <c r="C1188" s="196"/>
      <c r="D1188" s="180" t="s">
        <v>7559</v>
      </c>
      <c r="F1188" s="195" t="str">
        <f>IF(ISBLANK(D1188),"",VLOOKUP(D1188,tegevusalad!$A$7:$B$188,2,FALSE))</f>
        <v xml:space="preserve">Sporditegevus </v>
      </c>
    </row>
    <row r="1189" spans="1:6" x14ac:dyDescent="0.2">
      <c r="A1189" s="462">
        <v>4261149000</v>
      </c>
      <c r="B1189" s="262" t="s">
        <v>5091</v>
      </c>
      <c r="C1189" s="196"/>
      <c r="D1189" s="180" t="s">
        <v>7559</v>
      </c>
      <c r="F1189" s="195" t="str">
        <f>IF(ISBLANK(D1189),"",VLOOKUP(D1189,tegevusalad!$A$7:$B$188,2,FALSE))</f>
        <v xml:space="preserve">Sporditegevus </v>
      </c>
    </row>
    <row r="1190" spans="1:6" x14ac:dyDescent="0.2">
      <c r="A1190" s="468">
        <v>4261150000</v>
      </c>
      <c r="B1190" s="458" t="s">
        <v>5091</v>
      </c>
      <c r="C1190" s="459"/>
      <c r="D1190" s="284" t="s">
        <v>7559</v>
      </c>
      <c r="E1190" s="195"/>
      <c r="F1190" s="195" t="str">
        <f>IF(ISBLANK(D1190),"",VLOOKUP(D1190,tegevusalad!$A$7:$B$188,2,FALSE))</f>
        <v xml:space="preserve">Sporditegevus </v>
      </c>
    </row>
    <row r="1191" spans="1:6" x14ac:dyDescent="0.2">
      <c r="A1191" s="462">
        <v>4261161010</v>
      </c>
      <c r="B1191" s="262" t="s">
        <v>4097</v>
      </c>
      <c r="C1191" s="196"/>
      <c r="D1191" s="180" t="s">
        <v>7559</v>
      </c>
      <c r="F1191" s="195" t="str">
        <f>IF(ISBLANK(D1191),"",VLOOKUP(D1191,tegevusalad!$A$7:$B$188,2,FALSE))</f>
        <v xml:space="preserve">Sporditegevus </v>
      </c>
    </row>
    <row r="1192" spans="1:6" x14ac:dyDescent="0.2">
      <c r="A1192" s="462">
        <v>4261164010</v>
      </c>
      <c r="B1192" s="262" t="s">
        <v>4098</v>
      </c>
      <c r="C1192" s="196"/>
      <c r="D1192" s="180" t="s">
        <v>7559</v>
      </c>
      <c r="F1192" s="195" t="str">
        <f>IF(ISBLANK(D1192),"",VLOOKUP(D1192,tegevusalad!$A$7:$B$188,2,FALSE))</f>
        <v xml:space="preserve">Sporditegevus </v>
      </c>
    </row>
    <row r="1193" spans="1:6" x14ac:dyDescent="0.2">
      <c r="A1193" s="462">
        <v>4261165010</v>
      </c>
      <c r="B1193" s="262" t="s">
        <v>4176</v>
      </c>
      <c r="C1193" s="196"/>
      <c r="D1193" s="180" t="s">
        <v>7559</v>
      </c>
      <c r="F1193" s="195" t="str">
        <f>IF(ISBLANK(D1193),"",VLOOKUP(D1193,tegevusalad!$A$7:$B$188,2,FALSE))</f>
        <v xml:space="preserve">Sporditegevus </v>
      </c>
    </row>
    <row r="1194" spans="1:6" x14ac:dyDescent="0.2">
      <c r="A1194" s="462">
        <v>4261168020</v>
      </c>
      <c r="B1194" s="262" t="s">
        <v>4177</v>
      </c>
      <c r="C1194" s="196"/>
      <c r="D1194" s="180" t="s">
        <v>7559</v>
      </c>
      <c r="F1194" s="195" t="str">
        <f>IF(ISBLANK(D1194),"",VLOOKUP(D1194,tegevusalad!$A$7:$B$188,2,FALSE))</f>
        <v xml:space="preserve">Sporditegevus </v>
      </c>
    </row>
    <row r="1195" spans="1:6" x14ac:dyDescent="0.2">
      <c r="A1195" s="462">
        <v>4261169010</v>
      </c>
      <c r="B1195" s="262" t="s">
        <v>3408</v>
      </c>
      <c r="C1195" s="196"/>
      <c r="D1195" s="180" t="s">
        <v>7559</v>
      </c>
      <c r="F1195" s="195" t="str">
        <f>IF(ISBLANK(D1195),"",VLOOKUP(D1195,tegevusalad!$A$7:$B$188,2,FALSE))</f>
        <v xml:space="preserve">Sporditegevus </v>
      </c>
    </row>
    <row r="1196" spans="1:6" x14ac:dyDescent="0.2">
      <c r="A1196" s="461">
        <v>4261175010</v>
      </c>
      <c r="B1196" s="262" t="s">
        <v>7021</v>
      </c>
      <c r="C1196" s="196"/>
      <c r="D1196" s="148" t="s">
        <v>7559</v>
      </c>
      <c r="F1196" s="195" t="str">
        <f>IF(ISBLANK(D1196),"",VLOOKUP(D1196,tegevusalad!$A$7:$B$188,2,FALSE))</f>
        <v xml:space="preserve">Sporditegevus </v>
      </c>
    </row>
    <row r="1197" spans="1:6" x14ac:dyDescent="0.2">
      <c r="A1197" s="461">
        <v>4261175020</v>
      </c>
      <c r="B1197" s="262" t="s">
        <v>8531</v>
      </c>
      <c r="C1197" s="196"/>
      <c r="D1197" s="148" t="s">
        <v>7559</v>
      </c>
      <c r="F1197" s="195" t="str">
        <f>IF(ISBLANK(D1197),"",VLOOKUP(D1197,tegevusalad!$A$7:$B$188,2,FALSE))</f>
        <v xml:space="preserve">Sporditegevus </v>
      </c>
    </row>
    <row r="1198" spans="1:6" ht="25.5" x14ac:dyDescent="0.2">
      <c r="A1198" s="461">
        <v>4261176010</v>
      </c>
      <c r="B1198" s="262" t="s">
        <v>4045</v>
      </c>
      <c r="C1198" s="196"/>
      <c r="D1198" s="148" t="s">
        <v>7559</v>
      </c>
      <c r="F1198" s="195" t="str">
        <f>IF(ISBLANK(D1198),"",VLOOKUP(D1198,tegevusalad!$A$7:$B$188,2,FALSE))</f>
        <v xml:space="preserve">Sporditegevus </v>
      </c>
    </row>
    <row r="1199" spans="1:6" ht="25.5" x14ac:dyDescent="0.2">
      <c r="A1199" s="474">
        <v>4261176020</v>
      </c>
      <c r="B1199" s="262" t="s">
        <v>10903</v>
      </c>
      <c r="C1199" s="196"/>
      <c r="D1199" s="148" t="s">
        <v>7559</v>
      </c>
      <c r="F1199" s="195" t="str">
        <f>IF(ISBLANK(D1199),"",VLOOKUP(D1199,tegevusalad!$A$7:$B$188,2,FALSE))</f>
        <v xml:space="preserve">Sporditegevus </v>
      </c>
    </row>
    <row r="1200" spans="1:6" x14ac:dyDescent="0.2">
      <c r="A1200" s="462">
        <v>4261189010</v>
      </c>
      <c r="B1200" s="262" t="s">
        <v>5324</v>
      </c>
      <c r="C1200" s="196"/>
      <c r="D1200" s="180" t="s">
        <v>7559</v>
      </c>
      <c r="F1200" s="195" t="str">
        <f>IF(ISBLANK(D1200),"",VLOOKUP(D1200,tegevusalad!$A$7:$B$188,2,FALSE))</f>
        <v xml:space="preserve">Sporditegevus </v>
      </c>
    </row>
    <row r="1201" spans="1:6" ht="25.5" x14ac:dyDescent="0.2">
      <c r="A1201" s="473">
        <v>4261190990</v>
      </c>
      <c r="B1201" s="262" t="s">
        <v>10905</v>
      </c>
      <c r="C1201" s="196"/>
      <c r="D1201" s="180" t="s">
        <v>7559</v>
      </c>
      <c r="F1201" s="195" t="str">
        <f>IF(ISBLANK(D1201),"",VLOOKUP(D1201,tegevusalad!$A$7:$B$188,2,FALSE))</f>
        <v xml:space="preserve">Sporditegevus </v>
      </c>
    </row>
    <row r="1202" spans="1:6" x14ac:dyDescent="0.2">
      <c r="A1202" s="473">
        <v>4261191010</v>
      </c>
      <c r="B1202" s="262" t="s">
        <v>11336</v>
      </c>
      <c r="C1202" s="196"/>
      <c r="D1202" s="180" t="s">
        <v>7559</v>
      </c>
      <c r="F1202" s="195" t="str">
        <f>IF(ISBLANK(D1202),"",VLOOKUP(D1202,tegevusalad!$A$7:$B$188,2,FALSE))</f>
        <v xml:space="preserve">Sporditegevus </v>
      </c>
    </row>
    <row r="1203" spans="1:6" x14ac:dyDescent="0.2">
      <c r="A1203" s="462">
        <v>4262009010</v>
      </c>
      <c r="B1203" s="262" t="s">
        <v>8437</v>
      </c>
      <c r="C1203" s="196"/>
      <c r="D1203" s="180" t="s">
        <v>7557</v>
      </c>
      <c r="F1203" s="195" t="str">
        <f>IF(ISBLANK(D1203),"",VLOOKUP(D1203,tegevusalad!$A$7:$B$188,2,FALSE))</f>
        <v>Noorsootöö ja noortekeskused</v>
      </c>
    </row>
    <row r="1204" spans="1:6" x14ac:dyDescent="0.2">
      <c r="A1204" s="462">
        <v>4269701010</v>
      </c>
      <c r="B1204" s="262" t="s">
        <v>6506</v>
      </c>
      <c r="C1204" s="196"/>
      <c r="F1204" s="195" t="str">
        <f>IF(ISBLANK(D1204),"",VLOOKUP(D1204,tegevusalad!$A$7:$B$188,2,FALSE))</f>
        <v/>
      </c>
    </row>
    <row r="1205" spans="1:6" x14ac:dyDescent="0.2">
      <c r="A1205" s="461"/>
      <c r="B1205" s="262" t="s">
        <v>7600</v>
      </c>
      <c r="C1205" s="196"/>
      <c r="F1205" s="195" t="str">
        <f>IF(ISBLANK(D1205),"",VLOOKUP(D1205,tegevusalad!$A$7:$B$188,2,FALSE))</f>
        <v/>
      </c>
    </row>
    <row r="1206" spans="1:6" x14ac:dyDescent="0.2">
      <c r="A1206" s="461"/>
      <c r="B1206" s="756" t="s">
        <v>10904</v>
      </c>
      <c r="C1206" s="190"/>
      <c r="D1206" s="180" t="s">
        <v>7557</v>
      </c>
      <c r="F1206" s="195" t="str">
        <f>IF(ISBLANK(D1206),"",VLOOKUP(D1206,tegevusalad!$A$7:$B$188,2,FALSE))</f>
        <v>Noorsootöö ja noortekeskused</v>
      </c>
    </row>
    <row r="1207" spans="1:6" x14ac:dyDescent="0.2">
      <c r="A1207" s="462">
        <v>4262008020</v>
      </c>
      <c r="B1207" s="262" t="s">
        <v>3722</v>
      </c>
      <c r="C1207" s="196"/>
      <c r="F1207" s="195" t="str">
        <f>IF(ISBLANK(D1207),"",VLOOKUP(D1207,tegevusalad!$A$7:$B$188,2,FALSE))</f>
        <v/>
      </c>
    </row>
    <row r="1208" spans="1:6" x14ac:dyDescent="0.2">
      <c r="A1208" s="461"/>
      <c r="F1208" s="195" t="str">
        <f>IF(ISBLANK(D1208),"",VLOOKUP(D1208,tegevusalad!$A$7:$B$188,2,FALSE))</f>
        <v/>
      </c>
    </row>
    <row r="1209" spans="1:6" x14ac:dyDescent="0.2">
      <c r="A1209" s="461"/>
      <c r="F1209" s="195" t="str">
        <f>IF(ISBLANK(D1209),"",VLOOKUP(D1209,tegevusalad!$A$7:$B$188,2,FALSE))</f>
        <v/>
      </c>
    </row>
    <row r="1210" spans="1:6" x14ac:dyDescent="0.2">
      <c r="A1210" s="461"/>
      <c r="B1210" s="32" t="s">
        <v>2530</v>
      </c>
      <c r="C1210" s="190"/>
      <c r="F1210" s="195" t="str">
        <f>IF(ISBLANK(D1210),"",VLOOKUP(D1210,tegevusalad!$A$7:$B$188,2,FALSE))</f>
        <v/>
      </c>
    </row>
    <row r="1211" spans="1:6" x14ac:dyDescent="0.2">
      <c r="A1211" s="461"/>
      <c r="B1211" s="32" t="s">
        <v>4828</v>
      </c>
      <c r="C1211" s="190"/>
      <c r="D1211" s="148" t="s">
        <v>6600</v>
      </c>
      <c r="F1211" s="195" t="str">
        <f>IF(ISBLANK(D1211),"",VLOOKUP(D1211,tegevusalad!$A$7:$B$188,2,FALSE))</f>
        <v>Laste ja noorte sotsiaalhoolekandeasutused</v>
      </c>
    </row>
    <row r="1212" spans="1:6" x14ac:dyDescent="0.2">
      <c r="A1212" s="461">
        <v>4281015020</v>
      </c>
      <c r="B1212" s="262" t="s">
        <v>6599</v>
      </c>
      <c r="C1212" s="196"/>
      <c r="D1212" s="148" t="s">
        <v>6600</v>
      </c>
      <c r="F1212" s="195" t="str">
        <f>IF(ISBLANK(D1212),"",VLOOKUP(D1212,tegevusalad!$A$7:$B$188,2,FALSE))</f>
        <v>Laste ja noorte sotsiaalhoolekandeasutused</v>
      </c>
    </row>
    <row r="1213" spans="1:6" x14ac:dyDescent="0.2">
      <c r="A1213" s="462">
        <v>4281201020</v>
      </c>
      <c r="B1213" s="262" t="s">
        <v>484</v>
      </c>
      <c r="C1213" s="196"/>
      <c r="D1213" s="46" t="s">
        <v>9023</v>
      </c>
      <c r="F1213" s="195" t="str">
        <f>IF(ISBLANK(D1213),"",VLOOKUP(D1213,tegevusalad!$A$7:$B$188,2,FALSE))</f>
        <v>Eakate sotsiaalhoolekandeasutused</v>
      </c>
    </row>
    <row r="1214" spans="1:6" x14ac:dyDescent="0.2">
      <c r="A1214" s="462">
        <v>4281201110</v>
      </c>
      <c r="B1214" s="262" t="s">
        <v>3820</v>
      </c>
      <c r="C1214" s="196"/>
      <c r="D1214" s="46" t="s">
        <v>9023</v>
      </c>
      <c r="E1214" s="148"/>
      <c r="F1214" s="195" t="str">
        <f>IF(ISBLANK(D1214),"",VLOOKUP(D1214,tegevusalad!$A$7:$B$188,2,FALSE))</f>
        <v>Eakate sotsiaalhoolekandeasutused</v>
      </c>
    </row>
    <row r="1215" spans="1:6" x14ac:dyDescent="0.2">
      <c r="A1215" s="462">
        <v>4281311030</v>
      </c>
      <c r="B1215" s="262" t="s">
        <v>7351</v>
      </c>
      <c r="C1215" s="196"/>
      <c r="D1215" s="148" t="s">
        <v>6600</v>
      </c>
      <c r="F1215" s="195" t="str">
        <f>IF(ISBLANK(D1215),"",VLOOKUP(D1215,tegevusalad!$A$7:$B$188,2,FALSE))</f>
        <v>Laste ja noorte sotsiaalhoolekandeasutused</v>
      </c>
    </row>
    <row r="1216" spans="1:6" x14ac:dyDescent="0.2">
      <c r="A1216" s="462">
        <v>4281101020</v>
      </c>
      <c r="B1216" s="262" t="s">
        <v>7048</v>
      </c>
      <c r="C1216" s="196"/>
      <c r="D1216" s="475" t="s">
        <v>9022</v>
      </c>
      <c r="F1216" s="195" t="str">
        <f>IF(ISBLANK(D1216),"",VLOOKUP(D1216,tegevusalad!$A$7:$B$188,2,FALSE))</f>
        <v>Puuetega inimeste sotsiaalhoolekandeasutused</v>
      </c>
    </row>
    <row r="1217" spans="1:6" ht="12" customHeight="1" x14ac:dyDescent="0.2">
      <c r="A1217" s="462">
        <v>4281101210</v>
      </c>
      <c r="B1217" s="262" t="s">
        <v>6188</v>
      </c>
      <c r="C1217" s="196"/>
      <c r="D1217" s="475" t="s">
        <v>9022</v>
      </c>
      <c r="F1217" s="195" t="str">
        <f>IF(ISBLANK(D1217),"",VLOOKUP(D1217,tegevusalad!$A$7:$B$188,2,FALSE))</f>
        <v>Puuetega inimeste sotsiaalhoolekandeasutused</v>
      </c>
    </row>
    <row r="1218" spans="1:6" ht="12" customHeight="1" x14ac:dyDescent="0.2">
      <c r="A1218" s="473">
        <v>4281101220</v>
      </c>
      <c r="B1218" s="262" t="s">
        <v>9020</v>
      </c>
      <c r="C1218" s="196"/>
      <c r="D1218" s="475" t="s">
        <v>9022</v>
      </c>
      <c r="F1218" s="195" t="str">
        <f>IF(ISBLANK(D1218),"",VLOOKUP(D1218,tegevusalad!$A$7:$B$188,2,FALSE))</f>
        <v>Puuetega inimeste sotsiaalhoolekandeasutused</v>
      </c>
    </row>
    <row r="1219" spans="1:6" ht="12" customHeight="1" x14ac:dyDescent="0.2">
      <c r="A1219" s="462">
        <v>4281102020</v>
      </c>
      <c r="B1219" s="262" t="s">
        <v>5243</v>
      </c>
      <c r="C1219" s="196"/>
      <c r="D1219" s="475" t="s">
        <v>9022</v>
      </c>
      <c r="F1219" s="195" t="str">
        <f>IF(ISBLANK(D1219),"",VLOOKUP(D1219,tegevusalad!$A$7:$B$188,2,FALSE))</f>
        <v>Puuetega inimeste sotsiaalhoolekandeasutused</v>
      </c>
    </row>
    <row r="1220" spans="1:6" ht="12" customHeight="1" x14ac:dyDescent="0.2">
      <c r="A1220" s="462">
        <v>4281103050</v>
      </c>
      <c r="B1220" s="262" t="s">
        <v>7049</v>
      </c>
      <c r="C1220" s="196"/>
      <c r="D1220" s="475" t="s">
        <v>9022</v>
      </c>
      <c r="F1220" s="195" t="str">
        <f>IF(ISBLANK(D1220),"",VLOOKUP(D1220,tegevusalad!$A$7:$B$188,2,FALSE))</f>
        <v>Puuetega inimeste sotsiaalhoolekandeasutused</v>
      </c>
    </row>
    <row r="1221" spans="1:6" ht="12" customHeight="1" x14ac:dyDescent="0.2">
      <c r="A1221" s="473">
        <v>4281103110</v>
      </c>
      <c r="B1221" s="262" t="s">
        <v>10929</v>
      </c>
      <c r="C1221" s="196"/>
      <c r="D1221" s="475" t="s">
        <v>9022</v>
      </c>
      <c r="F1221" s="195" t="s">
        <v>8865</v>
      </c>
    </row>
    <row r="1222" spans="1:6" x14ac:dyDescent="0.2">
      <c r="A1222" s="462">
        <v>4281103810</v>
      </c>
      <c r="B1222" s="262" t="s">
        <v>1286</v>
      </c>
      <c r="C1222" s="196"/>
      <c r="D1222" s="50" t="s">
        <v>9028</v>
      </c>
      <c r="F1222" s="195" t="str">
        <f>IF(ISBLANK(D1222),"",VLOOKUP(D1222,tegevusalad!$A$7:$B$188,2,FALSE))</f>
        <v>Riskirühmade sotsiaalhoolekandeasutused</v>
      </c>
    </row>
    <row r="1223" spans="1:6" x14ac:dyDescent="0.2">
      <c r="A1223" s="462">
        <v>4281402010</v>
      </c>
      <c r="B1223" s="409" t="s">
        <v>7050</v>
      </c>
      <c r="C1223" s="202"/>
      <c r="D1223" s="148" t="s">
        <v>6600</v>
      </c>
      <c r="F1223" s="195" t="str">
        <f>IF(ISBLANK(D1223),"",VLOOKUP(D1223,tegevusalad!$A$7:$B$188,2,FALSE))</f>
        <v>Laste ja noorte sotsiaalhoolekandeasutused</v>
      </c>
    </row>
    <row r="1224" spans="1:6" ht="25.5" x14ac:dyDescent="0.2">
      <c r="A1224" s="462">
        <v>4281915010</v>
      </c>
      <c r="B1224" s="262" t="s">
        <v>5244</v>
      </c>
      <c r="C1224" s="196"/>
      <c r="D1224" s="148" t="s">
        <v>6600</v>
      </c>
      <c r="F1224" s="195" t="str">
        <f>IF(ISBLANK(D1224),"",VLOOKUP(D1224,tegevusalad!$A$7:$B$188,2,FALSE))</f>
        <v>Laste ja noorte sotsiaalhoolekandeasutused</v>
      </c>
    </row>
    <row r="1225" spans="1:6" x14ac:dyDescent="0.2">
      <c r="A1225" s="462">
        <v>4281915020</v>
      </c>
      <c r="B1225" s="262" t="s">
        <v>4424</v>
      </c>
      <c r="C1225" s="196"/>
      <c r="D1225" s="148" t="s">
        <v>6600</v>
      </c>
      <c r="E1225" s="411"/>
      <c r="F1225" s="195" t="str">
        <f>IF(ISBLANK(D1225),"",VLOOKUP(D1225,tegevusalad!$A$7:$B$188,2,FALSE))</f>
        <v>Laste ja noorte sotsiaalhoolekandeasutused</v>
      </c>
    </row>
    <row r="1226" spans="1:6" ht="38.25" x14ac:dyDescent="0.2">
      <c r="A1226" s="462">
        <v>4281511030</v>
      </c>
      <c r="B1226" s="262" t="s">
        <v>1958</v>
      </c>
      <c r="C1226" s="196"/>
      <c r="D1226" s="46" t="s">
        <v>9023</v>
      </c>
      <c r="E1226" s="411"/>
      <c r="F1226" s="195" t="str">
        <f>IF(ISBLANK(D1226),"",VLOOKUP(D1226,tegevusalad!$A$7:$B$188,2,FALSE))</f>
        <v>Eakate sotsiaalhoolekandeasutused</v>
      </c>
    </row>
    <row r="1227" spans="1:6" ht="25.5" x14ac:dyDescent="0.2">
      <c r="A1227" s="461">
        <v>4281511040</v>
      </c>
      <c r="B1227" s="262" t="s">
        <v>3113</v>
      </c>
      <c r="C1227" s="196"/>
      <c r="D1227" s="46" t="s">
        <v>9023</v>
      </c>
      <c r="E1227" s="411"/>
      <c r="F1227" s="195" t="str">
        <f>IF(ISBLANK(D1227),"",VLOOKUP(D1227,tegevusalad!$A$7:$B$188,2,FALSE))</f>
        <v>Eakate sotsiaalhoolekandeasutused</v>
      </c>
    </row>
    <row r="1228" spans="1:6" x14ac:dyDescent="0.2">
      <c r="A1228" s="461">
        <v>4281511050</v>
      </c>
      <c r="B1228" s="262" t="s">
        <v>3410</v>
      </c>
      <c r="C1228" s="196"/>
      <c r="D1228" s="46" t="s">
        <v>9023</v>
      </c>
      <c r="E1228" s="411"/>
      <c r="F1228" s="195" t="str">
        <f>IF(ISBLANK(D1228),"",VLOOKUP(D1228,tegevusalad!$A$7:$B$188,2,FALSE))</f>
        <v>Eakate sotsiaalhoolekandeasutused</v>
      </c>
    </row>
    <row r="1229" spans="1:6" x14ac:dyDescent="0.2">
      <c r="A1229" s="461">
        <v>4281511060</v>
      </c>
      <c r="B1229" s="262" t="s">
        <v>6910</v>
      </c>
      <c r="C1229" s="196"/>
      <c r="D1229" s="46" t="s">
        <v>9023</v>
      </c>
      <c r="F1229" s="195" t="str">
        <f>IF(ISBLANK(D1229),"",VLOOKUP(D1229,tegevusalad!$A$7:$B$188,2,FALSE))</f>
        <v>Eakate sotsiaalhoolekandeasutused</v>
      </c>
    </row>
    <row r="1230" spans="1:6" x14ac:dyDescent="0.2">
      <c r="A1230" s="474">
        <v>4281511070</v>
      </c>
      <c r="B1230" s="262" t="s">
        <v>11147</v>
      </c>
      <c r="C1230" s="196"/>
      <c r="D1230" s="46" t="s">
        <v>9023</v>
      </c>
      <c r="F1230" s="195" t="str">
        <f>IF(ISBLANK(D1230),"",VLOOKUP(D1230,tegevusalad!$A$7:$B$188,2,FALSE))</f>
        <v>Eakate sotsiaalhoolekandeasutused</v>
      </c>
    </row>
    <row r="1231" spans="1:6" ht="25.5" x14ac:dyDescent="0.2">
      <c r="A1231" s="462">
        <v>4281531020</v>
      </c>
      <c r="B1231" s="262" t="s">
        <v>803</v>
      </c>
      <c r="C1231" s="196"/>
      <c r="D1231" s="46" t="s">
        <v>9023</v>
      </c>
      <c r="F1231" s="195" t="str">
        <f>IF(ISBLANK(D1231),"",VLOOKUP(D1231,tegevusalad!$A$7:$B$188,2,FALSE))</f>
        <v>Eakate sotsiaalhoolekandeasutused</v>
      </c>
    </row>
    <row r="1232" spans="1:6" ht="25.5" x14ac:dyDescent="0.2">
      <c r="A1232" s="462">
        <v>4281532010</v>
      </c>
      <c r="B1232" s="262" t="s">
        <v>373</v>
      </c>
      <c r="C1232" s="196"/>
      <c r="D1232" s="46" t="s">
        <v>9023</v>
      </c>
      <c r="F1232" s="195" t="str">
        <f>IF(ISBLANK(D1232),"",VLOOKUP(D1232,tegevusalad!$A$7:$B$188,2,FALSE))</f>
        <v>Eakate sotsiaalhoolekandeasutused</v>
      </c>
    </row>
    <row r="1233" spans="1:6" ht="25.5" x14ac:dyDescent="0.2">
      <c r="A1233" s="462">
        <v>4281532310</v>
      </c>
      <c r="B1233" s="262" t="s">
        <v>373</v>
      </c>
      <c r="C1233" s="196"/>
      <c r="D1233" s="46" t="s">
        <v>9023</v>
      </c>
      <c r="F1233" s="195" t="str">
        <f>IF(ISBLANK(D1233),"",VLOOKUP(D1233,tegevusalad!$A$7:$B$188,2,FALSE))</f>
        <v>Eakate sotsiaalhoolekandeasutused</v>
      </c>
    </row>
    <row r="1234" spans="1:6" ht="25.5" x14ac:dyDescent="0.2">
      <c r="A1234" s="462">
        <v>4281581030</v>
      </c>
      <c r="B1234" s="262" t="s">
        <v>697</v>
      </c>
      <c r="C1234" s="196"/>
      <c r="D1234" s="46" t="s">
        <v>9023</v>
      </c>
      <c r="F1234" s="195" t="str">
        <f>IF(ISBLANK(D1234),"",VLOOKUP(D1234,tegevusalad!$A$7:$B$188,2,FALSE))</f>
        <v>Eakate sotsiaalhoolekandeasutused</v>
      </c>
    </row>
    <row r="1235" spans="1:6" x14ac:dyDescent="0.2">
      <c r="A1235" s="462">
        <v>4282999000</v>
      </c>
      <c r="B1235" s="262" t="s">
        <v>1981</v>
      </c>
      <c r="C1235" s="196"/>
      <c r="D1235" s="46" t="s">
        <v>9023</v>
      </c>
      <c r="F1235" s="195" t="str">
        <f>IF(ISBLANK(D1235),"",VLOOKUP(D1235,tegevusalad!$A$7:$B$188,2,FALSE))</f>
        <v>Eakate sotsiaalhoolekandeasutused</v>
      </c>
    </row>
    <row r="1236" spans="1:6" x14ac:dyDescent="0.2">
      <c r="A1236" s="462">
        <v>4282981050</v>
      </c>
      <c r="B1236" s="262" t="s">
        <v>4028</v>
      </c>
      <c r="C1236" s="196"/>
      <c r="D1236" s="50" t="s">
        <v>9028</v>
      </c>
      <c r="F1236" s="195" t="str">
        <f>IF(ISBLANK(D1236),"",VLOOKUP(D1236,tegevusalad!$A$7:$B$188,2,FALSE))</f>
        <v>Riskirühmade sotsiaalhoolekandeasutused</v>
      </c>
    </row>
    <row r="1237" spans="1:6" x14ac:dyDescent="0.2">
      <c r="A1237" s="462">
        <v>4281403010</v>
      </c>
      <c r="B1237" s="262" t="s">
        <v>7138</v>
      </c>
      <c r="C1237" s="196"/>
      <c r="D1237" s="50" t="s">
        <v>9028</v>
      </c>
      <c r="E1237" s="180"/>
      <c r="F1237" s="195" t="str">
        <f>IF(ISBLANK(D1237),"",VLOOKUP(D1237,tegevusalad!$A$7:$B$188,2,FALSE))</f>
        <v>Riskirühmade sotsiaalhoolekandeasutused</v>
      </c>
    </row>
    <row r="1238" spans="1:6" ht="25.5" x14ac:dyDescent="0.2">
      <c r="A1238" s="462">
        <v>4200302020</v>
      </c>
      <c r="B1238" s="262" t="s">
        <v>422</v>
      </c>
      <c r="C1238" s="196"/>
      <c r="D1238" s="50" t="s">
        <v>5294</v>
      </c>
      <c r="E1238" s="180"/>
      <c r="F1238" s="195" t="str">
        <f>IF(ISBLANK(D1238),"",VLOOKUP(D1238,tegevusalad!$A$7:$B$188,2,FALSE))</f>
        <v>Valla- ja linnavalitsus</v>
      </c>
    </row>
    <row r="1239" spans="1:6" ht="25.5" x14ac:dyDescent="0.2">
      <c r="A1239" s="462">
        <v>4200306010</v>
      </c>
      <c r="B1239" s="262" t="s">
        <v>717</v>
      </c>
      <c r="C1239" s="196"/>
      <c r="D1239" s="50" t="s">
        <v>5294</v>
      </c>
      <c r="E1239" s="148"/>
      <c r="F1239" s="195" t="str">
        <f>IF(ISBLANK(D1239),"",VLOOKUP(D1239,tegevusalad!$A$7:$B$188,2,FALSE))</f>
        <v>Valla- ja linnavalitsus</v>
      </c>
    </row>
    <row r="1240" spans="1:6" ht="18" customHeight="1" x14ac:dyDescent="0.2">
      <c r="A1240" s="462">
        <v>4200305110</v>
      </c>
      <c r="B1240" s="262" t="s">
        <v>696</v>
      </c>
      <c r="C1240" s="196"/>
      <c r="D1240" s="50" t="s">
        <v>5294</v>
      </c>
      <c r="E1240" s="148"/>
      <c r="F1240" s="195" t="str">
        <f>IF(ISBLANK(D1240),"",VLOOKUP(D1240,tegevusalad!$A$7:$B$188,2,FALSE))</f>
        <v>Valla- ja linnavalitsus</v>
      </c>
    </row>
    <row r="1241" spans="1:6" ht="25.5" x14ac:dyDescent="0.2">
      <c r="A1241" s="462">
        <v>4200303010</v>
      </c>
      <c r="B1241" s="262" t="s">
        <v>699</v>
      </c>
      <c r="C1241" s="196"/>
      <c r="D1241" s="148" t="s">
        <v>5294</v>
      </c>
      <c r="F1241" s="195" t="str">
        <f>IF(ISBLANK(D1241),"",VLOOKUP(D1241,tegevusalad!$A$7:$B$188,2,FALSE))</f>
        <v>Valla- ja linnavalitsus</v>
      </c>
    </row>
    <row r="1242" spans="1:6" ht="25.5" x14ac:dyDescent="0.2">
      <c r="A1242" s="462">
        <v>4281591020</v>
      </c>
      <c r="B1242" s="262" t="s">
        <v>2204</v>
      </c>
      <c r="C1242" s="196"/>
      <c r="D1242" s="46" t="s">
        <v>9023</v>
      </c>
      <c r="F1242" s="195" t="str">
        <f>IF(ISBLANK(D1242),"",VLOOKUP(D1242,tegevusalad!$A$7:$B$188,2,FALSE))</f>
        <v>Eakate sotsiaalhoolekandeasutused</v>
      </c>
    </row>
    <row r="1243" spans="1:6" x14ac:dyDescent="0.2">
      <c r="A1243" s="462">
        <v>4282981010</v>
      </c>
      <c r="B1243" s="262" t="s">
        <v>403</v>
      </c>
      <c r="C1243" s="196"/>
      <c r="D1243" s="46" t="s">
        <v>9023</v>
      </c>
      <c r="F1243" s="195" t="str">
        <f>IF(ISBLANK(D1243),"",VLOOKUP(D1243,tegevusalad!$A$7:$B$188,2,FALSE))</f>
        <v>Eakate sotsiaalhoolekandeasutused</v>
      </c>
    </row>
    <row r="1244" spans="1:6" ht="25.5" x14ac:dyDescent="0.2">
      <c r="A1244" s="462">
        <v>4281506020</v>
      </c>
      <c r="B1244" s="403" t="s">
        <v>5804</v>
      </c>
      <c r="C1244" s="193"/>
      <c r="D1244" s="46" t="s">
        <v>9023</v>
      </c>
      <c r="F1244" s="195" t="str">
        <f>IF(ISBLANK(D1244),"",VLOOKUP(D1244,tegevusalad!$A$7:$B$188,2,FALSE))</f>
        <v>Eakate sotsiaalhoolekandeasutused</v>
      </c>
    </row>
    <row r="1245" spans="1:6" ht="25.5" x14ac:dyDescent="0.2">
      <c r="A1245" s="462">
        <v>4281506030</v>
      </c>
      <c r="B1245" s="403" t="s">
        <v>3752</v>
      </c>
      <c r="C1245" s="193"/>
      <c r="D1245" s="46" t="s">
        <v>9023</v>
      </c>
      <c r="F1245" s="195" t="str">
        <f>IF(ISBLANK(D1245),"",VLOOKUP(D1245,tegevusalad!$A$7:$B$188,2,FALSE))</f>
        <v>Eakate sotsiaalhoolekandeasutused</v>
      </c>
    </row>
    <row r="1246" spans="1:6" ht="25.5" x14ac:dyDescent="0.2">
      <c r="A1246" s="462">
        <v>4281506040</v>
      </c>
      <c r="B1246" s="403" t="s">
        <v>206</v>
      </c>
      <c r="C1246" s="193"/>
      <c r="D1246" s="46" t="s">
        <v>9023</v>
      </c>
      <c r="F1246" s="195" t="str">
        <f>IF(ISBLANK(D1246),"",VLOOKUP(D1246,tegevusalad!$A$7:$B$188,2,FALSE))</f>
        <v>Eakate sotsiaalhoolekandeasutused</v>
      </c>
    </row>
    <row r="1247" spans="1:6" ht="25.5" x14ac:dyDescent="0.2">
      <c r="A1247" s="462">
        <v>4281508020</v>
      </c>
      <c r="B1247" s="403" t="s">
        <v>3529</v>
      </c>
      <c r="C1247" s="193"/>
      <c r="D1247" s="46" t="s">
        <v>9023</v>
      </c>
      <c r="F1247" s="195" t="str">
        <f>IF(ISBLANK(D1247),"",VLOOKUP(D1247,tegevusalad!$A$7:$B$188,2,FALSE))</f>
        <v>Eakate sotsiaalhoolekandeasutused</v>
      </c>
    </row>
    <row r="1248" spans="1:6" x14ac:dyDescent="0.2">
      <c r="A1248" s="462">
        <v>4281542060</v>
      </c>
      <c r="B1248" s="403" t="s">
        <v>2775</v>
      </c>
      <c r="C1248" s="193"/>
      <c r="D1248" s="46" t="s">
        <v>9023</v>
      </c>
      <c r="F1248" s="195" t="str">
        <f>IF(ISBLANK(D1248),"",VLOOKUP(D1248,tegevusalad!$A$7:$B$188,2,FALSE))</f>
        <v>Eakate sotsiaalhoolekandeasutused</v>
      </c>
    </row>
    <row r="1249" spans="1:6" x14ac:dyDescent="0.2">
      <c r="A1249" s="462">
        <v>4281542070</v>
      </c>
      <c r="B1249" s="403" t="s">
        <v>4399</v>
      </c>
      <c r="C1249" s="193"/>
      <c r="D1249" s="46" t="s">
        <v>9023</v>
      </c>
      <c r="F1249" s="195" t="str">
        <f>IF(ISBLANK(D1249),"",VLOOKUP(D1249,tegevusalad!$A$7:$B$188,2,FALSE))</f>
        <v>Eakate sotsiaalhoolekandeasutused</v>
      </c>
    </row>
    <row r="1250" spans="1:6" ht="25.5" x14ac:dyDescent="0.2">
      <c r="A1250" s="462">
        <v>4281551210</v>
      </c>
      <c r="B1250" s="403" t="s">
        <v>698</v>
      </c>
      <c r="C1250" s="193"/>
      <c r="D1250" s="46" t="s">
        <v>9023</v>
      </c>
      <c r="F1250" s="195" t="str">
        <f>IF(ISBLANK(D1250),"",VLOOKUP(D1250,tegevusalad!$A$7:$B$188,2,FALSE))</f>
        <v>Eakate sotsiaalhoolekandeasutused</v>
      </c>
    </row>
    <row r="1251" spans="1:6" x14ac:dyDescent="0.2">
      <c r="A1251" s="462">
        <v>4281980010</v>
      </c>
      <c r="B1251" s="403" t="s">
        <v>2228</v>
      </c>
      <c r="C1251" s="193"/>
      <c r="F1251" s="195" t="str">
        <f>IF(ISBLANK(D1251),"",VLOOKUP(D1251,tegevusalad!$A$7:$B$188,2,FALSE))</f>
        <v/>
      </c>
    </row>
    <row r="1252" spans="1:6" x14ac:dyDescent="0.2">
      <c r="A1252" s="473">
        <v>4281980020</v>
      </c>
      <c r="B1252" s="403" t="s">
        <v>9444</v>
      </c>
      <c r="C1252" s="193"/>
      <c r="D1252" s="148" t="s">
        <v>6600</v>
      </c>
      <c r="E1252" s="411"/>
      <c r="F1252" s="195" t="str">
        <f>IF(ISBLANK(D1252),"",VLOOKUP(D1252,tegevusalad!$A$7:$B$188,2,FALSE))</f>
        <v>Laste ja noorte sotsiaalhoolekandeasutused</v>
      </c>
    </row>
    <row r="1253" spans="1:6" x14ac:dyDescent="0.2">
      <c r="A1253" s="473">
        <v>4281601010</v>
      </c>
      <c r="B1253" s="403" t="s">
        <v>10764</v>
      </c>
      <c r="C1253" s="193"/>
      <c r="D1253" s="148" t="s">
        <v>4202</v>
      </c>
      <c r="E1253" s="411"/>
      <c r="F1253" s="195" t="str">
        <f>IF(ISBLANK(D1253),"",VLOOKUP(D1253,tegevusalad!$A$7:$B$188,2,FALSE))</f>
        <v>Muu perekondade ja laste sotsiaalne kaitse</v>
      </c>
    </row>
    <row r="1254" spans="1:6" x14ac:dyDescent="0.2">
      <c r="A1254" s="462"/>
      <c r="B1254" s="403"/>
      <c r="C1254" s="193"/>
      <c r="D1254" s="450"/>
      <c r="F1254" s="195" t="str">
        <f>IF(ISBLANK(D1254),"",VLOOKUP(D1254,tegevusalad!$A$7:$B$188,2,FALSE))</f>
        <v/>
      </c>
    </row>
    <row r="1255" spans="1:6" x14ac:dyDescent="0.2">
      <c r="A1255" s="462">
        <v>4284111000</v>
      </c>
      <c r="B1255" s="403" t="s">
        <v>7567</v>
      </c>
      <c r="C1255" s="193"/>
      <c r="F1255" s="195" t="str">
        <f>IF(ISBLANK(D1255),"",VLOOKUP(D1255,tegevusalad!$A$7:$B$188,2,FALSE))</f>
        <v/>
      </c>
    </row>
    <row r="1256" spans="1:6" x14ac:dyDescent="0.2">
      <c r="A1256" s="473">
        <v>4289901000</v>
      </c>
      <c r="B1256" s="403" t="s">
        <v>11140</v>
      </c>
      <c r="C1256" s="193"/>
      <c r="D1256" s="148" t="s">
        <v>226</v>
      </c>
      <c r="F1256" s="195" t="str">
        <f>IF(ISBLANK(D1256),"",VLOOKUP(D1256,tegevusalad!$A$7:$B$188,2,FALSE))</f>
        <v>Muu tervishoid, sh tervishoiu haldamine</v>
      </c>
    </row>
    <row r="1257" spans="1:6" ht="25.5" x14ac:dyDescent="0.2">
      <c r="A1257" s="473">
        <v>4289902000</v>
      </c>
      <c r="B1257" s="403" t="s">
        <v>11233</v>
      </c>
      <c r="C1257" s="193"/>
      <c r="D1257" s="148" t="s">
        <v>4202</v>
      </c>
      <c r="F1257" s="195" t="str">
        <f>IF(ISBLANK(D1257),"",VLOOKUP(D1257,tegevusalad!$A$7:$B$188,2,FALSE))</f>
        <v>Muu perekondade ja laste sotsiaalne kaitse</v>
      </c>
    </row>
    <row r="1258" spans="1:6" x14ac:dyDescent="0.2">
      <c r="A1258" s="473">
        <v>4289903000</v>
      </c>
      <c r="B1258" s="808" t="s">
        <v>11242</v>
      </c>
      <c r="C1258" s="193"/>
      <c r="D1258" s="475" t="s">
        <v>9022</v>
      </c>
      <c r="F1258" s="195" t="str">
        <f>IF(ISBLANK(D1258),"",VLOOKUP(D1258,tegevusalad!$A$7:$B$188,2,FALSE))</f>
        <v>Puuetega inimeste sotsiaalhoolekandeasutused</v>
      </c>
    </row>
    <row r="1259" spans="1:6" x14ac:dyDescent="0.2">
      <c r="A1259" s="473">
        <v>4289904000</v>
      </c>
      <c r="B1259" s="808" t="s">
        <v>11264</v>
      </c>
      <c r="C1259" s="193"/>
      <c r="D1259" s="475">
        <v>10900</v>
      </c>
      <c r="F1259" s="195" t="s">
        <v>8881</v>
      </c>
    </row>
    <row r="1260" spans="1:6" x14ac:dyDescent="0.2">
      <c r="A1260" s="473">
        <v>4289905000</v>
      </c>
      <c r="B1260" s="808" t="s">
        <v>11274</v>
      </c>
      <c r="C1260" s="193"/>
      <c r="D1260" s="475" t="s">
        <v>9022</v>
      </c>
      <c r="F1260" s="195" t="str">
        <f>IF(ISBLANK(D1260),"",VLOOKUP(D1260,tegevusalad!$A$7:$B$188,2,FALSE))</f>
        <v>Puuetega inimeste sotsiaalhoolekandeasutused</v>
      </c>
    </row>
    <row r="1261" spans="1:6" x14ac:dyDescent="0.2">
      <c r="A1261" s="473">
        <v>4289906000</v>
      </c>
      <c r="B1261" s="808" t="s">
        <v>11286</v>
      </c>
      <c r="C1261" s="193"/>
      <c r="D1261" s="46" t="s">
        <v>9023</v>
      </c>
      <c r="F1261" s="195" t="str">
        <f>IF(ISBLANK(D1261),"",VLOOKUP(D1261,tegevusalad!$A$7:$B$188,2,FALSE))</f>
        <v>Eakate sotsiaalhoolekandeasutused</v>
      </c>
    </row>
    <row r="1262" spans="1:6" x14ac:dyDescent="0.2">
      <c r="A1262" s="473">
        <v>4289907000</v>
      </c>
      <c r="B1262" s="808" t="s">
        <v>11293</v>
      </c>
      <c r="C1262" s="193"/>
      <c r="D1262" s="148" t="s">
        <v>4202</v>
      </c>
      <c r="F1262" s="195" t="str">
        <f>IF(ISBLANK(D1262),"",VLOOKUP(D1262,tegevusalad!$A$7:$B$188,2,FALSE))</f>
        <v>Muu perekondade ja laste sotsiaalne kaitse</v>
      </c>
    </row>
    <row r="1263" spans="1:6" ht="25.5" x14ac:dyDescent="0.2">
      <c r="A1263" s="473">
        <v>4289999000</v>
      </c>
      <c r="B1263" s="403" t="s">
        <v>10930</v>
      </c>
      <c r="C1263" s="193"/>
      <c r="D1263" s="148" t="s">
        <v>9031</v>
      </c>
      <c r="F1263" s="195" t="str">
        <f>IF(ISBLANK(D1263),"",VLOOKUP(D1263,tegevusalad!$A$7:$B$188,2,FALSE))</f>
        <v>Muu sotsiaalne kaitse, sh sotsiaalse kaitse haldus</v>
      </c>
    </row>
    <row r="1264" spans="1:6" x14ac:dyDescent="0.2">
      <c r="A1264" s="462"/>
      <c r="B1264" s="403"/>
      <c r="C1264" s="193"/>
      <c r="F1264" s="195" t="str">
        <f>IF(ISBLANK(D1264),"",VLOOKUP(D1264,tegevusalad!$A$7:$B$188,2,FALSE))</f>
        <v/>
      </c>
    </row>
    <row r="1265" spans="1:6" x14ac:dyDescent="0.2">
      <c r="A1265" s="462"/>
      <c r="B1265" s="56" t="s">
        <v>4077</v>
      </c>
      <c r="C1265" s="200"/>
      <c r="D1265" s="148" t="s">
        <v>226</v>
      </c>
      <c r="F1265" s="195" t="str">
        <f>IF(ISBLANK(D1265),"",VLOOKUP(D1265,tegevusalad!$A$7:$B$188,2,FALSE))</f>
        <v>Muu tervishoid, sh tervishoiu haldamine</v>
      </c>
    </row>
    <row r="1266" spans="1:6" x14ac:dyDescent="0.2">
      <c r="A1266" s="462">
        <v>4772402010</v>
      </c>
      <c r="B1266" s="403" t="s">
        <v>1725</v>
      </c>
      <c r="C1266" s="193"/>
      <c r="D1266" s="180" t="s">
        <v>8935</v>
      </c>
      <c r="F1266" s="195" t="str">
        <f>IF(ISBLANK(D1266),"",VLOOKUP(D1266,tegevusalad!$A$7:$B$188,2,FALSE))</f>
        <v>Parameditsiiniteenused</v>
      </c>
    </row>
    <row r="1267" spans="1:6" x14ac:dyDescent="0.2">
      <c r="A1267" s="462">
        <v>4772402020</v>
      </c>
      <c r="B1267" s="403" t="s">
        <v>1817</v>
      </c>
      <c r="C1267" s="193"/>
      <c r="D1267" s="148" t="s">
        <v>8935</v>
      </c>
      <c r="F1267" s="195" t="str">
        <f>IF(ISBLANK(D1267),"",VLOOKUP(D1267,tegevusalad!$A$7:$B$188,2,FALSE))</f>
        <v>Parameditsiiniteenused</v>
      </c>
    </row>
    <row r="1268" spans="1:6" x14ac:dyDescent="0.2">
      <c r="A1268" s="462">
        <v>4772402030</v>
      </c>
      <c r="B1268" s="403" t="s">
        <v>2030</v>
      </c>
      <c r="C1268" s="193"/>
      <c r="D1268" s="148" t="s">
        <v>8935</v>
      </c>
      <c r="F1268" s="195" t="str">
        <f>IF(ISBLANK(D1268),"",VLOOKUP(D1268,tegevusalad!$A$7:$B$188,2,FALSE))</f>
        <v>Parameditsiiniteenused</v>
      </c>
    </row>
    <row r="1269" spans="1:6" x14ac:dyDescent="0.2">
      <c r="A1269" s="473">
        <v>4772402040</v>
      </c>
      <c r="B1269" s="403" t="s">
        <v>9740</v>
      </c>
      <c r="C1269" s="193"/>
      <c r="D1269" s="148" t="s">
        <v>8935</v>
      </c>
      <c r="F1269" s="195" t="str">
        <f>IF(ISBLANK(D1269),"",VLOOKUP(D1269,tegevusalad!$A$7:$B$188,2,FALSE))</f>
        <v>Parameditsiiniteenused</v>
      </c>
    </row>
    <row r="1270" spans="1:6" x14ac:dyDescent="0.2">
      <c r="A1270" s="462">
        <v>4772402900</v>
      </c>
      <c r="B1270" s="403" t="s">
        <v>1726</v>
      </c>
      <c r="C1270" s="193"/>
      <c r="D1270" s="148" t="s">
        <v>8935</v>
      </c>
      <c r="F1270" s="195" t="str">
        <f>IF(ISBLANK(D1270),"",VLOOKUP(D1270,tegevusalad!$A$7:$B$188,2,FALSE))</f>
        <v>Parameditsiiniteenused</v>
      </c>
    </row>
    <row r="1271" spans="1:6" x14ac:dyDescent="0.2">
      <c r="A1271" s="462">
        <v>4773101010</v>
      </c>
      <c r="B1271" s="403" t="s">
        <v>483</v>
      </c>
      <c r="C1271" s="193"/>
      <c r="F1271" s="195" t="str">
        <f>IF(ISBLANK(D1271),"",VLOOKUP(D1271,tegevusalad!$A$7:$B$188,2,FALSE))</f>
        <v/>
      </c>
    </row>
    <row r="1272" spans="1:6" x14ac:dyDescent="0.2">
      <c r="A1272" s="461"/>
      <c r="F1272" s="195" t="str">
        <f>IF(ISBLANK(D1272),"",VLOOKUP(D1272,tegevusalad!$A$7:$B$188,2,FALSE))</f>
        <v/>
      </c>
    </row>
    <row r="1273" spans="1:6" x14ac:dyDescent="0.2">
      <c r="A1273" s="461"/>
      <c r="B1273" s="33" t="s">
        <v>2448</v>
      </c>
      <c r="C1273" s="201"/>
      <c r="F1273" s="195" t="str">
        <f>IF(ISBLANK(D1273),"",VLOOKUP(D1273,tegevusalad!$A$7:$B$188,2,FALSE))</f>
        <v/>
      </c>
    </row>
    <row r="1274" spans="1:6" x14ac:dyDescent="0.2">
      <c r="A1274" s="461"/>
      <c r="B1274" s="33" t="s">
        <v>7200</v>
      </c>
      <c r="C1274" s="201"/>
      <c r="D1274" s="180"/>
      <c r="F1274" s="195" t="str">
        <f>IF(ISBLANK(D1274),"",VLOOKUP(D1274,tegevusalad!$A$7:$B$188,2,FALSE))</f>
        <v/>
      </c>
    </row>
    <row r="1275" spans="1:6" x14ac:dyDescent="0.2">
      <c r="A1275" s="461">
        <v>4202011010</v>
      </c>
      <c r="B1275" s="409" t="s">
        <v>834</v>
      </c>
      <c r="C1275" s="201"/>
      <c r="D1275" s="180" t="s">
        <v>5295</v>
      </c>
      <c r="F1275" s="195" t="str">
        <f>IF(ISBLANK(D1275),"",VLOOKUP(D1275,tegevusalad!$A$7:$B$188,2,FALSE))</f>
        <v>Muud üldised teenused</v>
      </c>
    </row>
    <row r="1276" spans="1:6" x14ac:dyDescent="0.2">
      <c r="A1276" s="461"/>
      <c r="B1276" s="33" t="s">
        <v>8704</v>
      </c>
      <c r="C1276" s="201"/>
      <c r="F1276" s="195" t="str">
        <f>IF(ISBLANK(D1276),"",VLOOKUP(D1276,tegevusalad!$A$7:$B$188,2,FALSE))</f>
        <v/>
      </c>
    </row>
    <row r="1277" spans="1:6" ht="25.5" x14ac:dyDescent="0.2">
      <c r="A1277" s="461"/>
      <c r="B1277" s="409" t="s">
        <v>98</v>
      </c>
      <c r="C1277" s="202"/>
      <c r="D1277" s="180" t="s">
        <v>3735</v>
      </c>
      <c r="F1277" s="195" t="str">
        <f>IF(ISBLANK(D1277),"",VLOOKUP(D1277,tegevusalad!$A$7:$B$188,2,FALSE))</f>
        <v>Elamumajanduse arendamine</v>
      </c>
    </row>
    <row r="1278" spans="1:6" x14ac:dyDescent="0.2">
      <c r="A1278" s="462">
        <v>4292130010</v>
      </c>
      <c r="B1278" s="409" t="s">
        <v>3753</v>
      </c>
      <c r="C1278" s="202"/>
      <c r="D1278" s="180" t="s">
        <v>3735</v>
      </c>
      <c r="F1278" s="195" t="str">
        <f>IF(ISBLANK(D1278),"",VLOOKUP(D1278,tegevusalad!$A$7:$B$188,2,FALSE))</f>
        <v>Elamumajanduse arendamine</v>
      </c>
    </row>
    <row r="1279" spans="1:6" x14ac:dyDescent="0.2">
      <c r="A1279" s="462">
        <v>4292124010</v>
      </c>
      <c r="B1279" s="409" t="s">
        <v>3754</v>
      </c>
      <c r="C1279" s="202"/>
      <c r="D1279" s="180" t="s">
        <v>3735</v>
      </c>
      <c r="F1279" s="195" t="str">
        <f>IF(ISBLANK(D1279),"",VLOOKUP(D1279,tegevusalad!$A$7:$B$188,2,FALSE))</f>
        <v>Elamumajanduse arendamine</v>
      </c>
    </row>
    <row r="1280" spans="1:6" x14ac:dyDescent="0.2">
      <c r="A1280" s="462">
        <v>4292126010</v>
      </c>
      <c r="B1280" s="409" t="s">
        <v>964</v>
      </c>
      <c r="C1280" s="202"/>
      <c r="D1280" s="180" t="s">
        <v>3735</v>
      </c>
      <c r="F1280" s="195" t="str">
        <f>IF(ISBLANK(D1280),"",VLOOKUP(D1280,tegevusalad!$A$7:$B$188,2,FALSE))</f>
        <v>Elamumajanduse arendamine</v>
      </c>
    </row>
    <row r="1281" spans="1:6" ht="25.5" x14ac:dyDescent="0.2">
      <c r="A1281" s="473">
        <v>4292133000</v>
      </c>
      <c r="B1281" s="409" t="s">
        <v>10893</v>
      </c>
      <c r="C1281" s="202"/>
      <c r="D1281" s="180" t="s">
        <v>3735</v>
      </c>
      <c r="F1281" s="195" t="str">
        <f>IF(ISBLANK(D1281),"",VLOOKUP(D1281,tegevusalad!$A$7:$B$188,2,FALSE))</f>
        <v>Elamumajanduse arendamine</v>
      </c>
    </row>
    <row r="1282" spans="1:6" x14ac:dyDescent="0.2">
      <c r="A1282" s="462">
        <v>4292213010</v>
      </c>
      <c r="B1282" s="409" t="s">
        <v>3755</v>
      </c>
      <c r="C1282" s="202"/>
      <c r="D1282" s="180" t="s">
        <v>3260</v>
      </c>
      <c r="F1282" s="195" t="str">
        <f>IF(ISBLANK(D1282),"",VLOOKUP(D1282,tegevusalad!$A$7:$B$188,2,FALSE))</f>
        <v>Muud elamu- ja kommunaalmajanduse tegevus</v>
      </c>
    </row>
    <row r="1283" spans="1:6" x14ac:dyDescent="0.2">
      <c r="A1283" s="462">
        <v>4292801000</v>
      </c>
      <c r="B1283" s="409" t="s">
        <v>6543</v>
      </c>
      <c r="C1283" s="202"/>
      <c r="D1283" s="180" t="s">
        <v>3260</v>
      </c>
      <c r="F1283" s="195" t="str">
        <f>IF(ISBLANK(D1283),"",VLOOKUP(D1283,tegevusalad!$A$7:$B$188,2,FALSE))</f>
        <v>Muud elamu- ja kommunaalmajanduse tegevus</v>
      </c>
    </row>
    <row r="1284" spans="1:6" x14ac:dyDescent="0.2">
      <c r="A1284" s="462">
        <v>4292911000</v>
      </c>
      <c r="B1284" s="409" t="s">
        <v>6544</v>
      </c>
      <c r="C1284" s="202"/>
      <c r="D1284" s="180" t="s">
        <v>3735</v>
      </c>
      <c r="F1284" s="195" t="str">
        <f>IF(ISBLANK(D1284),"",VLOOKUP(D1284,tegevusalad!$A$7:$B$188,2,FALSE))</f>
        <v>Elamumajanduse arendamine</v>
      </c>
    </row>
    <row r="1285" spans="1:6" x14ac:dyDescent="0.2">
      <c r="A1285" s="473">
        <v>4292921000</v>
      </c>
      <c r="B1285" s="409" t="s">
        <v>10894</v>
      </c>
      <c r="C1285" s="202"/>
      <c r="D1285" s="180" t="s">
        <v>3260</v>
      </c>
      <c r="F1285" s="195" t="str">
        <f>IF(ISBLANK(D1285),"",VLOOKUP(D1285,tegevusalad!$A$7:$B$188,2,FALSE))</f>
        <v>Muud elamu- ja kommunaalmajanduse tegevus</v>
      </c>
    </row>
    <row r="1286" spans="1:6" x14ac:dyDescent="0.2">
      <c r="A1286" s="461">
        <v>4281508020</v>
      </c>
      <c r="B1286" s="409" t="s">
        <v>1122</v>
      </c>
      <c r="C1286" s="202"/>
      <c r="D1286" s="51" t="s">
        <v>9031</v>
      </c>
      <c r="F1286" s="195" t="str">
        <f>IF(ISBLANK(D1286),"",VLOOKUP(D1286,tegevusalad!$A$7:$B$188,2,FALSE))</f>
        <v>Muu sotsiaalne kaitse, sh sotsiaalse kaitse haldus</v>
      </c>
    </row>
    <row r="1287" spans="1:6" ht="25.5" x14ac:dyDescent="0.2">
      <c r="A1287" s="461">
        <v>4792215010</v>
      </c>
      <c r="B1287" s="409" t="s">
        <v>2890</v>
      </c>
      <c r="C1287" s="202"/>
      <c r="D1287" s="148" t="s">
        <v>3735</v>
      </c>
      <c r="F1287" s="195" t="str">
        <f>IF(ISBLANK(D1287),"",VLOOKUP(D1287,tegevusalad!$A$7:$B$188,2,FALSE))</f>
        <v>Elamumajanduse arendamine</v>
      </c>
    </row>
    <row r="1288" spans="1:6" x14ac:dyDescent="0.2">
      <c r="A1288" s="461">
        <v>4792230990</v>
      </c>
      <c r="B1288" s="409" t="s">
        <v>4002</v>
      </c>
      <c r="C1288" s="202"/>
      <c r="D1288" s="148" t="s">
        <v>3735</v>
      </c>
      <c r="F1288" s="195" t="str">
        <f>IF(ISBLANK(D1288),"",VLOOKUP(D1288,tegevusalad!$A$7:$B$188,2,FALSE))</f>
        <v>Elamumajanduse arendamine</v>
      </c>
    </row>
    <row r="1289" spans="1:6" x14ac:dyDescent="0.2">
      <c r="A1289" s="461">
        <v>4792230110</v>
      </c>
      <c r="B1289" s="409" t="s">
        <v>4003</v>
      </c>
      <c r="C1289" s="202"/>
      <c r="D1289" s="148" t="s">
        <v>3735</v>
      </c>
      <c r="F1289" s="195" t="str">
        <f>IF(ISBLANK(D1289),"",VLOOKUP(D1289,tegevusalad!$A$7:$B$188,2,FALSE))</f>
        <v>Elamumajanduse arendamine</v>
      </c>
    </row>
    <row r="1290" spans="1:6" x14ac:dyDescent="0.2">
      <c r="A1290" s="461">
        <v>4792230120</v>
      </c>
      <c r="B1290" s="409" t="s">
        <v>4004</v>
      </c>
      <c r="C1290" s="202"/>
      <c r="D1290" s="148" t="s">
        <v>3735</v>
      </c>
      <c r="F1290" s="195" t="str">
        <f>IF(ISBLANK(D1290),"",VLOOKUP(D1290,tegevusalad!$A$7:$B$188,2,FALSE))</f>
        <v>Elamumajanduse arendamine</v>
      </c>
    </row>
    <row r="1291" spans="1:6" x14ac:dyDescent="0.2">
      <c r="A1291" s="461">
        <v>4792299000</v>
      </c>
      <c r="B1291" s="409" t="s">
        <v>7366</v>
      </c>
      <c r="C1291" s="202"/>
      <c r="D1291" s="148" t="s">
        <v>3735</v>
      </c>
      <c r="F1291" s="195" t="str">
        <f>IF(ISBLANK(D1291),"",VLOOKUP(D1291,tegevusalad!$A$7:$B$188,2,FALSE))</f>
        <v>Elamumajanduse arendamine</v>
      </c>
    </row>
    <row r="1292" spans="1:6" x14ac:dyDescent="0.2">
      <c r="A1292" s="461">
        <v>4792420010</v>
      </c>
      <c r="B1292" s="409" t="s">
        <v>7365</v>
      </c>
      <c r="C1292" s="202"/>
      <c r="D1292" s="148" t="s">
        <v>6600</v>
      </c>
      <c r="F1292" s="195" t="str">
        <f>IF(ISBLANK(D1292),"",VLOOKUP(D1292,tegevusalad!$A$7:$B$188,2,FALSE))</f>
        <v>Laste ja noorte sotsiaalhoolekandeasutused</v>
      </c>
    </row>
    <row r="1293" spans="1:6" x14ac:dyDescent="0.2">
      <c r="A1293" s="461">
        <v>4792599000</v>
      </c>
      <c r="B1293" s="409" t="s">
        <v>2029</v>
      </c>
      <c r="C1293" s="202"/>
      <c r="D1293" s="180" t="s">
        <v>3735</v>
      </c>
      <c r="F1293" s="195" t="str">
        <f>IF(ISBLANK(D1293),"",VLOOKUP(D1293,tegevusalad!$A$7:$B$188,2,FALSE))</f>
        <v>Elamumajanduse arendamine</v>
      </c>
    </row>
    <row r="1294" spans="1:6" x14ac:dyDescent="0.2">
      <c r="A1294" s="461">
        <v>4296401020</v>
      </c>
      <c r="B1294" s="409" t="s">
        <v>6507</v>
      </c>
      <c r="C1294" s="202"/>
      <c r="D1294" s="148" t="s">
        <v>3735</v>
      </c>
      <c r="F1294" s="195" t="str">
        <f>IF(ISBLANK(D1294),"",VLOOKUP(D1294,tegevusalad!$A$7:$B$188,2,FALSE))</f>
        <v>Elamumajanduse arendamine</v>
      </c>
    </row>
    <row r="1295" spans="1:6" x14ac:dyDescent="0.2">
      <c r="A1295" s="461">
        <v>4797101010</v>
      </c>
      <c r="B1295" s="409" t="s">
        <v>1400</v>
      </c>
      <c r="C1295" s="202"/>
      <c r="D1295" s="148" t="s">
        <v>4323</v>
      </c>
      <c r="F1295" s="195" t="str">
        <f>IF(ISBLANK(D1295),"",VLOOKUP(D1295,tegevusalad!$A$7:$B$188,2,FALSE))</f>
        <v>Kaubandus ja laondus</v>
      </c>
    </row>
    <row r="1296" spans="1:6" x14ac:dyDescent="0.2">
      <c r="A1296" s="461" t="s">
        <v>4370</v>
      </c>
      <c r="B1296" s="256" t="s">
        <v>4371</v>
      </c>
      <c r="D1296" s="148" t="s">
        <v>4323</v>
      </c>
      <c r="F1296" s="195" t="str">
        <f>IF(ISBLANK(D1296),"",VLOOKUP(D1296,tegevusalad!$A$7:$B$188,2,FALSE))</f>
        <v>Kaubandus ja laondus</v>
      </c>
    </row>
    <row r="1297" spans="1:6" x14ac:dyDescent="0.2">
      <c r="A1297" s="474">
        <v>4397101010</v>
      </c>
      <c r="B1297" s="409" t="s">
        <v>10369</v>
      </c>
      <c r="D1297" s="148" t="s">
        <v>4323</v>
      </c>
      <c r="F1297" s="195" t="str">
        <f>IF(ISBLANK(D1297),"",VLOOKUP(D1297,tegevusalad!$A$7:$B$188,2,FALSE))</f>
        <v>Kaubandus ja laondus</v>
      </c>
    </row>
    <row r="1298" spans="1:6" x14ac:dyDescent="0.2">
      <c r="A1298" s="461">
        <v>4397101020</v>
      </c>
      <c r="B1298" s="256" t="s">
        <v>191</v>
      </c>
      <c r="D1298" s="148" t="s">
        <v>4323</v>
      </c>
      <c r="F1298" s="195" t="str">
        <f>IF(ISBLANK(D1298),"",VLOOKUP(D1298,tegevusalad!$A$7:$B$188,2,FALSE))</f>
        <v>Kaubandus ja laondus</v>
      </c>
    </row>
    <row r="1299" spans="1:6" x14ac:dyDescent="0.2">
      <c r="A1299" s="474">
        <v>4397101110</v>
      </c>
      <c r="B1299" s="409" t="s">
        <v>9803</v>
      </c>
      <c r="D1299" s="148" t="s">
        <v>4323</v>
      </c>
      <c r="F1299" s="195" t="s">
        <v>8782</v>
      </c>
    </row>
    <row r="1300" spans="1:6" x14ac:dyDescent="0.2">
      <c r="A1300" s="474">
        <v>4397102010</v>
      </c>
      <c r="B1300" s="256" t="s">
        <v>2392</v>
      </c>
      <c r="D1300" s="148" t="s">
        <v>4323</v>
      </c>
      <c r="F1300" s="195" t="str">
        <f>IF(ISBLANK(D1300),"",VLOOKUP(D1300,tegevusalad!$A$7:$B$188,2,FALSE))</f>
        <v>Kaubandus ja laondus</v>
      </c>
    </row>
    <row r="1301" spans="1:6" x14ac:dyDescent="0.2">
      <c r="A1301" s="474">
        <v>4397103010</v>
      </c>
      <c r="B1301" s="256" t="s">
        <v>1250</v>
      </c>
      <c r="D1301" s="148" t="s">
        <v>4323</v>
      </c>
      <c r="F1301" s="195" t="str">
        <f>IF(ISBLANK(D1301),"",VLOOKUP(D1301,tegevusalad!$A$7:$B$188,2,FALSE))</f>
        <v>Kaubandus ja laondus</v>
      </c>
    </row>
    <row r="1302" spans="1:6" x14ac:dyDescent="0.2">
      <c r="A1302" s="461">
        <v>4397111010</v>
      </c>
      <c r="B1302" s="256" t="s">
        <v>434</v>
      </c>
      <c r="D1302" s="148" t="s">
        <v>4323</v>
      </c>
      <c r="F1302" s="195" t="str">
        <f>IF(ISBLANK(D1302),"",VLOOKUP(D1302,tegevusalad!$A$7:$B$188,2,FALSE))</f>
        <v>Kaubandus ja laondus</v>
      </c>
    </row>
    <row r="1303" spans="1:6" x14ac:dyDescent="0.2">
      <c r="A1303" s="461">
        <v>4397111020</v>
      </c>
      <c r="B1303" s="256" t="s">
        <v>3303</v>
      </c>
      <c r="D1303" s="148" t="s">
        <v>4323</v>
      </c>
      <c r="F1303" s="195" t="str">
        <f>IF(ISBLANK(D1303),"",VLOOKUP(D1303,tegevusalad!$A$7:$B$188,2,FALSE))</f>
        <v>Kaubandus ja laondus</v>
      </c>
    </row>
    <row r="1304" spans="1:6" x14ac:dyDescent="0.2">
      <c r="A1304" s="461">
        <v>4397112010</v>
      </c>
      <c r="B1304" s="256" t="s">
        <v>8682</v>
      </c>
      <c r="D1304" s="148" t="s">
        <v>4323</v>
      </c>
      <c r="F1304" s="195" t="str">
        <f>IF(ISBLANK(D1304),"",VLOOKUP(D1304,tegevusalad!$A$7:$B$188,2,FALSE))</f>
        <v>Kaubandus ja laondus</v>
      </c>
    </row>
    <row r="1305" spans="1:6" x14ac:dyDescent="0.2">
      <c r="A1305" s="532">
        <v>4397121010</v>
      </c>
      <c r="B1305" s="256" t="s">
        <v>9306</v>
      </c>
      <c r="D1305" s="148" t="s">
        <v>4323</v>
      </c>
      <c r="F1305" s="195" t="s">
        <v>8782</v>
      </c>
    </row>
    <row r="1306" spans="1:6" x14ac:dyDescent="0.2">
      <c r="A1306" s="532">
        <v>4397131010</v>
      </c>
      <c r="B1306" s="256" t="s">
        <v>10755</v>
      </c>
      <c r="D1306" s="148" t="s">
        <v>4323</v>
      </c>
      <c r="F1306" s="195" t="s">
        <v>8782</v>
      </c>
    </row>
    <row r="1307" spans="1:6" x14ac:dyDescent="0.2">
      <c r="A1307" s="474">
        <v>4397199000</v>
      </c>
      <c r="B1307" s="256" t="s">
        <v>1249</v>
      </c>
      <c r="D1307" s="148" t="s">
        <v>4323</v>
      </c>
      <c r="E1307" s="412"/>
      <c r="F1307" s="195" t="str">
        <f>IF(ISBLANK(D1307),"",VLOOKUP(D1307,tegevusalad!$A$7:$B$188,2,FALSE))</f>
        <v>Kaubandus ja laondus</v>
      </c>
    </row>
    <row r="1308" spans="1:6" x14ac:dyDescent="0.2">
      <c r="A1308" s="461">
        <v>4398101010</v>
      </c>
      <c r="B1308" s="4" t="s">
        <v>842</v>
      </c>
      <c r="C1308" s="203"/>
      <c r="D1308" s="412" t="s">
        <v>3260</v>
      </c>
      <c r="F1308" s="195" t="str">
        <f>IF(ISBLANK(D1308),"",VLOOKUP(D1308,tegevusalad!$A$7:$B$188,2,FALSE))</f>
        <v>Muud elamu- ja kommunaalmajanduse tegevus</v>
      </c>
    </row>
    <row r="1309" spans="1:6" x14ac:dyDescent="0.2">
      <c r="A1309" s="474">
        <v>4398103010</v>
      </c>
      <c r="B1309" s="4" t="s">
        <v>9938</v>
      </c>
      <c r="C1309" s="203"/>
      <c r="D1309" s="412" t="s">
        <v>3260</v>
      </c>
      <c r="F1309" s="195" t="str">
        <f>IF(ISBLANK(D1309),"",VLOOKUP(D1309,tegevusalad!$A$7:$B$188,2,FALSE))</f>
        <v>Muud elamu- ja kommunaalmajanduse tegevus</v>
      </c>
    </row>
    <row r="1310" spans="1:6" x14ac:dyDescent="0.2">
      <c r="A1310" s="474">
        <v>4398501000</v>
      </c>
      <c r="B1310" s="4" t="s">
        <v>11347</v>
      </c>
      <c r="C1310" s="203"/>
      <c r="D1310" s="148" t="s">
        <v>3736</v>
      </c>
      <c r="F1310" s="195" t="str">
        <f>IF(ISBLANK(D1310),"",VLOOKUP(D1310,tegevusalad!$A$7:$B$188,2,FALSE))</f>
        <v>Muu majandus (sh majanduse haldus)</v>
      </c>
    </row>
    <row r="1311" spans="1:6" x14ac:dyDescent="0.2">
      <c r="A1311" s="461">
        <v>4399101010</v>
      </c>
      <c r="B1311" s="4" t="s">
        <v>843</v>
      </c>
      <c r="C1311" s="203"/>
      <c r="D1311" s="412" t="s">
        <v>3260</v>
      </c>
      <c r="F1311" s="195" t="str">
        <f>IF(ISBLANK(D1311),"",VLOOKUP(D1311,tegevusalad!$A$7:$B$188,2,FALSE))</f>
        <v>Muud elamu- ja kommunaalmajanduse tegevus</v>
      </c>
    </row>
    <row r="1312" spans="1:6" x14ac:dyDescent="0.2">
      <c r="A1312" s="474">
        <v>4399701000</v>
      </c>
      <c r="B1312" s="4" t="s">
        <v>7349</v>
      </c>
      <c r="C1312" s="203"/>
      <c r="D1312" s="148" t="s">
        <v>3736</v>
      </c>
      <c r="F1312" s="195" t="str">
        <f>IF(ISBLANK(D1312),"",VLOOKUP(D1312,tegevusalad!$A$7:$B$188,2,FALSE))</f>
        <v>Muu majandus (sh majanduse haldus)</v>
      </c>
    </row>
    <row r="1313" spans="1:6" x14ac:dyDescent="0.2">
      <c r="A1313" s="461"/>
      <c r="B1313" s="32" t="s">
        <v>2891</v>
      </c>
      <c r="C1313" s="190"/>
      <c r="F1313" s="195" t="str">
        <f>IF(ISBLANK(D1313),"",VLOOKUP(D1313,tegevusalad!$A$7:$B$188,2,FALSE))</f>
        <v/>
      </c>
    </row>
    <row r="1314" spans="1:6" x14ac:dyDescent="0.2">
      <c r="A1314" s="462">
        <v>4309701990</v>
      </c>
      <c r="B1314" s="262" t="s">
        <v>7349</v>
      </c>
      <c r="C1314" s="196"/>
      <c r="D1314" s="180" t="s">
        <v>7176</v>
      </c>
      <c r="F1314" s="195" t="str">
        <f>IF(ISBLANK(D1314),"",VLOOKUP(D1314,tegevusalad!$A$7:$B$188,2,FALSE))</f>
        <v>Maanteetransport</v>
      </c>
    </row>
    <row r="1315" spans="1:6" x14ac:dyDescent="0.2">
      <c r="A1315" s="462"/>
      <c r="B1315" s="32" t="s">
        <v>4827</v>
      </c>
      <c r="C1315" s="196"/>
      <c r="D1315" s="180"/>
      <c r="F1315" s="195"/>
    </row>
    <row r="1316" spans="1:6" x14ac:dyDescent="0.2">
      <c r="A1316" s="532">
        <v>4318472010</v>
      </c>
      <c r="B1316" s="262" t="s">
        <v>9330</v>
      </c>
      <c r="C1316" s="196"/>
      <c r="D1316" s="180" t="s">
        <v>7177</v>
      </c>
      <c r="F1316" s="195" t="str">
        <f>IF(ISBLANK(D1316),"",VLOOKUP(D1316,tegevusalad!$A$7:$B$188,2,FALSE))</f>
        <v>Jäätmekäitlus (sh prügivedu)</v>
      </c>
    </row>
    <row r="1317" spans="1:6" x14ac:dyDescent="0.2">
      <c r="A1317" s="461"/>
      <c r="B1317" s="32" t="s">
        <v>4828</v>
      </c>
      <c r="C1317" s="190"/>
      <c r="F1317" s="195" t="str">
        <f>IF(ISBLANK(D1317),"",VLOOKUP(D1317,tegevusalad!$A$7:$B$188,2,FALSE))</f>
        <v/>
      </c>
    </row>
    <row r="1318" spans="1:6" x14ac:dyDescent="0.2">
      <c r="A1318" s="474">
        <v>4283001010</v>
      </c>
      <c r="B1318" s="262" t="s">
        <v>10916</v>
      </c>
      <c r="C1318" s="196"/>
      <c r="D1318" s="148" t="s">
        <v>9028</v>
      </c>
      <c r="F1318" s="195" t="str">
        <f>IF(ISBLANK(D1318),"",VLOOKUP(D1318,tegevusalad!$A$7:$B$188,2,FALSE))</f>
        <v>Riskirühmade sotsiaalhoolekandeasutused</v>
      </c>
    </row>
    <row r="1319" spans="1:6" x14ac:dyDescent="0.2">
      <c r="A1319" s="474">
        <v>4283099000</v>
      </c>
      <c r="B1319" s="262" t="s">
        <v>10917</v>
      </c>
      <c r="C1319" s="196"/>
      <c r="D1319" s="148" t="s">
        <v>9028</v>
      </c>
      <c r="F1319" s="195" t="str">
        <f>IF(ISBLANK(D1319),"",VLOOKUP(D1319,tegevusalad!$A$7:$B$188,2,FALSE))</f>
        <v>Riskirühmade sotsiaalhoolekandeasutused</v>
      </c>
    </row>
    <row r="1320" spans="1:6" x14ac:dyDescent="0.2">
      <c r="A1320" s="461"/>
      <c r="B1320" s="262"/>
      <c r="C1320" s="196"/>
      <c r="F1320" s="195"/>
    </row>
    <row r="1321" spans="1:6" x14ac:dyDescent="0.2">
      <c r="A1321" s="461"/>
      <c r="B1321" s="32" t="s">
        <v>2191</v>
      </c>
      <c r="C1321" s="190"/>
      <c r="F1321" s="195" t="str">
        <f>IF(ISBLANK(D1321),"",VLOOKUP(D1321,tegevusalad!$A$7:$B$188,2,FALSE))</f>
        <v/>
      </c>
    </row>
    <row r="1322" spans="1:6" x14ac:dyDescent="0.2">
      <c r="A1322" s="461"/>
      <c r="B1322" s="32" t="s">
        <v>2192</v>
      </c>
      <c r="C1322" s="190"/>
      <c r="D1322" s="180" t="s">
        <v>4455</v>
      </c>
      <c r="F1322" s="195" t="str">
        <f>IF(ISBLANK(D1322),"",VLOOKUP(D1322,tegevusalad!$A$7:$B$188,2,FALSE))</f>
        <v>Üldine tööjõupoliitika</v>
      </c>
    </row>
    <row r="1323" spans="1:6" x14ac:dyDescent="0.2">
      <c r="A1323" s="462">
        <v>4481701010</v>
      </c>
      <c r="B1323" s="262" t="s">
        <v>1597</v>
      </c>
      <c r="C1323" s="196"/>
      <c r="D1323" s="148" t="s">
        <v>3736</v>
      </c>
      <c r="F1323" s="195" t="str">
        <f>IF(ISBLANK(D1323),"",VLOOKUP(D1323,tegevusalad!$A$7:$B$188,2,FALSE))</f>
        <v>Muu majandus (sh majanduse haldus)</v>
      </c>
    </row>
    <row r="1324" spans="1:6" x14ac:dyDescent="0.2">
      <c r="A1324" s="462">
        <v>4913200000</v>
      </c>
      <c r="B1324" s="256" t="s">
        <v>5009</v>
      </c>
      <c r="D1324" s="148" t="s">
        <v>3736</v>
      </c>
      <c r="F1324" s="195" t="str">
        <f>IF(ISBLANK(D1324),"",VLOOKUP(D1324,tegevusalad!$A$7:$B$188,2,FALSE))</f>
        <v>Muu majandus (sh majanduse haldus)</v>
      </c>
    </row>
    <row r="1325" spans="1:6" x14ac:dyDescent="0.2">
      <c r="A1325" s="462">
        <v>4913201000</v>
      </c>
      <c r="B1325" s="256" t="s">
        <v>7247</v>
      </c>
      <c r="D1325" s="180"/>
      <c r="F1325" s="195" t="str">
        <f>IF(ISBLANK(D1325),"",VLOOKUP(D1325,tegevusalad!$A$7:$B$188,2,FALSE))</f>
        <v/>
      </c>
    </row>
    <row r="1326" spans="1:6" x14ac:dyDescent="0.2">
      <c r="A1326" s="462"/>
      <c r="D1326" s="450"/>
      <c r="F1326" s="195" t="str">
        <f>IF(ISBLANK(D1326),"",VLOOKUP(D1326,tegevusalad!$A$7:$B$188,2,FALSE))</f>
        <v/>
      </c>
    </row>
    <row r="1327" spans="1:6" x14ac:dyDescent="0.2">
      <c r="A1327" s="461">
        <v>4913091000</v>
      </c>
      <c r="B1327" s="256" t="s">
        <v>6669</v>
      </c>
      <c r="F1327" s="195" t="str">
        <f>IF(ISBLANK(D1327),"",VLOOKUP(D1327,tegevusalad!$A$7:$B$188,2,FALSE))</f>
        <v/>
      </c>
    </row>
    <row r="1328" spans="1:6" x14ac:dyDescent="0.2">
      <c r="A1328" s="532">
        <v>4913022000</v>
      </c>
      <c r="B1328" s="256" t="s">
        <v>9347</v>
      </c>
      <c r="D1328" s="437" t="s">
        <v>8936</v>
      </c>
      <c r="F1328" s="195"/>
    </row>
    <row r="1329" spans="1:6" x14ac:dyDescent="0.2">
      <c r="A1329" s="461"/>
      <c r="B1329" s="262"/>
      <c r="C1329" s="196"/>
      <c r="F1329" s="195" t="str">
        <f>IF(ISBLANK(D1329),"",VLOOKUP(D1329,tegevusalad!$A$7:$B$188,2,FALSE))</f>
        <v/>
      </c>
    </row>
    <row r="1330" spans="1:6" x14ac:dyDescent="0.2">
      <c r="A1330" s="461"/>
      <c r="B1330" s="32" t="s">
        <v>3593</v>
      </c>
      <c r="C1330" s="190"/>
      <c r="F1330" s="195" t="str">
        <f>IF(ISBLANK(D1330),"",VLOOKUP(D1330,tegevusalad!$A$7:$B$188,2,FALSE))</f>
        <v/>
      </c>
    </row>
    <row r="1331" spans="1:6" x14ac:dyDescent="0.2">
      <c r="A1331" s="461"/>
      <c r="B1331" s="32" t="s">
        <v>1598</v>
      </c>
      <c r="C1331" s="190"/>
      <c r="D1331" s="180"/>
      <c r="F1331" s="195" t="str">
        <f>IF(ISBLANK(D1331),"",VLOOKUP(D1331,tegevusalad!$A$7:$B$188,2,FALSE))</f>
        <v/>
      </c>
    </row>
    <row r="1332" spans="1:6" ht="25.5" x14ac:dyDescent="0.2">
      <c r="A1332" s="462">
        <v>4304111010</v>
      </c>
      <c r="B1332" s="262" t="s">
        <v>2120</v>
      </c>
      <c r="C1332" s="196"/>
      <c r="D1332" s="180" t="s">
        <v>3737</v>
      </c>
      <c r="F1332" s="195" t="str">
        <f>IF(ISBLANK(D1332),"",VLOOKUP(D1332,tegevusalad!$A$7:$B$188,2,FALSE))</f>
        <v>Ühistranspordi korraldus</v>
      </c>
    </row>
    <row r="1333" spans="1:6" x14ac:dyDescent="0.2">
      <c r="A1333" s="473">
        <v>4421801000</v>
      </c>
      <c r="B1333" s="262" t="s">
        <v>10895</v>
      </c>
      <c r="C1333" s="196"/>
      <c r="D1333" s="180" t="s">
        <v>1297</v>
      </c>
      <c r="F1333" s="195" t="str">
        <f>IF(ISBLANK(D1333),"",VLOOKUP(D1333,tegevusalad!$A$7:$B$188,2,FALSE))</f>
        <v>Torutransport ja muu transport</v>
      </c>
    </row>
    <row r="1334" spans="1:6" ht="25.5" x14ac:dyDescent="0.2">
      <c r="A1334" s="462">
        <v>4422001000</v>
      </c>
      <c r="B1334" s="262" t="s">
        <v>5479</v>
      </c>
      <c r="C1334" s="196"/>
      <c r="D1334" s="180" t="s">
        <v>3737</v>
      </c>
      <c r="F1334" s="195" t="str">
        <f>IF(ISBLANK(D1334),"",VLOOKUP(D1334,tegevusalad!$A$7:$B$188,2,FALSE))</f>
        <v>Ühistranspordi korraldus</v>
      </c>
    </row>
    <row r="1335" spans="1:6" x14ac:dyDescent="0.2">
      <c r="A1335" s="473">
        <v>4423001000</v>
      </c>
      <c r="B1335" s="262" t="s">
        <v>9908</v>
      </c>
      <c r="C1335" s="196"/>
      <c r="D1335" s="180" t="s">
        <v>3737</v>
      </c>
      <c r="F1335" s="195" t="str">
        <f>IF(ISBLANK(D1335),"",VLOOKUP(D1335,tegevusalad!$A$7:$B$188,2,FALSE))</f>
        <v>Ühistranspordi korraldus</v>
      </c>
    </row>
    <row r="1336" spans="1:6" x14ac:dyDescent="0.2">
      <c r="A1336" s="473">
        <v>4422201000</v>
      </c>
      <c r="B1336" s="6" t="s">
        <v>344</v>
      </c>
      <c r="C1336" s="196"/>
      <c r="D1336" s="180" t="s">
        <v>3737</v>
      </c>
      <c r="F1336" s="195" t="str">
        <f>IF(ISBLANK(D1336),"",VLOOKUP(D1336,tegevusalad!$A$7:$B$188,2,FALSE))</f>
        <v>Ühistranspordi korraldus</v>
      </c>
    </row>
    <row r="1337" spans="1:6" x14ac:dyDescent="0.2">
      <c r="A1337" s="461"/>
      <c r="B1337" s="32" t="s">
        <v>2891</v>
      </c>
      <c r="C1337" s="190"/>
      <c r="D1337" s="180"/>
      <c r="E1337" s="180"/>
      <c r="F1337" s="195" t="str">
        <f>IF(ISBLANK(D1337),"",VLOOKUP(D1337,tegevusalad!$A$7:$B$188,2,FALSE))</f>
        <v/>
      </c>
    </row>
    <row r="1338" spans="1:6" x14ac:dyDescent="0.2">
      <c r="A1338" s="532">
        <v>4304201020</v>
      </c>
      <c r="B1338" s="262" t="s">
        <v>9331</v>
      </c>
      <c r="C1338" s="196"/>
      <c r="D1338" s="180" t="s">
        <v>7176</v>
      </c>
      <c r="F1338" s="195" t="str">
        <f>IF(ISBLANK(D1338),"",VLOOKUP(D1338,tegevusalad!$A$7:$B$188,2,FALSE))</f>
        <v>Maanteetransport</v>
      </c>
    </row>
    <row r="1339" spans="1:6" x14ac:dyDescent="0.2">
      <c r="A1339" s="462">
        <v>4301186010</v>
      </c>
      <c r="B1339" s="262" t="s">
        <v>5837</v>
      </c>
      <c r="C1339" s="196"/>
      <c r="D1339" s="180" t="s">
        <v>7176</v>
      </c>
      <c r="F1339" s="195" t="str">
        <f>IF(ISBLANK(D1339),"",VLOOKUP(D1339,tegevusalad!$A$7:$B$188,2,FALSE))</f>
        <v>Maanteetransport</v>
      </c>
    </row>
    <row r="1340" spans="1:6" x14ac:dyDescent="0.2">
      <c r="A1340" s="462">
        <v>4301196010</v>
      </c>
      <c r="B1340" s="262" t="s">
        <v>1031</v>
      </c>
      <c r="C1340" s="196"/>
      <c r="D1340" s="180" t="s">
        <v>7176</v>
      </c>
      <c r="F1340" s="195" t="str">
        <f>IF(ISBLANK(D1340),"",VLOOKUP(D1340,tegevusalad!$A$7:$B$188,2,FALSE))</f>
        <v>Maanteetransport</v>
      </c>
    </row>
    <row r="1341" spans="1:6" x14ac:dyDescent="0.2">
      <c r="A1341" s="462">
        <v>4301192990</v>
      </c>
      <c r="B1341" s="262" t="s">
        <v>9021</v>
      </c>
      <c r="C1341" s="196"/>
      <c r="D1341" s="180" t="s">
        <v>7176</v>
      </c>
      <c r="F1341" s="195" t="str">
        <f>IF(ISBLANK(D1341),"",VLOOKUP(D1341,tegevusalad!$A$7:$B$188,2,FALSE))</f>
        <v>Maanteetransport</v>
      </c>
    </row>
    <row r="1342" spans="1:6" x14ac:dyDescent="0.2">
      <c r="A1342" s="462">
        <v>4301107100</v>
      </c>
      <c r="B1342" s="256" t="s">
        <v>2937</v>
      </c>
      <c r="D1342" s="180" t="s">
        <v>7176</v>
      </c>
      <c r="F1342" s="195" t="str">
        <f>IF(ISBLANK(D1342),"",VLOOKUP(D1342,tegevusalad!$A$7:$B$188,2,FALSE))</f>
        <v>Maanteetransport</v>
      </c>
    </row>
    <row r="1343" spans="1:6" x14ac:dyDescent="0.2">
      <c r="A1343" s="462">
        <v>4301107110</v>
      </c>
      <c r="B1343" s="256" t="s">
        <v>2119</v>
      </c>
      <c r="D1343" s="180" t="s">
        <v>7176</v>
      </c>
      <c r="F1343" s="195" t="str">
        <f>IF(ISBLANK(D1343),"",VLOOKUP(D1343,tegevusalad!$A$7:$B$188,2,FALSE))</f>
        <v>Maanteetransport</v>
      </c>
    </row>
    <row r="1344" spans="1:6" x14ac:dyDescent="0.2">
      <c r="A1344" s="462">
        <v>4301110260</v>
      </c>
      <c r="B1344" s="256" t="s">
        <v>3409</v>
      </c>
      <c r="D1344" s="180" t="s">
        <v>7176</v>
      </c>
      <c r="E1344" s="180"/>
      <c r="F1344" s="195" t="str">
        <f>IF(ISBLANK(D1344),"",VLOOKUP(D1344,tegevusalad!$A$7:$B$188,2,FALSE))</f>
        <v>Maanteetransport</v>
      </c>
    </row>
    <row r="1345" spans="1:6" x14ac:dyDescent="0.2">
      <c r="A1345" s="462">
        <v>4301482010</v>
      </c>
      <c r="B1345" s="262" t="s">
        <v>3592</v>
      </c>
      <c r="C1345" s="196"/>
      <c r="D1345" s="180" t="s">
        <v>7176</v>
      </c>
      <c r="E1345" s="180"/>
      <c r="F1345" s="195" t="str">
        <f>IF(ISBLANK(D1345),"",VLOOKUP(D1345,tegevusalad!$A$7:$B$188,2,FALSE))</f>
        <v>Maanteetransport</v>
      </c>
    </row>
    <row r="1346" spans="1:6" x14ac:dyDescent="0.2">
      <c r="A1346" s="461">
        <v>4301499000</v>
      </c>
      <c r="B1346" s="262" t="s">
        <v>7934</v>
      </c>
      <c r="C1346" s="196"/>
      <c r="D1346" s="180" t="s">
        <v>7176</v>
      </c>
      <c r="F1346" s="195" t="str">
        <f>IF(ISBLANK(D1346),"",VLOOKUP(D1346,tegevusalad!$A$7:$B$188,2,FALSE))</f>
        <v>Maanteetransport</v>
      </c>
    </row>
    <row r="1347" spans="1:6" x14ac:dyDescent="0.2">
      <c r="A1347" s="462">
        <v>4301406010</v>
      </c>
      <c r="B1347" s="409" t="s">
        <v>3756</v>
      </c>
      <c r="C1347" s="202"/>
      <c r="D1347" s="180" t="s">
        <v>7176</v>
      </c>
      <c r="F1347" s="195" t="str">
        <f>IF(ISBLANK(D1347),"",VLOOKUP(D1347,tegevusalad!$A$7:$B$188,2,FALSE))</f>
        <v>Maanteetransport</v>
      </c>
    </row>
    <row r="1348" spans="1:6" x14ac:dyDescent="0.2">
      <c r="A1348" s="462">
        <v>4301408010</v>
      </c>
      <c r="B1348" s="409" t="s">
        <v>2560</v>
      </c>
      <c r="C1348" s="202"/>
      <c r="D1348" s="180" t="s">
        <v>7176</v>
      </c>
      <c r="F1348" s="195" t="str">
        <f>IF(ISBLANK(D1348),"",VLOOKUP(D1348,tegevusalad!$A$7:$B$188,2,FALSE))</f>
        <v>Maanteetransport</v>
      </c>
    </row>
    <row r="1349" spans="1:6" x14ac:dyDescent="0.2">
      <c r="A1349" s="462">
        <v>4301409010</v>
      </c>
      <c r="B1349" s="409" t="s">
        <v>5171</v>
      </c>
      <c r="C1349" s="202"/>
      <c r="D1349" s="180" t="s">
        <v>7176</v>
      </c>
      <c r="F1349" s="195" t="str">
        <f>IF(ISBLANK(D1349),"",VLOOKUP(D1349,tegevusalad!$A$7:$B$188,2,FALSE))</f>
        <v>Maanteetransport</v>
      </c>
    </row>
    <row r="1350" spans="1:6" x14ac:dyDescent="0.2">
      <c r="A1350" s="462">
        <v>4301411010</v>
      </c>
      <c r="B1350" s="409" t="s">
        <v>7492</v>
      </c>
      <c r="C1350" s="202"/>
      <c r="D1350" s="180" t="s">
        <v>7176</v>
      </c>
      <c r="F1350" s="195" t="str">
        <f>IF(ISBLANK(D1350),"",VLOOKUP(D1350,tegevusalad!$A$7:$B$188,2,FALSE))</f>
        <v>Maanteetransport</v>
      </c>
    </row>
    <row r="1351" spans="1:6" x14ac:dyDescent="0.2">
      <c r="A1351" s="462">
        <v>4301414010</v>
      </c>
      <c r="B1351" s="409" t="s">
        <v>2168</v>
      </c>
      <c r="C1351" s="202"/>
      <c r="D1351" s="180" t="s">
        <v>7176</v>
      </c>
      <c r="F1351" s="195" t="str">
        <f>IF(ISBLANK(D1351),"",VLOOKUP(D1351,tegevusalad!$A$7:$B$188,2,FALSE))</f>
        <v>Maanteetransport</v>
      </c>
    </row>
    <row r="1352" spans="1:6" x14ac:dyDescent="0.2">
      <c r="A1352" s="462">
        <v>4301415010</v>
      </c>
      <c r="B1352" s="409" t="s">
        <v>755</v>
      </c>
      <c r="C1352" s="202"/>
      <c r="D1352" s="180" t="s">
        <v>7176</v>
      </c>
      <c r="F1352" s="195" t="str">
        <f>IF(ISBLANK(D1352),"",VLOOKUP(D1352,tegevusalad!$A$7:$B$188,2,FALSE))</f>
        <v>Maanteetransport</v>
      </c>
    </row>
    <row r="1353" spans="1:6" x14ac:dyDescent="0.2">
      <c r="A1353" s="462">
        <v>4301416010</v>
      </c>
      <c r="B1353" s="409" t="s">
        <v>5317</v>
      </c>
      <c r="C1353" s="202"/>
      <c r="D1353" s="180" t="s">
        <v>7176</v>
      </c>
      <c r="F1353" s="195" t="str">
        <f>IF(ISBLANK(D1353),"",VLOOKUP(D1353,tegevusalad!$A$7:$B$188,2,FALSE))</f>
        <v>Maanteetransport</v>
      </c>
    </row>
    <row r="1354" spans="1:6" x14ac:dyDescent="0.2">
      <c r="A1354" s="462">
        <v>4301419010</v>
      </c>
      <c r="B1354" s="409" t="s">
        <v>7360</v>
      </c>
      <c r="C1354" s="202"/>
      <c r="D1354" s="180" t="s">
        <v>7176</v>
      </c>
      <c r="F1354" s="195" t="str">
        <f>IF(ISBLANK(D1354),"",VLOOKUP(D1354,tegevusalad!$A$7:$B$188,2,FALSE))</f>
        <v>Maanteetransport</v>
      </c>
    </row>
    <row r="1355" spans="1:6" x14ac:dyDescent="0.2">
      <c r="A1355" s="462">
        <v>4301420010</v>
      </c>
      <c r="B1355" s="409" t="s">
        <v>5318</v>
      </c>
      <c r="C1355" s="202"/>
      <c r="D1355" s="180" t="s">
        <v>7176</v>
      </c>
      <c r="F1355" s="195" t="str">
        <f>IF(ISBLANK(D1355),"",VLOOKUP(D1355,tegevusalad!$A$7:$B$188,2,FALSE))</f>
        <v>Maanteetransport</v>
      </c>
    </row>
    <row r="1356" spans="1:6" x14ac:dyDescent="0.2">
      <c r="A1356" s="462">
        <v>4301425010</v>
      </c>
      <c r="B1356" s="409" t="s">
        <v>5545</v>
      </c>
      <c r="C1356" s="202"/>
      <c r="D1356" s="180" t="s">
        <v>7176</v>
      </c>
      <c r="F1356" s="195" t="str">
        <f>IF(ISBLANK(D1356),"",VLOOKUP(D1356,tegevusalad!$A$7:$B$188,2,FALSE))</f>
        <v>Maanteetransport</v>
      </c>
    </row>
    <row r="1357" spans="1:6" x14ac:dyDescent="0.2">
      <c r="A1357" s="462">
        <v>4301481010</v>
      </c>
      <c r="B1357" s="409" t="s">
        <v>2561</v>
      </c>
      <c r="C1357" s="202"/>
      <c r="D1357" s="180" t="s">
        <v>7176</v>
      </c>
      <c r="F1357" s="195" t="str">
        <f>IF(ISBLANK(D1357),"",VLOOKUP(D1357,tegevusalad!$A$7:$B$188,2,FALSE))</f>
        <v>Maanteetransport</v>
      </c>
    </row>
    <row r="1358" spans="1:6" x14ac:dyDescent="0.2">
      <c r="A1358" s="462">
        <v>4301483010</v>
      </c>
      <c r="B1358" s="409" t="s">
        <v>6014</v>
      </c>
      <c r="C1358" s="202"/>
      <c r="D1358" s="180" t="s">
        <v>7176</v>
      </c>
      <c r="F1358" s="195" t="str">
        <f>IF(ISBLANK(D1358),"",VLOOKUP(D1358,tegevusalad!$A$7:$B$188,2,FALSE))</f>
        <v>Maanteetransport</v>
      </c>
    </row>
    <row r="1359" spans="1:6" x14ac:dyDescent="0.2">
      <c r="A1359" s="532">
        <v>4301494010</v>
      </c>
      <c r="B1359" s="409" t="s">
        <v>9326</v>
      </c>
      <c r="C1359" s="202"/>
      <c r="D1359" s="180" t="s">
        <v>7176</v>
      </c>
      <c r="F1359" s="195" t="str">
        <f>IF(ISBLANK(D1359),"",VLOOKUP(D1359,tegevusalad!$A$7:$B$188,2,FALSE))</f>
        <v>Maanteetransport</v>
      </c>
    </row>
    <row r="1360" spans="1:6" x14ac:dyDescent="0.2">
      <c r="A1360" s="461"/>
      <c r="F1360" s="195" t="str">
        <f>IF(ISBLANK(D1360),"",VLOOKUP(D1360,tegevusalad!$A$7:$B$188,2,FALSE))</f>
        <v/>
      </c>
    </row>
    <row r="1361" spans="1:9" x14ac:dyDescent="0.2">
      <c r="A1361" s="461"/>
      <c r="B1361" s="32" t="s">
        <v>4112</v>
      </c>
      <c r="C1361" s="190"/>
      <c r="F1361" s="195" t="str">
        <f>IF(ISBLANK(D1361),"",VLOOKUP(D1361,tegevusalad!$A$7:$B$188,2,FALSE))</f>
        <v/>
      </c>
    </row>
    <row r="1362" spans="1:9" x14ac:dyDescent="0.2">
      <c r="A1362" s="461"/>
      <c r="B1362" s="32" t="s">
        <v>4827</v>
      </c>
      <c r="C1362" s="190"/>
      <c r="D1362" s="180"/>
      <c r="F1362" s="195" t="str">
        <f>IF(ISBLANK(D1362),"",VLOOKUP(D1362,tegevusalad!$A$7:$B$188,2,FALSE))</f>
        <v/>
      </c>
    </row>
    <row r="1363" spans="1:9" x14ac:dyDescent="0.2">
      <c r="A1363" s="462">
        <v>4311101010</v>
      </c>
      <c r="B1363" s="262" t="s">
        <v>3717</v>
      </c>
      <c r="C1363" s="196"/>
      <c r="D1363" s="148" t="s">
        <v>8532</v>
      </c>
      <c r="F1363" s="195" t="str">
        <f>IF(ISBLANK(D1363),"",VLOOKUP(D1363,tegevusalad!$A$7:$B$188,2,FALSE))</f>
        <v>Puhkepargid ja -baasid</v>
      </c>
      <c r="I1363" s="537"/>
    </row>
    <row r="1364" spans="1:9" x14ac:dyDescent="0.2">
      <c r="A1364" s="462">
        <v>4311110010</v>
      </c>
      <c r="B1364" s="262" t="s">
        <v>3612</v>
      </c>
      <c r="C1364" s="196"/>
      <c r="D1364" s="148" t="s">
        <v>8532</v>
      </c>
      <c r="F1364" s="195" t="str">
        <f>IF(ISBLANK(D1364),"",VLOOKUP(D1364,tegevusalad!$A$7:$B$188,2,FALSE))</f>
        <v>Puhkepargid ja -baasid</v>
      </c>
      <c r="I1364" s="537"/>
    </row>
    <row r="1365" spans="1:9" ht="25.5" x14ac:dyDescent="0.2">
      <c r="A1365" s="462">
        <v>4311103010</v>
      </c>
      <c r="B1365" s="262" t="s">
        <v>3005</v>
      </c>
      <c r="C1365" s="196"/>
      <c r="D1365" s="148" t="s">
        <v>3471</v>
      </c>
      <c r="F1365" s="195" t="str">
        <f>IF(ISBLANK(D1365),"",VLOOKUP(D1365,tegevusalad!$A$7:$B$188,2,FALSE))</f>
        <v>Kommunaalmajanduse arendamine</v>
      </c>
    </row>
    <row r="1366" spans="1:9" ht="25.5" x14ac:dyDescent="0.2">
      <c r="A1366" s="462">
        <v>4319702010</v>
      </c>
      <c r="B1366" s="262" t="s">
        <v>7123</v>
      </c>
      <c r="C1366" s="196"/>
      <c r="D1366" s="148" t="s">
        <v>3471</v>
      </c>
      <c r="F1366" s="195" t="str">
        <f>IF(ISBLANK(D1366),"",VLOOKUP(D1366,tegevusalad!$A$7:$B$188,2,FALSE))</f>
        <v>Kommunaalmajanduse arendamine</v>
      </c>
    </row>
    <row r="1367" spans="1:9" x14ac:dyDescent="0.2">
      <c r="A1367" s="462">
        <v>4319356010</v>
      </c>
      <c r="B1367" s="262" t="s">
        <v>3882</v>
      </c>
      <c r="C1367" s="196"/>
      <c r="D1367" s="148" t="s">
        <v>8532</v>
      </c>
      <c r="F1367" s="195" t="str">
        <f>IF(ISBLANK(D1367),"",VLOOKUP(D1367,tegevusalad!$A$7:$B$188,2,FALSE))</f>
        <v>Puhkepargid ja -baasid</v>
      </c>
    </row>
    <row r="1368" spans="1:9" x14ac:dyDescent="0.2">
      <c r="A1368" s="461"/>
      <c r="B1368" s="413" t="s">
        <v>3883</v>
      </c>
      <c r="C1368" s="414"/>
      <c r="F1368" s="195" t="str">
        <f>IF(ISBLANK(D1368),"",VLOOKUP(D1368,tegevusalad!$A$7:$B$188,2,FALSE))</f>
        <v/>
      </c>
    </row>
    <row r="1369" spans="1:9" x14ac:dyDescent="0.2">
      <c r="A1369" s="461"/>
      <c r="B1369" s="415" t="s">
        <v>5862</v>
      </c>
      <c r="C1369" s="416"/>
      <c r="F1369" s="195" t="str">
        <f>IF(ISBLANK(D1369),"",VLOOKUP(D1369,tegevusalad!$A$7:$B$188,2,FALSE))</f>
        <v/>
      </c>
    </row>
    <row r="1370" spans="1:9" x14ac:dyDescent="0.2">
      <c r="A1370" s="461"/>
      <c r="B1370" s="415" t="s">
        <v>3884</v>
      </c>
      <c r="C1370" s="416"/>
      <c r="F1370" s="195" t="str">
        <f>IF(ISBLANK(D1370),"",VLOOKUP(D1370,tegevusalad!$A$7:$B$188,2,FALSE))</f>
        <v/>
      </c>
    </row>
    <row r="1371" spans="1:9" x14ac:dyDescent="0.2">
      <c r="A1371" s="462">
        <v>4319703010</v>
      </c>
      <c r="B1371" s="262" t="s">
        <v>4519</v>
      </c>
      <c r="C1371" s="196"/>
      <c r="D1371" s="148" t="s">
        <v>7177</v>
      </c>
      <c r="F1371" s="195" t="str">
        <f>IF(ISBLANK(D1371),"",VLOOKUP(D1371,tegevusalad!$A$7:$B$188,2,FALSE))</f>
        <v>Jäätmekäitlus (sh prügivedu)</v>
      </c>
    </row>
    <row r="1372" spans="1:9" x14ac:dyDescent="0.2">
      <c r="A1372" s="462">
        <v>4311131020</v>
      </c>
      <c r="B1372" s="262" t="s">
        <v>4520</v>
      </c>
      <c r="C1372" s="196"/>
      <c r="D1372" s="148" t="s">
        <v>8532</v>
      </c>
      <c r="F1372" s="195" t="str">
        <f>IF(ISBLANK(D1372),"",VLOOKUP(D1372,tegevusalad!$A$7:$B$188,2,FALSE))</f>
        <v>Puhkepargid ja -baasid</v>
      </c>
      <c r="I1372" s="537"/>
    </row>
    <row r="1373" spans="1:9" ht="25.5" x14ac:dyDescent="0.2">
      <c r="A1373" s="462">
        <v>4319704010</v>
      </c>
      <c r="B1373" s="262" t="s">
        <v>6487</v>
      </c>
      <c r="C1373" s="196"/>
      <c r="D1373" s="148" t="s">
        <v>3260</v>
      </c>
      <c r="F1373" s="195" t="str">
        <f>IF(ISBLANK(D1373),"",VLOOKUP(D1373,tegevusalad!$A$7:$B$188,2,FALSE))</f>
        <v>Muud elamu- ja kommunaalmajanduse tegevus</v>
      </c>
    </row>
    <row r="1374" spans="1:9" ht="25.5" x14ac:dyDescent="0.2">
      <c r="A1374" s="462">
        <v>4319705010</v>
      </c>
      <c r="B1374" s="262" t="s">
        <v>7152</v>
      </c>
      <c r="C1374" s="196"/>
      <c r="D1374" s="148" t="s">
        <v>1298</v>
      </c>
      <c r="F1374" s="195" t="str">
        <f>IF(ISBLANK(D1374),"",VLOOKUP(D1374,tegevusalad!$A$7:$B$188,2,FALSE))</f>
        <v>Saaste vähendamine</v>
      </c>
      <c r="I1374" s="537"/>
    </row>
    <row r="1375" spans="1:9" ht="25.5" x14ac:dyDescent="0.2">
      <c r="A1375" s="473">
        <v>4319706000</v>
      </c>
      <c r="B1375" s="262" t="s">
        <v>10773</v>
      </c>
      <c r="C1375" s="196"/>
      <c r="D1375" s="148" t="s">
        <v>6291</v>
      </c>
      <c r="F1375" s="195" t="str">
        <f>IF(ISBLANK(D1375),"",VLOOKUP(D1375,tegevusalad!$A$7:$B$188,2,FALSE))</f>
        <v>Bioloogilise mitmekesisuse ja maastiku kaitse</v>
      </c>
      <c r="I1375" s="537"/>
    </row>
    <row r="1376" spans="1:9" ht="25.5" x14ac:dyDescent="0.2">
      <c r="A1376" s="473">
        <v>4318151100</v>
      </c>
      <c r="B1376" s="262" t="s">
        <v>9863</v>
      </c>
      <c r="C1376" s="196"/>
      <c r="D1376" s="148" t="s">
        <v>7177</v>
      </c>
      <c r="F1376" s="195" t="str">
        <f>IF(ISBLANK(D1376),"",VLOOKUP(D1376,tegevusalad!$A$7:$B$188,2,FALSE))</f>
        <v>Jäätmekäitlus (sh prügivedu)</v>
      </c>
      <c r="I1376" s="537"/>
    </row>
    <row r="1377" spans="1:9" x14ac:dyDescent="0.2">
      <c r="A1377" s="473">
        <v>4318151120</v>
      </c>
      <c r="B1377" s="262" t="s">
        <v>11149</v>
      </c>
      <c r="C1377" s="196"/>
      <c r="D1377" s="148" t="s">
        <v>7177</v>
      </c>
      <c r="F1377" s="195" t="str">
        <f>IF(ISBLANK(D1377),"",VLOOKUP(D1377,tegevusalad!$A$7:$B$188,2,FALSE))</f>
        <v>Jäätmekäitlus (sh prügivedu)</v>
      </c>
      <c r="I1377" s="537"/>
    </row>
    <row r="1378" spans="1:9" x14ac:dyDescent="0.2">
      <c r="A1378" s="461">
        <v>4318252010</v>
      </c>
      <c r="B1378" s="262" t="s">
        <v>1023</v>
      </c>
      <c r="C1378" s="196"/>
      <c r="D1378" s="148" t="s">
        <v>7177</v>
      </c>
      <c r="F1378" s="195" t="str">
        <f>IF(ISBLANK(D1378),"",VLOOKUP(D1378,tegevusalad!$A$7:$B$188,2,FALSE))</f>
        <v>Jäätmekäitlus (sh prügivedu)</v>
      </c>
    </row>
    <row r="1379" spans="1:9" x14ac:dyDescent="0.2">
      <c r="A1379" s="461">
        <v>4318263040</v>
      </c>
      <c r="B1379" s="262" t="s">
        <v>2378</v>
      </c>
      <c r="C1379" s="196"/>
      <c r="D1379" s="180" t="s">
        <v>7177</v>
      </c>
      <c r="F1379" s="195" t="str">
        <f>IF(ISBLANK(D1379),"",VLOOKUP(D1379,tegevusalad!$A$7:$B$188,2,FALSE))</f>
        <v>Jäätmekäitlus (sh prügivedu)</v>
      </c>
    </row>
    <row r="1380" spans="1:9" x14ac:dyDescent="0.2">
      <c r="A1380" s="461">
        <v>4318263210</v>
      </c>
      <c r="B1380" s="262" t="s">
        <v>3878</v>
      </c>
      <c r="C1380" s="196"/>
      <c r="D1380" s="148" t="s">
        <v>7177</v>
      </c>
      <c r="F1380" s="195" t="str">
        <f>IF(ISBLANK(D1380),"",VLOOKUP(D1380,tegevusalad!$A$7:$B$188,2,FALSE))</f>
        <v>Jäätmekäitlus (sh prügivedu)</v>
      </c>
    </row>
    <row r="1381" spans="1:9" x14ac:dyDescent="0.2">
      <c r="A1381" s="474">
        <v>4318351100</v>
      </c>
      <c r="B1381" s="262" t="s">
        <v>9871</v>
      </c>
      <c r="C1381" s="196"/>
      <c r="D1381" s="148" t="s">
        <v>8532</v>
      </c>
      <c r="F1381" s="195" t="str">
        <f>IF(ISBLANK(D1381),"",VLOOKUP(D1381,tegevusalad!$A$7:$B$188,2,FALSE))</f>
        <v>Puhkepargid ja -baasid</v>
      </c>
    </row>
    <row r="1382" spans="1:9" x14ac:dyDescent="0.2">
      <c r="A1382" s="474">
        <v>4318351120</v>
      </c>
      <c r="B1382" s="262" t="s">
        <v>11163</v>
      </c>
      <c r="C1382" s="196"/>
      <c r="D1382" s="148" t="s">
        <v>8532</v>
      </c>
      <c r="F1382" s="195" t="str">
        <f>IF(ISBLANK(D1382),"",VLOOKUP(D1382,tegevusalad!$A$7:$B$188,2,FALSE))</f>
        <v>Puhkepargid ja -baasid</v>
      </c>
    </row>
    <row r="1383" spans="1:9" x14ac:dyDescent="0.2">
      <c r="A1383" s="461">
        <v>4318357010</v>
      </c>
      <c r="B1383" s="262" t="s">
        <v>1688</v>
      </c>
      <c r="C1383" s="196"/>
      <c r="D1383" s="148" t="s">
        <v>7177</v>
      </c>
      <c r="F1383" s="195" t="str">
        <f>IF(ISBLANK(D1383),"",VLOOKUP(D1383,tegevusalad!$A$7:$B$188,2,FALSE))</f>
        <v>Jäätmekäitlus (sh prügivedu)</v>
      </c>
    </row>
    <row r="1384" spans="1:9" x14ac:dyDescent="0.2">
      <c r="A1384" s="474">
        <v>4318358010</v>
      </c>
      <c r="B1384" s="262" t="s">
        <v>9872</v>
      </c>
      <c r="C1384" s="196"/>
      <c r="D1384" s="148" t="s">
        <v>8532</v>
      </c>
      <c r="F1384" s="195" t="str">
        <f>IF(ISBLANK(D1384),"",VLOOKUP(D1384,tegevusalad!$A$7:$B$188,2,FALSE))</f>
        <v>Puhkepargid ja -baasid</v>
      </c>
    </row>
    <row r="1385" spans="1:9" x14ac:dyDescent="0.2">
      <c r="A1385" s="461">
        <v>4318662010</v>
      </c>
      <c r="B1385" s="262" t="s">
        <v>1689</v>
      </c>
      <c r="C1385" s="196"/>
      <c r="D1385" s="148" t="s">
        <v>7177</v>
      </c>
      <c r="F1385" s="195" t="str">
        <f>IF(ISBLANK(D1385),"",VLOOKUP(D1385,tegevusalad!$A$7:$B$188,2,FALSE))</f>
        <v>Jäätmekäitlus (sh prügivedu)</v>
      </c>
    </row>
    <row r="1386" spans="1:9" x14ac:dyDescent="0.2">
      <c r="A1386" s="461">
        <v>4318711010</v>
      </c>
      <c r="B1386" s="262" t="s">
        <v>7142</v>
      </c>
      <c r="C1386" s="196"/>
      <c r="D1386" s="148" t="s">
        <v>7177</v>
      </c>
      <c r="F1386" s="195" t="str">
        <f>IF(ISBLANK(D1386),"",VLOOKUP(D1386,tegevusalad!$A$7:$B$188,2,FALSE))</f>
        <v>Jäätmekäitlus (sh prügivedu)</v>
      </c>
    </row>
    <row r="1387" spans="1:9" x14ac:dyDescent="0.2">
      <c r="A1387" s="461">
        <v>4318852010</v>
      </c>
      <c r="B1387" s="262" t="s">
        <v>1690</v>
      </c>
      <c r="C1387" s="196"/>
      <c r="D1387" s="148" t="s">
        <v>7177</v>
      </c>
      <c r="F1387" s="195" t="str">
        <f>IF(ISBLANK(D1387),"",VLOOKUP(D1387,tegevusalad!$A$7:$B$188,2,FALSE))</f>
        <v>Jäätmekäitlus (sh prügivedu)</v>
      </c>
    </row>
    <row r="1388" spans="1:9" x14ac:dyDescent="0.2">
      <c r="A1388" s="461">
        <v>4318852020</v>
      </c>
      <c r="B1388" s="262" t="s">
        <v>6068</v>
      </c>
      <c r="C1388" s="196"/>
      <c r="D1388" s="180" t="s">
        <v>7177</v>
      </c>
      <c r="F1388" s="195" t="str">
        <f>IF(ISBLANK(D1388),"",VLOOKUP(D1388,tegevusalad!$A$7:$B$188,2,FALSE))</f>
        <v>Jäätmekäitlus (sh prügivedu)</v>
      </c>
    </row>
    <row r="1389" spans="1:9" x14ac:dyDescent="0.2">
      <c r="A1389" s="462">
        <v>4330101010</v>
      </c>
      <c r="B1389" s="262" t="s">
        <v>3613</v>
      </c>
      <c r="C1389" s="196"/>
      <c r="D1389" s="412" t="s">
        <v>3260</v>
      </c>
      <c r="F1389" s="195" t="str">
        <f>IF(ISBLANK(D1389),"",VLOOKUP(D1389,tegevusalad!$A$7:$B$188,2,FALSE))</f>
        <v>Muud elamu- ja kommunaalmajanduse tegevus</v>
      </c>
    </row>
    <row r="1390" spans="1:9" x14ac:dyDescent="0.2">
      <c r="A1390" s="461">
        <v>4312101990</v>
      </c>
      <c r="B1390" s="4" t="s">
        <v>846</v>
      </c>
      <c r="C1390" s="203"/>
      <c r="D1390" s="412" t="s">
        <v>7177</v>
      </c>
      <c r="F1390" s="195" t="str">
        <f>IF(ISBLANK(D1390),"",VLOOKUP(D1390,tegevusalad!$A$7:$B$188,2,FALSE))</f>
        <v>Jäätmekäitlus (sh prügivedu)</v>
      </c>
    </row>
    <row r="1391" spans="1:9" x14ac:dyDescent="0.2">
      <c r="A1391" s="461">
        <v>4318272010</v>
      </c>
      <c r="B1391" s="4" t="s">
        <v>6671</v>
      </c>
      <c r="C1391" s="203"/>
      <c r="D1391" s="412" t="s">
        <v>7177</v>
      </c>
      <c r="F1391" s="195" t="str">
        <f>IF(ISBLANK(D1391),"",VLOOKUP(D1391,tegevusalad!$A$7:$B$188,2,FALSE))</f>
        <v>Jäätmekäitlus (sh prügivedu)</v>
      </c>
    </row>
    <row r="1392" spans="1:9" x14ac:dyDescent="0.2">
      <c r="A1392" s="461">
        <v>4318265030</v>
      </c>
      <c r="B1392" s="4" t="s">
        <v>6672</v>
      </c>
      <c r="C1392" s="203"/>
      <c r="D1392" s="180" t="s">
        <v>8532</v>
      </c>
      <c r="F1392" s="195" t="str">
        <f>IF(ISBLANK(D1392),"",VLOOKUP(D1392,tegevusalad!$A$7:$B$188,2,FALSE))</f>
        <v>Puhkepargid ja -baasid</v>
      </c>
    </row>
    <row r="1393" spans="1:9" x14ac:dyDescent="0.2">
      <c r="A1393" s="461">
        <v>4318865020</v>
      </c>
      <c r="B1393" s="4" t="s">
        <v>7090</v>
      </c>
      <c r="C1393" s="203"/>
      <c r="D1393" s="412" t="s">
        <v>7177</v>
      </c>
      <c r="F1393" s="195" t="str">
        <f>IF(ISBLANK(D1393),"",VLOOKUP(D1393,tegevusalad!$A$7:$B$188,2,FALSE))</f>
        <v>Jäätmekäitlus (sh prügivedu)</v>
      </c>
    </row>
    <row r="1394" spans="1:9" x14ac:dyDescent="0.2">
      <c r="A1394" s="461">
        <v>4318454010</v>
      </c>
      <c r="B1394" s="4" t="s">
        <v>7091</v>
      </c>
      <c r="C1394" s="203"/>
      <c r="D1394" s="180" t="s">
        <v>7177</v>
      </c>
      <c r="F1394" s="195" t="str">
        <f>IF(ISBLANK(D1394),"",VLOOKUP(D1394,tegevusalad!$A$7:$B$188,2,FALSE))</f>
        <v>Jäätmekäitlus (sh prügivedu)</v>
      </c>
    </row>
    <row r="1395" spans="1:9" x14ac:dyDescent="0.2">
      <c r="A1395" s="461">
        <v>4318291010</v>
      </c>
      <c r="B1395" s="4" t="s">
        <v>7940</v>
      </c>
      <c r="C1395" s="203"/>
      <c r="D1395" s="180" t="s">
        <v>7556</v>
      </c>
      <c r="F1395" s="195" t="str">
        <f>IF(ISBLANK(D1395),"",VLOOKUP(D1395,tegevusalad!$A$7:$B$188,2,FALSE))</f>
        <v>Muu vaba aeg, kultuur, religioon, sh haldus</v>
      </c>
    </row>
    <row r="1396" spans="1:9" x14ac:dyDescent="0.2">
      <c r="A1396" s="474">
        <v>4318289010</v>
      </c>
      <c r="B1396" s="262" t="s">
        <v>9116</v>
      </c>
      <c r="C1396" s="196"/>
      <c r="D1396" s="180" t="s">
        <v>7177</v>
      </c>
      <c r="F1396" s="195" t="str">
        <f>IF(ISBLANK(D1396),"",VLOOKUP(D1396,tegevusalad!$A$7:$B$188,2,FALSE))</f>
        <v>Jäätmekäitlus (sh prügivedu)</v>
      </c>
    </row>
    <row r="1397" spans="1:9" x14ac:dyDescent="0.2">
      <c r="A1397" s="532">
        <v>4311102020</v>
      </c>
      <c r="B1397" s="262" t="s">
        <v>9461</v>
      </c>
      <c r="C1397" s="196"/>
      <c r="D1397" s="180" t="s">
        <v>8532</v>
      </c>
      <c r="F1397" s="195" t="str">
        <f>IF(ISBLANK(D1397),"",VLOOKUP(D1397,tegevusalad!$A$7:$B$188,2,FALSE))</f>
        <v>Puhkepargid ja -baasid</v>
      </c>
      <c r="I1397" s="537"/>
    </row>
    <row r="1398" spans="1:9" ht="25.5" x14ac:dyDescent="0.2">
      <c r="A1398" s="474">
        <v>4319707010</v>
      </c>
      <c r="B1398" s="262" t="s">
        <v>10910</v>
      </c>
      <c r="C1398" s="196"/>
      <c r="D1398" s="180" t="s">
        <v>6294</v>
      </c>
      <c r="F1398" s="195" t="str">
        <f>IF(ISBLANK(D1398),"",VLOOKUP(D1398,tegevusalad!$A$7:$B$188,2,FALSE))</f>
        <v>Veevarustus</v>
      </c>
    </row>
    <row r="1399" spans="1:9" ht="25.5" x14ac:dyDescent="0.2">
      <c r="A1399" s="461"/>
      <c r="B1399" s="262" t="s">
        <v>7393</v>
      </c>
      <c r="C1399" s="196"/>
      <c r="D1399" s="180"/>
      <c r="F1399" s="195" t="str">
        <f>IF(ISBLANK(D1399),"",VLOOKUP(D1399,tegevusalad!$A$7:$B$188,2,FALSE))</f>
        <v/>
      </c>
    </row>
    <row r="1400" spans="1:9" x14ac:dyDescent="0.2">
      <c r="A1400" s="461">
        <v>2109013030</v>
      </c>
      <c r="B1400" s="262" t="s">
        <v>7394</v>
      </c>
      <c r="C1400" s="196"/>
      <c r="D1400" s="180"/>
      <c r="F1400" s="195" t="str">
        <f>IF(ISBLANK(D1400),"",VLOOKUP(D1400,tegevusalad!$A$7:$B$188,2,FALSE))</f>
        <v/>
      </c>
    </row>
    <row r="1401" spans="1:9" x14ac:dyDescent="0.2">
      <c r="A1401" s="461"/>
      <c r="B1401" s="262" t="s">
        <v>3023</v>
      </c>
      <c r="C1401" s="196"/>
      <c r="D1401" s="180"/>
      <c r="F1401" s="195" t="str">
        <f>IF(ISBLANK(D1401),"",VLOOKUP(D1401,tegevusalad!$A$7:$B$188,2,FALSE))</f>
        <v/>
      </c>
    </row>
    <row r="1402" spans="1:9" x14ac:dyDescent="0.2">
      <c r="A1402" s="461">
        <v>4311101101</v>
      </c>
      <c r="B1402" s="262" t="s">
        <v>4723</v>
      </c>
      <c r="C1402" s="196"/>
      <c r="D1402" s="180"/>
      <c r="F1402" s="195" t="str">
        <f>IF(ISBLANK(D1402),"",VLOOKUP(D1402,tegevusalad!$A$7:$B$188,2,FALSE))</f>
        <v/>
      </c>
    </row>
    <row r="1403" spans="1:9" ht="25.5" x14ac:dyDescent="0.2">
      <c r="A1403" s="461">
        <v>4311101103</v>
      </c>
      <c r="B1403" s="262" t="s">
        <v>4724</v>
      </c>
      <c r="C1403" s="196"/>
      <c r="D1403" s="180"/>
      <c r="F1403" s="195" t="str">
        <f>IF(ISBLANK(D1403),"",VLOOKUP(D1403,tegevusalad!$A$7:$B$188,2,FALSE))</f>
        <v/>
      </c>
    </row>
    <row r="1404" spans="1:9" ht="25.5" x14ac:dyDescent="0.2">
      <c r="A1404" s="461">
        <v>4311101104</v>
      </c>
      <c r="B1404" s="262" t="s">
        <v>4725</v>
      </c>
      <c r="C1404" s="196"/>
      <c r="D1404" s="180"/>
      <c r="F1404" s="195" t="str">
        <f>IF(ISBLANK(D1404),"",VLOOKUP(D1404,tegevusalad!$A$7:$B$188,2,FALSE))</f>
        <v/>
      </c>
    </row>
    <row r="1405" spans="1:9" x14ac:dyDescent="0.2">
      <c r="A1405" s="461"/>
      <c r="B1405" s="262"/>
      <c r="C1405" s="196"/>
      <c r="D1405" s="450"/>
      <c r="F1405" s="195" t="str">
        <f>IF(ISBLANK(D1405),"",VLOOKUP(D1405,tegevusalad!$A$7:$B$188,2,FALSE))</f>
        <v/>
      </c>
    </row>
    <row r="1406" spans="1:9" ht="25.5" x14ac:dyDescent="0.2">
      <c r="A1406" s="461"/>
      <c r="B1406" s="262" t="s">
        <v>5593</v>
      </c>
      <c r="C1406" s="196"/>
      <c r="F1406" s="195" t="str">
        <f>IF(ISBLANK(D1406),"",VLOOKUP(D1406,tegevusalad!$A$7:$B$188,2,FALSE))</f>
        <v/>
      </c>
    </row>
    <row r="1407" spans="1:9" ht="25.5" x14ac:dyDescent="0.2">
      <c r="A1407" s="461">
        <v>4311101123</v>
      </c>
      <c r="B1407" s="398" t="s">
        <v>844</v>
      </c>
      <c r="C1407" s="204"/>
      <c r="F1407" s="195" t="str">
        <f>IF(ISBLANK(D1407),"",VLOOKUP(D1407,tegevusalad!$A$7:$B$188,2,FALSE))</f>
        <v/>
      </c>
    </row>
    <row r="1408" spans="1:9" ht="25.5" x14ac:dyDescent="0.2">
      <c r="A1408" s="461">
        <v>4311101122</v>
      </c>
      <c r="B1408" s="398" t="s">
        <v>845</v>
      </c>
      <c r="C1408" s="204"/>
      <c r="F1408" s="195" t="str">
        <f>IF(ISBLANK(D1408),"",VLOOKUP(D1408,tegevusalad!$A$7:$B$188,2,FALSE))</f>
        <v/>
      </c>
    </row>
    <row r="1409" spans="1:6" x14ac:dyDescent="0.2">
      <c r="A1409" s="461"/>
      <c r="B1409" s="262"/>
      <c r="C1409" s="196"/>
      <c r="D1409" s="450"/>
      <c r="F1409" s="195" t="str">
        <f>IF(ISBLANK(D1409),"",VLOOKUP(D1409,tegevusalad!$A$7:$B$188,2,FALSE))</f>
        <v/>
      </c>
    </row>
    <row r="1410" spans="1:6" x14ac:dyDescent="0.2">
      <c r="A1410" s="461">
        <v>4311101820</v>
      </c>
      <c r="B1410" s="262" t="s">
        <v>6138</v>
      </c>
      <c r="C1410" s="196"/>
      <c r="D1410" s="180" t="s">
        <v>7177</v>
      </c>
      <c r="F1410" s="195" t="str">
        <f>IF(ISBLANK(D1410),"",VLOOKUP(D1410,tegevusalad!$A$7:$B$188,2,FALSE))</f>
        <v>Jäätmekäitlus (sh prügivedu)</v>
      </c>
    </row>
    <row r="1411" spans="1:6" x14ac:dyDescent="0.2">
      <c r="A1411" s="461"/>
      <c r="B1411" s="262"/>
      <c r="C1411" s="196"/>
      <c r="F1411" s="195" t="str">
        <f>IF(ISBLANK(D1411),"",VLOOKUP(D1411,tegevusalad!$A$7:$B$188,2,FALSE))</f>
        <v/>
      </c>
    </row>
    <row r="1412" spans="1:6" x14ac:dyDescent="0.2">
      <c r="A1412" s="461">
        <v>4792431010</v>
      </c>
      <c r="B1412" s="262" t="s">
        <v>8579</v>
      </c>
      <c r="C1412" s="196"/>
      <c r="D1412" s="148" t="s">
        <v>3735</v>
      </c>
      <c r="F1412" s="195" t="str">
        <f>IF(ISBLANK(D1412),"",VLOOKUP(D1412,tegevusalad!$A$7:$B$188,2,FALSE))</f>
        <v>Elamumajanduse arendamine</v>
      </c>
    </row>
    <row r="1413" spans="1:6" x14ac:dyDescent="0.2">
      <c r="A1413" s="461"/>
      <c r="B1413" s="262"/>
      <c r="C1413" s="196"/>
      <c r="F1413" s="195" t="str">
        <f>IF(ISBLANK(D1413),"",VLOOKUP(D1413,tegevusalad!$A$7:$B$188,2,FALSE))</f>
        <v/>
      </c>
    </row>
    <row r="1414" spans="1:6" x14ac:dyDescent="0.2">
      <c r="A1414" s="461"/>
      <c r="B1414" s="32" t="s">
        <v>1598</v>
      </c>
      <c r="C1414" s="190"/>
      <c r="D1414" s="180"/>
      <c r="F1414" s="195" t="str">
        <f>IF(ISBLANK(D1414),"",VLOOKUP(D1414,tegevusalad!$A$7:$B$188,2,FALSE))</f>
        <v/>
      </c>
    </row>
    <row r="1415" spans="1:6" ht="25.5" x14ac:dyDescent="0.2">
      <c r="A1415" s="462">
        <v>4421001010</v>
      </c>
      <c r="B1415" s="262" t="s">
        <v>6655</v>
      </c>
      <c r="C1415" s="196"/>
      <c r="D1415" s="180" t="s">
        <v>796</v>
      </c>
      <c r="F1415" s="195" t="str">
        <f>IF(ISBLANK(D1415),"",VLOOKUP(D1415,tegevusalad!$A$7:$B$188,2,FALSE))</f>
        <v>Veetransport</v>
      </c>
    </row>
    <row r="1416" spans="1:6" x14ac:dyDescent="0.2">
      <c r="A1416" s="462"/>
      <c r="B1416" s="262"/>
      <c r="C1416" s="196"/>
      <c r="F1416" s="195" t="str">
        <f>IF(ISBLANK(D1416),"",VLOOKUP(D1416,tegevusalad!$A$7:$B$188,2,FALSE))</f>
        <v/>
      </c>
    </row>
    <row r="1417" spans="1:6" x14ac:dyDescent="0.2">
      <c r="A1417" s="462"/>
      <c r="B1417" s="32" t="s">
        <v>6549</v>
      </c>
      <c r="C1417" s="190"/>
      <c r="D1417" s="180"/>
      <c r="F1417" s="195" t="str">
        <f>IF(ISBLANK(D1417),"",VLOOKUP(D1417,tegevusalad!$A$7:$B$188,2,FALSE))</f>
        <v/>
      </c>
    </row>
    <row r="1418" spans="1:6" x14ac:dyDescent="0.2">
      <c r="A1418" s="462">
        <v>4253908010</v>
      </c>
      <c r="B1418" s="262" t="s">
        <v>2750</v>
      </c>
      <c r="C1418" s="196"/>
      <c r="D1418" s="180" t="s">
        <v>7556</v>
      </c>
      <c r="F1418" s="195" t="str">
        <f>IF(ISBLANK(D1418),"",VLOOKUP(D1418,tegevusalad!$A$7:$B$188,2,FALSE))</f>
        <v>Muu vaba aeg, kultuur, religioon, sh haldus</v>
      </c>
    </row>
    <row r="1419" spans="1:6" x14ac:dyDescent="0.2">
      <c r="A1419" s="462">
        <v>4253908110</v>
      </c>
      <c r="B1419" s="256" t="s">
        <v>5473</v>
      </c>
      <c r="D1419" s="180" t="s">
        <v>7556</v>
      </c>
      <c r="F1419" s="195" t="str">
        <f>IF(ISBLANK(D1419),"",VLOOKUP(D1419,tegevusalad!$A$7:$B$188,2,FALSE))</f>
        <v>Muu vaba aeg, kultuur, religioon, sh haldus</v>
      </c>
    </row>
    <row r="1420" spans="1:6" x14ac:dyDescent="0.2">
      <c r="A1420" s="462">
        <v>4253920110</v>
      </c>
      <c r="B1420" s="256" t="s">
        <v>2529</v>
      </c>
      <c r="D1420" s="148" t="s">
        <v>7556</v>
      </c>
      <c r="F1420" s="195" t="str">
        <f>IF(ISBLANK(D1420),"",VLOOKUP(D1420,tegevusalad!$A$7:$B$188,2,FALSE))</f>
        <v>Muu vaba aeg, kultuur, religioon, sh haldus</v>
      </c>
    </row>
    <row r="1421" spans="1:6" x14ac:dyDescent="0.2">
      <c r="A1421" s="462">
        <v>4251421010</v>
      </c>
      <c r="B1421" s="256" t="s">
        <v>5933</v>
      </c>
      <c r="D1421" s="148" t="s">
        <v>932</v>
      </c>
      <c r="F1421" s="195" t="str">
        <f>IF(ISBLANK(D1421),"",VLOOKUP(D1421,tegevusalad!$A$7:$B$188,2,FALSE))</f>
        <v>Rahva- ja kultuurimajad</v>
      </c>
    </row>
    <row r="1422" spans="1:6" x14ac:dyDescent="0.2">
      <c r="A1422" s="462">
        <v>4252001840</v>
      </c>
      <c r="B1422" s="256" t="s">
        <v>4632</v>
      </c>
      <c r="D1422" s="61" t="s">
        <v>415</v>
      </c>
      <c r="F1422" s="195" t="str">
        <f>IF(ISBLANK(D1422),"",VLOOKUP(D1422,tegevusalad!$A$7:$B$188,2,FALSE))</f>
        <v>Loomaaed</v>
      </c>
    </row>
    <row r="1423" spans="1:6" x14ac:dyDescent="0.2">
      <c r="A1423" s="461">
        <v>4253908130</v>
      </c>
      <c r="B1423" s="4" t="s">
        <v>7092</v>
      </c>
      <c r="C1423" s="203"/>
      <c r="D1423" s="61" t="s">
        <v>7556</v>
      </c>
      <c r="F1423" s="195" t="str">
        <f>IF(ISBLANK(D1423),"",VLOOKUP(D1423,tegevusalad!$A$7:$B$188,2,FALSE))</f>
        <v>Muu vaba aeg, kultuur, religioon, sh haldus</v>
      </c>
    </row>
    <row r="1424" spans="1:6" x14ac:dyDescent="0.2">
      <c r="A1424" s="461">
        <v>4253908140</v>
      </c>
      <c r="B1424" s="4" t="s">
        <v>7093</v>
      </c>
      <c r="C1424" s="203"/>
      <c r="D1424" s="61" t="s">
        <v>7556</v>
      </c>
      <c r="F1424" s="195" t="str">
        <f>IF(ISBLANK(D1424),"",VLOOKUP(D1424,tegevusalad!$A$7:$B$188,2,FALSE))</f>
        <v>Muu vaba aeg, kultuur, religioon, sh haldus</v>
      </c>
    </row>
    <row r="1425" spans="1:6" x14ac:dyDescent="0.2">
      <c r="A1425" s="461">
        <v>4253908150</v>
      </c>
      <c r="B1425" s="4" t="s">
        <v>1518</v>
      </c>
      <c r="C1425" s="203"/>
      <c r="D1425" s="61" t="s">
        <v>7556</v>
      </c>
      <c r="F1425" s="195" t="str">
        <f>IF(ISBLANK(D1425),"",VLOOKUP(D1425,tegevusalad!$A$7:$B$188,2,FALSE))</f>
        <v>Muu vaba aeg, kultuur, religioon, sh haldus</v>
      </c>
    </row>
    <row r="1426" spans="1:6" x14ac:dyDescent="0.2">
      <c r="A1426" s="461">
        <v>4253908160</v>
      </c>
      <c r="B1426" s="4" t="s">
        <v>1519</v>
      </c>
      <c r="C1426" s="203"/>
      <c r="F1426" s="195" t="str">
        <f>IF(ISBLANK(D1426),"",VLOOKUP(D1426,tegevusalad!$A$7:$B$188,2,FALSE))</f>
        <v/>
      </c>
    </row>
    <row r="1427" spans="1:6" x14ac:dyDescent="0.2">
      <c r="A1427" s="462"/>
      <c r="F1427" s="195" t="str">
        <f>IF(ISBLANK(D1427),"",VLOOKUP(D1427,tegevusalad!$A$7:$B$188,2,FALSE))</f>
        <v/>
      </c>
    </row>
    <row r="1428" spans="1:6" x14ac:dyDescent="0.2">
      <c r="A1428" s="461"/>
      <c r="B1428" s="32" t="s">
        <v>3829</v>
      </c>
      <c r="C1428" s="190"/>
      <c r="D1428" s="180"/>
      <c r="F1428" s="195" t="str">
        <f>IF(ISBLANK(D1428),"",VLOOKUP(D1428,tegevusalad!$A$7:$B$188,2,FALSE))</f>
        <v/>
      </c>
    </row>
    <row r="1429" spans="1:6" x14ac:dyDescent="0.2">
      <c r="A1429" s="461"/>
      <c r="B1429" s="35" t="s">
        <v>4827</v>
      </c>
      <c r="C1429" s="191"/>
      <c r="F1429" s="195" t="str">
        <f>IF(ISBLANK(D1429),"",VLOOKUP(D1429,tegevusalad!$A$7:$B$188,2,FALSE))</f>
        <v/>
      </c>
    </row>
    <row r="1430" spans="1:6" x14ac:dyDescent="0.2">
      <c r="A1430" s="461"/>
      <c r="B1430" s="35" t="s">
        <v>3822</v>
      </c>
      <c r="C1430" s="191"/>
      <c r="F1430" s="195" t="str">
        <f>IF(ISBLANK(D1430),"",VLOOKUP(D1430,tegevusalad!$A$7:$B$188,2,FALSE))</f>
        <v/>
      </c>
    </row>
    <row r="1431" spans="1:6" x14ac:dyDescent="0.2">
      <c r="A1431" s="462">
        <v>4318152010</v>
      </c>
      <c r="B1431" s="34" t="s">
        <v>3830</v>
      </c>
      <c r="C1431" s="192"/>
      <c r="D1431" s="180" t="s">
        <v>7177</v>
      </c>
      <c r="F1431" s="195" t="str">
        <f>IF(ISBLANK(D1431),"",VLOOKUP(D1431,tegevusalad!$A$7:$B$188,2,FALSE))</f>
        <v>Jäätmekäitlus (sh prügivedu)</v>
      </c>
    </row>
    <row r="1432" spans="1:6" ht="25.5" x14ac:dyDescent="0.2">
      <c r="A1432" s="462">
        <v>4318154010</v>
      </c>
      <c r="B1432" s="34" t="s">
        <v>1188</v>
      </c>
      <c r="C1432" s="192"/>
      <c r="D1432" s="180" t="s">
        <v>7177</v>
      </c>
      <c r="F1432" s="195" t="str">
        <f>IF(ISBLANK(D1432),"",VLOOKUP(D1432,tegevusalad!$A$7:$B$188,2,FALSE))</f>
        <v>Jäätmekäitlus (sh prügivedu)</v>
      </c>
    </row>
    <row r="1433" spans="1:6" x14ac:dyDescent="0.2">
      <c r="A1433" s="461"/>
      <c r="B1433" s="35" t="s">
        <v>1189</v>
      </c>
      <c r="C1433" s="191"/>
      <c r="D1433" s="180"/>
      <c r="F1433" s="195" t="str">
        <f>IF(ISBLANK(D1433),"",VLOOKUP(D1433,tegevusalad!$A$7:$B$188,2,FALSE))</f>
        <v/>
      </c>
    </row>
    <row r="1434" spans="1:6" x14ac:dyDescent="0.2">
      <c r="A1434" s="462">
        <v>4318264010</v>
      </c>
      <c r="B1434" s="34" t="s">
        <v>1190</v>
      </c>
      <c r="C1434" s="192"/>
      <c r="D1434" s="180" t="s">
        <v>7177</v>
      </c>
      <c r="F1434" s="195" t="str">
        <f>IF(ISBLANK(D1434),"",VLOOKUP(D1434,tegevusalad!$A$7:$B$188,2,FALSE))</f>
        <v>Jäätmekäitlus (sh prügivedu)</v>
      </c>
    </row>
    <row r="1435" spans="1:6" x14ac:dyDescent="0.2">
      <c r="A1435" s="462">
        <v>4318265010</v>
      </c>
      <c r="B1435" s="34" t="s">
        <v>264</v>
      </c>
      <c r="C1435" s="192"/>
      <c r="D1435" s="180" t="s">
        <v>7177</v>
      </c>
      <c r="F1435" s="195" t="str">
        <f>IF(ISBLANK(D1435),"",VLOOKUP(D1435,tegevusalad!$A$7:$B$188,2,FALSE))</f>
        <v>Jäätmekäitlus (sh prügivedu)</v>
      </c>
    </row>
    <row r="1436" spans="1:6" x14ac:dyDescent="0.2">
      <c r="A1436" s="462">
        <v>4318265020</v>
      </c>
      <c r="B1436" s="256" t="s">
        <v>4136</v>
      </c>
      <c r="D1436" s="180" t="s">
        <v>7177</v>
      </c>
      <c r="F1436" s="195" t="str">
        <f>IF(ISBLANK(D1436),"",VLOOKUP(D1436,tegevusalad!$A$7:$B$188,2,FALSE))</f>
        <v>Jäätmekäitlus (sh prügivedu)</v>
      </c>
    </row>
    <row r="1437" spans="1:6" x14ac:dyDescent="0.2">
      <c r="A1437" s="462">
        <v>4318258010</v>
      </c>
      <c r="B1437" s="34" t="s">
        <v>3672</v>
      </c>
      <c r="C1437" s="192"/>
      <c r="D1437" s="180" t="s">
        <v>7177</v>
      </c>
      <c r="F1437" s="195" t="str">
        <f>IF(ISBLANK(D1437),"",VLOOKUP(D1437,tegevusalad!$A$7:$B$188,2,FALSE))</f>
        <v>Jäätmekäitlus (sh prügivedu)</v>
      </c>
    </row>
    <row r="1438" spans="1:6" x14ac:dyDescent="0.2">
      <c r="A1438" s="461">
        <v>4318266010</v>
      </c>
      <c r="B1438" s="34" t="s">
        <v>282</v>
      </c>
      <c r="C1438" s="192"/>
      <c r="D1438" s="180" t="s">
        <v>7177</v>
      </c>
      <c r="F1438" s="195" t="str">
        <f>IF(ISBLANK(D1438),"",VLOOKUP(D1438,tegevusalad!$A$7:$B$188,2,FALSE))</f>
        <v>Jäätmekäitlus (sh prügivedu)</v>
      </c>
    </row>
    <row r="1439" spans="1:6" x14ac:dyDescent="0.2">
      <c r="A1439" s="461">
        <v>4318290010</v>
      </c>
      <c r="B1439" s="34" t="s">
        <v>8998</v>
      </c>
      <c r="C1439" s="192"/>
      <c r="D1439" s="180" t="s">
        <v>7177</v>
      </c>
      <c r="F1439" s="195" t="str">
        <f>IF(ISBLANK(D1439),"",VLOOKUP(D1439,tegevusalad!$A$7:$B$188,2,FALSE))</f>
        <v>Jäätmekäitlus (sh prügivedu)</v>
      </c>
    </row>
    <row r="1440" spans="1:6" x14ac:dyDescent="0.2">
      <c r="A1440" s="474">
        <v>4318256010</v>
      </c>
      <c r="B1440" s="34" t="s">
        <v>11184</v>
      </c>
      <c r="C1440" s="192"/>
      <c r="D1440" s="180" t="s">
        <v>8532</v>
      </c>
      <c r="F1440" s="195" t="str">
        <f>IF(ISBLANK(D1440),"",VLOOKUP(D1440,tegevusalad!$A$7:$B$188,2,FALSE))</f>
        <v>Puhkepargid ja -baasid</v>
      </c>
    </row>
    <row r="1441" spans="1:6" x14ac:dyDescent="0.2">
      <c r="A1441" s="474">
        <v>4318257030</v>
      </c>
      <c r="B1441" s="34" t="s">
        <v>9909</v>
      </c>
      <c r="C1441" s="192"/>
      <c r="D1441" s="180" t="s">
        <v>8532</v>
      </c>
      <c r="F1441" s="195" t="str">
        <f>IF(ISBLANK(D1441),"",VLOOKUP(D1441,tegevusalad!$A$7:$B$188,2,FALSE))</f>
        <v>Puhkepargid ja -baasid</v>
      </c>
    </row>
    <row r="1442" spans="1:6" x14ac:dyDescent="0.2">
      <c r="A1442" s="461"/>
      <c r="B1442" s="35" t="s">
        <v>283</v>
      </c>
      <c r="C1442" s="191"/>
      <c r="D1442" s="180"/>
      <c r="F1442" s="195" t="str">
        <f>IF(ISBLANK(D1442),"",VLOOKUP(D1442,tegevusalad!$A$7:$B$188,2,FALSE))</f>
        <v/>
      </c>
    </row>
    <row r="1443" spans="1:6" x14ac:dyDescent="0.2">
      <c r="A1443" s="462">
        <v>4318351030</v>
      </c>
      <c r="B1443" s="34" t="s">
        <v>4068</v>
      </c>
      <c r="C1443" s="192"/>
      <c r="D1443" s="180" t="s">
        <v>7177</v>
      </c>
      <c r="F1443" s="195" t="str">
        <f>IF(ISBLANK(D1443),"",VLOOKUP(D1443,tegevusalad!$A$7:$B$188,2,FALSE))</f>
        <v>Jäätmekäitlus (sh prügivedu)</v>
      </c>
    </row>
    <row r="1444" spans="1:6" x14ac:dyDescent="0.2">
      <c r="A1444" s="462">
        <v>4318351040</v>
      </c>
      <c r="B1444" s="34" t="s">
        <v>7782</v>
      </c>
      <c r="C1444" s="192"/>
      <c r="D1444" s="180" t="s">
        <v>7177</v>
      </c>
      <c r="F1444" s="195" t="str">
        <f>IF(ISBLANK(D1444),"",VLOOKUP(D1444,tegevusalad!$A$7:$B$188,2,FALSE))</f>
        <v>Jäätmekäitlus (sh prügivedu)</v>
      </c>
    </row>
    <row r="1445" spans="1:6" x14ac:dyDescent="0.2">
      <c r="A1445" s="462">
        <v>4318381010</v>
      </c>
      <c r="B1445" s="256" t="s">
        <v>2347</v>
      </c>
      <c r="D1445" s="180" t="s">
        <v>7177</v>
      </c>
      <c r="F1445" s="195" t="str">
        <f>IF(ISBLANK(D1445),"",VLOOKUP(D1445,tegevusalad!$A$7:$B$188,2,FALSE))</f>
        <v>Jäätmekäitlus (sh prügivedu)</v>
      </c>
    </row>
    <row r="1446" spans="1:6" x14ac:dyDescent="0.2">
      <c r="A1446" s="473">
        <v>4318354010</v>
      </c>
      <c r="B1446" s="34" t="s">
        <v>11164</v>
      </c>
      <c r="D1446" s="180" t="s">
        <v>8532</v>
      </c>
      <c r="F1446" s="195" t="str">
        <f>IF(ISBLANK(D1446),"",VLOOKUP(D1446,tegevusalad!$A$7:$B$188,2,FALSE))</f>
        <v>Puhkepargid ja -baasid</v>
      </c>
    </row>
    <row r="1447" spans="1:6" x14ac:dyDescent="0.2">
      <c r="A1447" s="462"/>
      <c r="B1447" s="35" t="s">
        <v>4069</v>
      </c>
      <c r="C1447" s="191"/>
      <c r="D1447" s="180"/>
      <c r="F1447" s="195" t="str">
        <f>IF(ISBLANK(D1447),"",VLOOKUP(D1447,tegevusalad!$A$7:$B$188,2,FALSE))</f>
        <v/>
      </c>
    </row>
    <row r="1448" spans="1:6" ht="25.5" x14ac:dyDescent="0.2">
      <c r="A1448" s="462">
        <v>4318456010</v>
      </c>
      <c r="B1448" s="34" t="s">
        <v>7607</v>
      </c>
      <c r="C1448" s="192"/>
      <c r="D1448" s="180" t="s">
        <v>7177</v>
      </c>
      <c r="F1448" s="195" t="str">
        <f>IF(ISBLANK(D1448),"",VLOOKUP(D1448,tegevusalad!$A$7:$B$188,2,FALSE))</f>
        <v>Jäätmekäitlus (sh prügivedu)</v>
      </c>
    </row>
    <row r="1449" spans="1:6" x14ac:dyDescent="0.2">
      <c r="A1449" s="462">
        <v>4318456020</v>
      </c>
      <c r="B1449" s="256" t="s">
        <v>2348</v>
      </c>
      <c r="D1449" s="180" t="s">
        <v>7177</v>
      </c>
      <c r="F1449" s="195" t="str">
        <f>IF(ISBLANK(D1449),"",VLOOKUP(D1449,tegevusalad!$A$7:$B$188,2,FALSE))</f>
        <v>Jäätmekäitlus (sh prügivedu)</v>
      </c>
    </row>
    <row r="1450" spans="1:6" x14ac:dyDescent="0.2">
      <c r="A1450" s="462">
        <v>4318471010</v>
      </c>
      <c r="B1450" s="256" t="s">
        <v>2349</v>
      </c>
      <c r="D1450" s="180" t="s">
        <v>7177</v>
      </c>
      <c r="F1450" s="195" t="str">
        <f>IF(ISBLANK(D1450),"",VLOOKUP(D1450,tegevusalad!$A$7:$B$188,2,FALSE))</f>
        <v>Jäätmekäitlus (sh prügivedu)</v>
      </c>
    </row>
    <row r="1451" spans="1:6" x14ac:dyDescent="0.2">
      <c r="A1451" s="462"/>
      <c r="B1451" s="35" t="s">
        <v>7608</v>
      </c>
      <c r="C1451" s="191"/>
      <c r="D1451" s="180"/>
      <c r="F1451" s="195" t="str">
        <f>IF(ISBLANK(D1451),"",VLOOKUP(D1451,tegevusalad!$A$7:$B$188,2,FALSE))</f>
        <v/>
      </c>
    </row>
    <row r="1452" spans="1:6" x14ac:dyDescent="0.2">
      <c r="A1452" s="462">
        <v>4318553010</v>
      </c>
      <c r="B1452" s="34" t="s">
        <v>2385</v>
      </c>
      <c r="C1452" s="192"/>
      <c r="D1452" s="180" t="s">
        <v>7177</v>
      </c>
      <c r="F1452" s="195" t="str">
        <f>IF(ISBLANK(D1452),"",VLOOKUP(D1452,tegevusalad!$A$7:$B$188,2,FALSE))</f>
        <v>Jäätmekäitlus (sh prügivedu)</v>
      </c>
    </row>
    <row r="1453" spans="1:6" x14ac:dyDescent="0.2">
      <c r="A1453" s="462">
        <v>4318554020</v>
      </c>
      <c r="B1453" s="34" t="s">
        <v>2386</v>
      </c>
      <c r="C1453" s="192"/>
      <c r="D1453" s="180" t="s">
        <v>7177</v>
      </c>
      <c r="F1453" s="195" t="str">
        <f>IF(ISBLANK(D1453),"",VLOOKUP(D1453,tegevusalad!$A$7:$B$188,2,FALSE))</f>
        <v>Jäätmekäitlus (sh prügivedu)</v>
      </c>
    </row>
    <row r="1454" spans="1:6" x14ac:dyDescent="0.2">
      <c r="A1454" s="462"/>
      <c r="B1454" s="35" t="s">
        <v>2387</v>
      </c>
      <c r="C1454" s="191"/>
      <c r="D1454" s="180"/>
      <c r="F1454" s="195" t="str">
        <f>IF(ISBLANK(D1454),"",VLOOKUP(D1454,tegevusalad!$A$7:$B$188,2,FALSE))</f>
        <v/>
      </c>
    </row>
    <row r="1455" spans="1:6" x14ac:dyDescent="0.2">
      <c r="A1455" s="461">
        <v>4318661010</v>
      </c>
      <c r="B1455" s="36" t="s">
        <v>4013</v>
      </c>
      <c r="C1455" s="134"/>
      <c r="D1455" s="180" t="s">
        <v>7177</v>
      </c>
      <c r="F1455" s="195" t="str">
        <f>IF(ISBLANK(D1455),"",VLOOKUP(D1455,tegevusalad!$A$7:$B$188,2,FALSE))</f>
        <v>Jäätmekäitlus (sh prügivedu)</v>
      </c>
    </row>
    <row r="1456" spans="1:6" x14ac:dyDescent="0.2">
      <c r="A1456" s="462">
        <v>4318660010</v>
      </c>
      <c r="B1456" s="36" t="s">
        <v>3485</v>
      </c>
      <c r="C1456" s="134"/>
      <c r="D1456" s="180" t="s">
        <v>7177</v>
      </c>
      <c r="F1456" s="195" t="str">
        <f>IF(ISBLANK(D1456),"",VLOOKUP(D1456,tegevusalad!$A$7:$B$188,2,FALSE))</f>
        <v>Jäätmekäitlus (sh prügivedu)</v>
      </c>
    </row>
    <row r="1457" spans="1:6" x14ac:dyDescent="0.2">
      <c r="A1457" s="462"/>
      <c r="B1457" s="35" t="s">
        <v>3486</v>
      </c>
      <c r="C1457" s="191"/>
      <c r="D1457" s="180"/>
      <c r="F1457" s="195" t="str">
        <f>IF(ISBLANK(D1457),"",VLOOKUP(D1457,tegevusalad!$A$7:$B$188,2,FALSE))</f>
        <v/>
      </c>
    </row>
    <row r="1458" spans="1:6" x14ac:dyDescent="0.2">
      <c r="A1458" s="462">
        <v>4318751010</v>
      </c>
      <c r="B1458" s="34" t="s">
        <v>1075</v>
      </c>
      <c r="C1458" s="192"/>
      <c r="D1458" s="180" t="s">
        <v>7177</v>
      </c>
      <c r="F1458" s="195" t="str">
        <f>IF(ISBLANK(D1458),"",VLOOKUP(D1458,tegevusalad!$A$7:$B$188,2,FALSE))</f>
        <v>Jäätmekäitlus (sh prügivedu)</v>
      </c>
    </row>
    <row r="1459" spans="1:6" x14ac:dyDescent="0.2">
      <c r="A1459" s="461">
        <v>4318761020</v>
      </c>
      <c r="B1459" s="34" t="s">
        <v>6261</v>
      </c>
      <c r="C1459" s="192"/>
      <c r="D1459" s="180" t="s">
        <v>7177</v>
      </c>
      <c r="F1459" s="195" t="str">
        <f>IF(ISBLANK(D1459),"",VLOOKUP(D1459,tegevusalad!$A$7:$B$188,2,FALSE))</f>
        <v>Jäätmekäitlus (sh prügivedu)</v>
      </c>
    </row>
    <row r="1460" spans="1:6" x14ac:dyDescent="0.2">
      <c r="A1460" s="461"/>
      <c r="B1460" s="35" t="s">
        <v>2940</v>
      </c>
      <c r="C1460" s="191"/>
      <c r="D1460" s="180"/>
      <c r="F1460" s="195" t="str">
        <f>IF(ISBLANK(D1460),"",VLOOKUP(D1460,tegevusalad!$A$7:$B$188,2,FALSE))</f>
        <v/>
      </c>
    </row>
    <row r="1461" spans="1:6" x14ac:dyDescent="0.2">
      <c r="A1461" s="462">
        <v>4318856010</v>
      </c>
      <c r="B1461" s="36" t="s">
        <v>5279</v>
      </c>
      <c r="C1461" s="134"/>
      <c r="D1461" s="180" t="s">
        <v>7177</v>
      </c>
      <c r="F1461" s="195" t="str">
        <f>IF(ISBLANK(D1461),"",VLOOKUP(D1461,tegevusalad!$A$7:$B$188,2,FALSE))</f>
        <v>Jäätmekäitlus (sh prügivedu)</v>
      </c>
    </row>
    <row r="1462" spans="1:6" x14ac:dyDescent="0.2">
      <c r="A1462" s="462">
        <v>4318859010</v>
      </c>
      <c r="B1462" s="36" t="s">
        <v>2908</v>
      </c>
      <c r="C1462" s="134"/>
      <c r="D1462" s="180" t="s">
        <v>7177</v>
      </c>
      <c r="F1462" s="195" t="str">
        <f>IF(ISBLANK(D1462),"",VLOOKUP(D1462,tegevusalad!$A$7:$B$188,2,FALSE))</f>
        <v>Jäätmekäitlus (sh prügivedu)</v>
      </c>
    </row>
    <row r="1463" spans="1:6" x14ac:dyDescent="0.2">
      <c r="A1463" s="462">
        <v>4318860010</v>
      </c>
      <c r="B1463" s="36" t="s">
        <v>4111</v>
      </c>
      <c r="C1463" s="134"/>
      <c r="D1463" s="180" t="s">
        <v>7177</v>
      </c>
      <c r="F1463" s="195" t="str">
        <f>IF(ISBLANK(D1463),"",VLOOKUP(D1463,tegevusalad!$A$7:$B$188,2,FALSE))</f>
        <v>Jäätmekäitlus (sh prügivedu)</v>
      </c>
    </row>
    <row r="1464" spans="1:6" x14ac:dyDescent="0.2">
      <c r="A1464" s="462">
        <v>4318865010</v>
      </c>
      <c r="B1464" s="256" t="s">
        <v>597</v>
      </c>
      <c r="D1464" s="180" t="s">
        <v>7177</v>
      </c>
      <c r="F1464" s="195" t="str">
        <f>IF(ISBLANK(D1464),"",VLOOKUP(D1464,tegevusalad!$A$7:$B$188,2,FALSE))</f>
        <v>Jäätmekäitlus (sh prügivedu)</v>
      </c>
    </row>
    <row r="1465" spans="1:6" x14ac:dyDescent="0.2">
      <c r="A1465" s="462">
        <v>4318866010</v>
      </c>
      <c r="B1465" s="256" t="s">
        <v>598</v>
      </c>
      <c r="D1465" s="180" t="s">
        <v>7177</v>
      </c>
      <c r="F1465" s="195" t="str">
        <f>IF(ISBLANK(D1465),"",VLOOKUP(D1465,tegevusalad!$A$7:$B$188,2,FALSE))</f>
        <v>Jäätmekäitlus (sh prügivedu)</v>
      </c>
    </row>
    <row r="1466" spans="1:6" x14ac:dyDescent="0.2">
      <c r="A1466" s="462"/>
      <c r="B1466" s="36"/>
      <c r="C1466" s="134"/>
      <c r="F1466" s="195" t="str">
        <f>IF(ISBLANK(D1466),"",VLOOKUP(D1466,tegevusalad!$A$7:$B$188,2,FALSE))</f>
        <v/>
      </c>
    </row>
    <row r="1467" spans="1:6" x14ac:dyDescent="0.2">
      <c r="A1467" s="461"/>
      <c r="F1467" s="195" t="str">
        <f>IF(ISBLANK(D1467),"",VLOOKUP(D1467,tegevusalad!$A$7:$B$188,2,FALSE))</f>
        <v/>
      </c>
    </row>
    <row r="1468" spans="1:6" x14ac:dyDescent="0.2">
      <c r="A1468" s="461"/>
      <c r="B1468" s="32" t="s">
        <v>3050</v>
      </c>
      <c r="C1468" s="190"/>
      <c r="F1468" s="195" t="str">
        <f>IF(ISBLANK(D1468),"",VLOOKUP(D1468,tegevusalad!$A$7:$B$188,2,FALSE))</f>
        <v/>
      </c>
    </row>
    <row r="1469" spans="1:6" x14ac:dyDescent="0.2">
      <c r="A1469" s="461"/>
      <c r="B1469" s="32" t="s">
        <v>2891</v>
      </c>
      <c r="C1469" s="190"/>
      <c r="D1469" s="180"/>
      <c r="F1469" s="195" t="str">
        <f>IF(ISBLANK(D1469),"",VLOOKUP(D1469,tegevusalad!$A$7:$B$188,2,FALSE))</f>
        <v/>
      </c>
    </row>
    <row r="1470" spans="1:6" x14ac:dyDescent="0.2">
      <c r="A1470" s="461"/>
      <c r="B1470" s="506" t="s">
        <v>2054</v>
      </c>
      <c r="C1470" s="190"/>
      <c r="D1470" s="180"/>
      <c r="F1470" s="195"/>
    </row>
    <row r="1471" spans="1:6" x14ac:dyDescent="0.2">
      <c r="A1471" s="462">
        <v>4301101000</v>
      </c>
      <c r="B1471" s="262" t="s">
        <v>7572</v>
      </c>
      <c r="C1471" s="196"/>
      <c r="D1471" s="180" t="s">
        <v>7176</v>
      </c>
      <c r="F1471" s="195" t="str">
        <f>IF(ISBLANK(D1471),"",VLOOKUP(D1471,tegevusalad!$A$7:$B$188,2,FALSE))</f>
        <v>Maanteetransport</v>
      </c>
    </row>
    <row r="1472" spans="1:6" x14ac:dyDescent="0.2">
      <c r="A1472" s="462">
        <v>4301107990</v>
      </c>
      <c r="B1472" s="262" t="s">
        <v>6314</v>
      </c>
      <c r="C1472" s="196"/>
      <c r="D1472" s="180" t="s">
        <v>7176</v>
      </c>
      <c r="F1472" s="195" t="str">
        <f>IF(ISBLANK(D1472),"",VLOOKUP(D1472,tegevusalad!$A$7:$B$188,2,FALSE))</f>
        <v>Maanteetransport</v>
      </c>
    </row>
    <row r="1473" spans="1:6" x14ac:dyDescent="0.2">
      <c r="A1473" s="462">
        <v>4301107981</v>
      </c>
      <c r="B1473" s="256" t="s">
        <v>4233</v>
      </c>
      <c r="D1473" s="180" t="s">
        <v>7176</v>
      </c>
      <c r="F1473" s="195" t="str">
        <f>IF(ISBLANK(D1473),"",VLOOKUP(D1473,tegevusalad!$A$7:$B$188,2,FALSE))</f>
        <v>Maanteetransport</v>
      </c>
    </row>
    <row r="1474" spans="1:6" x14ac:dyDescent="0.2">
      <c r="A1474" s="462">
        <v>4301107983</v>
      </c>
      <c r="B1474" s="256" t="s">
        <v>4234</v>
      </c>
      <c r="D1474" s="180" t="s">
        <v>7176</v>
      </c>
      <c r="F1474" s="195" t="str">
        <f>IF(ISBLANK(D1474),"",VLOOKUP(D1474,tegevusalad!$A$7:$B$188,2,FALSE))</f>
        <v>Maanteetransport</v>
      </c>
    </row>
    <row r="1475" spans="1:6" x14ac:dyDescent="0.2">
      <c r="A1475" s="462">
        <v>4301107984</v>
      </c>
      <c r="B1475" s="256" t="s">
        <v>5323</v>
      </c>
      <c r="D1475" s="180" t="s">
        <v>7176</v>
      </c>
      <c r="F1475" s="195" t="str">
        <f>IF(ISBLANK(D1475),"",VLOOKUP(D1475,tegevusalad!$A$7:$B$188,2,FALSE))</f>
        <v>Maanteetransport</v>
      </c>
    </row>
    <row r="1476" spans="1:6" x14ac:dyDescent="0.2">
      <c r="A1476" s="462">
        <v>4301107111</v>
      </c>
      <c r="B1476" s="256" t="s">
        <v>6824</v>
      </c>
      <c r="D1476" s="180" t="s">
        <v>7176</v>
      </c>
      <c r="F1476" s="195" t="str">
        <f>IF(ISBLANK(D1476),"",VLOOKUP(D1476,tegevusalad!$A$7:$B$188,2,FALSE))</f>
        <v>Maanteetransport</v>
      </c>
    </row>
    <row r="1477" spans="1:6" x14ac:dyDescent="0.2">
      <c r="A1477" s="462">
        <v>4301107113</v>
      </c>
      <c r="B1477" s="256" t="s">
        <v>6825</v>
      </c>
      <c r="D1477" s="180" t="s">
        <v>7176</v>
      </c>
      <c r="F1477" s="195" t="str">
        <f>IF(ISBLANK(D1477),"",VLOOKUP(D1477,tegevusalad!$A$7:$B$188,2,FALSE))</f>
        <v>Maanteetransport</v>
      </c>
    </row>
    <row r="1478" spans="1:6" x14ac:dyDescent="0.2">
      <c r="A1478" s="462">
        <v>4301107114</v>
      </c>
      <c r="B1478" s="256" t="s">
        <v>5439</v>
      </c>
      <c r="D1478" s="180" t="s">
        <v>7176</v>
      </c>
      <c r="F1478" s="195" t="str">
        <f>IF(ISBLANK(D1478),"",VLOOKUP(D1478,tegevusalad!$A$7:$B$188,2,FALSE))</f>
        <v>Maanteetransport</v>
      </c>
    </row>
    <row r="1479" spans="1:6" x14ac:dyDescent="0.2">
      <c r="A1479" s="462">
        <v>4301107121</v>
      </c>
      <c r="B1479" s="256" t="s">
        <v>3533</v>
      </c>
      <c r="D1479" s="180" t="s">
        <v>7176</v>
      </c>
      <c r="F1479" s="195" t="str">
        <f>IF(ISBLANK(D1479),"",VLOOKUP(D1479,tegevusalad!$A$7:$B$188,2,FALSE))</f>
        <v>Maanteetransport</v>
      </c>
    </row>
    <row r="1480" spans="1:6" x14ac:dyDescent="0.2">
      <c r="A1480" s="462">
        <v>4301107123</v>
      </c>
      <c r="B1480" s="256" t="s">
        <v>5235</v>
      </c>
      <c r="D1480" s="180" t="s">
        <v>7176</v>
      </c>
      <c r="F1480" s="195" t="str">
        <f>IF(ISBLANK(D1480),"",VLOOKUP(D1480,tegevusalad!$A$7:$B$188,2,FALSE))</f>
        <v>Maanteetransport</v>
      </c>
    </row>
    <row r="1481" spans="1:6" x14ac:dyDescent="0.2">
      <c r="A1481" s="462">
        <v>4301107124</v>
      </c>
      <c r="B1481" s="256" t="s">
        <v>2297</v>
      </c>
      <c r="D1481" s="180" t="s">
        <v>7176</v>
      </c>
      <c r="F1481" s="195" t="str">
        <f>IF(ISBLANK(D1481),"",VLOOKUP(D1481,tegevusalad!$A$7:$B$188,2,FALSE))</f>
        <v>Maanteetransport</v>
      </c>
    </row>
    <row r="1482" spans="1:6" x14ac:dyDescent="0.2">
      <c r="A1482" s="462">
        <v>4301107141</v>
      </c>
      <c r="B1482" s="256" t="s">
        <v>4641</v>
      </c>
      <c r="D1482" s="180" t="s">
        <v>7176</v>
      </c>
      <c r="F1482" s="195" t="str">
        <f>IF(ISBLANK(D1482),"",VLOOKUP(D1482,tegevusalad!$A$7:$B$188,2,FALSE))</f>
        <v>Maanteetransport</v>
      </c>
    </row>
    <row r="1483" spans="1:6" x14ac:dyDescent="0.2">
      <c r="A1483" s="462">
        <v>4301107143</v>
      </c>
      <c r="B1483" s="256" t="s">
        <v>4531</v>
      </c>
      <c r="D1483" s="180" t="s">
        <v>7176</v>
      </c>
      <c r="F1483" s="195" t="str">
        <f>IF(ISBLANK(D1483),"",VLOOKUP(D1483,tegevusalad!$A$7:$B$188,2,FALSE))</f>
        <v>Maanteetransport</v>
      </c>
    </row>
    <row r="1484" spans="1:6" x14ac:dyDescent="0.2">
      <c r="A1484" s="462">
        <v>4301107144</v>
      </c>
      <c r="B1484" s="256" t="s">
        <v>4529</v>
      </c>
      <c r="D1484" s="180" t="s">
        <v>7176</v>
      </c>
      <c r="F1484" s="195" t="str">
        <f>IF(ISBLANK(D1484),"",VLOOKUP(D1484,tegevusalad!$A$7:$B$188,2,FALSE))</f>
        <v>Maanteetransport</v>
      </c>
    </row>
    <row r="1485" spans="1:6" x14ac:dyDescent="0.2">
      <c r="A1485" s="462">
        <v>4301107151</v>
      </c>
      <c r="B1485" s="256" t="s">
        <v>6553</v>
      </c>
      <c r="D1485" s="180" t="s">
        <v>7176</v>
      </c>
      <c r="F1485" s="195" t="str">
        <f>IF(ISBLANK(D1485),"",VLOOKUP(D1485,tegevusalad!$A$7:$B$188,2,FALSE))</f>
        <v>Maanteetransport</v>
      </c>
    </row>
    <row r="1486" spans="1:6" x14ac:dyDescent="0.2">
      <c r="A1486" s="462">
        <v>4301107153</v>
      </c>
      <c r="B1486" s="256" t="s">
        <v>6554</v>
      </c>
      <c r="D1486" s="180" t="s">
        <v>7176</v>
      </c>
      <c r="F1486" s="195" t="str">
        <f>IF(ISBLANK(D1486),"",VLOOKUP(D1486,tegevusalad!$A$7:$B$188,2,FALSE))</f>
        <v>Maanteetransport</v>
      </c>
    </row>
    <row r="1487" spans="1:6" x14ac:dyDescent="0.2">
      <c r="A1487" s="462">
        <v>4301107154</v>
      </c>
      <c r="B1487" s="256" t="s">
        <v>19</v>
      </c>
      <c r="D1487" s="180" t="s">
        <v>7176</v>
      </c>
      <c r="F1487" s="195" t="str">
        <f>IF(ISBLANK(D1487),"",VLOOKUP(D1487,tegevusalad!$A$7:$B$188,2,FALSE))</f>
        <v>Maanteetransport</v>
      </c>
    </row>
    <row r="1488" spans="1:6" x14ac:dyDescent="0.2">
      <c r="A1488" s="462">
        <v>4301107161</v>
      </c>
      <c r="B1488" s="256" t="s">
        <v>20</v>
      </c>
      <c r="D1488" s="180" t="s">
        <v>7176</v>
      </c>
      <c r="F1488" s="195" t="str">
        <f>IF(ISBLANK(D1488),"",VLOOKUP(D1488,tegevusalad!$A$7:$B$188,2,FALSE))</f>
        <v>Maanteetransport</v>
      </c>
    </row>
    <row r="1489" spans="1:6" x14ac:dyDescent="0.2">
      <c r="A1489" s="462">
        <v>4301107163</v>
      </c>
      <c r="B1489" s="256" t="s">
        <v>3868</v>
      </c>
      <c r="D1489" s="180" t="s">
        <v>7176</v>
      </c>
      <c r="F1489" s="195" t="str">
        <f>IF(ISBLANK(D1489),"",VLOOKUP(D1489,tegevusalad!$A$7:$B$188,2,FALSE))</f>
        <v>Maanteetransport</v>
      </c>
    </row>
    <row r="1490" spans="1:6" x14ac:dyDescent="0.2">
      <c r="A1490" s="462">
        <v>4301107164</v>
      </c>
      <c r="B1490" s="256" t="s">
        <v>3869</v>
      </c>
      <c r="D1490" s="180" t="s">
        <v>7176</v>
      </c>
      <c r="F1490" s="195" t="str">
        <f>IF(ISBLANK(D1490),"",VLOOKUP(D1490,tegevusalad!$A$7:$B$188,2,FALSE))</f>
        <v>Maanteetransport</v>
      </c>
    </row>
    <row r="1491" spans="1:6" x14ac:dyDescent="0.2">
      <c r="A1491" s="462">
        <v>4301107131</v>
      </c>
      <c r="B1491" s="256" t="s">
        <v>4041</v>
      </c>
      <c r="D1491" s="180" t="s">
        <v>7176</v>
      </c>
      <c r="F1491" s="195" t="str">
        <f>IF(ISBLANK(D1491),"",VLOOKUP(D1491,tegevusalad!$A$7:$B$188,2,FALSE))</f>
        <v>Maanteetransport</v>
      </c>
    </row>
    <row r="1492" spans="1:6" x14ac:dyDescent="0.2">
      <c r="A1492" s="462">
        <v>4301107133</v>
      </c>
      <c r="B1492" s="256" t="s">
        <v>4042</v>
      </c>
      <c r="D1492" s="180" t="s">
        <v>7176</v>
      </c>
      <c r="F1492" s="195" t="str">
        <f>IF(ISBLANK(D1492),"",VLOOKUP(D1492,tegevusalad!$A$7:$B$188,2,FALSE))</f>
        <v>Maanteetransport</v>
      </c>
    </row>
    <row r="1493" spans="1:6" x14ac:dyDescent="0.2">
      <c r="A1493" s="462">
        <v>4301107134</v>
      </c>
      <c r="B1493" s="256" t="s">
        <v>4043</v>
      </c>
      <c r="D1493" s="180" t="s">
        <v>7176</v>
      </c>
      <c r="F1493" s="195" t="str">
        <f>IF(ISBLANK(D1493),"",VLOOKUP(D1493,tegevusalad!$A$7:$B$188,2,FALSE))</f>
        <v>Maanteetransport</v>
      </c>
    </row>
    <row r="1494" spans="1:6" ht="25.5" x14ac:dyDescent="0.2">
      <c r="A1494" s="474">
        <v>4301107170</v>
      </c>
      <c r="B1494" s="262" t="s">
        <v>11323</v>
      </c>
      <c r="C1494" s="196"/>
      <c r="D1494" s="180" t="s">
        <v>7176</v>
      </c>
      <c r="F1494" s="195" t="str">
        <f>IF(ISBLANK(D1494),"",VLOOKUP(D1494,tegevusalad!$A$7:$B$188,2,FALSE))</f>
        <v>Maanteetransport</v>
      </c>
    </row>
    <row r="1495" spans="1:6" x14ac:dyDescent="0.2">
      <c r="A1495" s="474">
        <v>4301107180</v>
      </c>
      <c r="B1495" s="262" t="s">
        <v>11324</v>
      </c>
      <c r="C1495" s="196"/>
      <c r="D1495" s="180" t="s">
        <v>7176</v>
      </c>
      <c r="F1495" s="195" t="str">
        <f>IF(ISBLANK(D1495),"",VLOOKUP(D1495,tegevusalad!$A$7:$B$188,2,FALSE))</f>
        <v>Maanteetransport</v>
      </c>
    </row>
    <row r="1496" spans="1:6" ht="25.5" x14ac:dyDescent="0.2">
      <c r="A1496" s="474">
        <v>4301107190</v>
      </c>
      <c r="B1496" s="262" t="s">
        <v>11325</v>
      </c>
      <c r="C1496" s="196"/>
      <c r="D1496" s="180" t="s">
        <v>7176</v>
      </c>
      <c r="F1496" s="195" t="str">
        <f>IF(ISBLANK(D1496),"",VLOOKUP(D1496,tegevusalad!$A$7:$B$188,2,FALSE))</f>
        <v>Maanteetransport</v>
      </c>
    </row>
    <row r="1497" spans="1:6" ht="25.5" x14ac:dyDescent="0.2">
      <c r="A1497" s="462"/>
      <c r="B1497" s="262" t="s">
        <v>4186</v>
      </c>
      <c r="C1497" s="196"/>
      <c r="D1497" s="180" t="s">
        <v>7176</v>
      </c>
      <c r="F1497" s="195" t="str">
        <f>IF(ISBLANK(D1497),"",VLOOKUP(D1497,tegevusalad!$A$7:$B$188,2,FALSE))</f>
        <v>Maanteetransport</v>
      </c>
    </row>
    <row r="1498" spans="1:6" x14ac:dyDescent="0.2">
      <c r="A1498" s="462">
        <v>4301126011</v>
      </c>
      <c r="B1498" s="262" t="s">
        <v>1876</v>
      </c>
      <c r="C1498" s="196"/>
      <c r="D1498" s="180" t="s">
        <v>7176</v>
      </c>
      <c r="F1498" s="195" t="str">
        <f>IF(ISBLANK(D1498),"",VLOOKUP(D1498,tegevusalad!$A$7:$B$188,2,FALSE))</f>
        <v>Maanteetransport</v>
      </c>
    </row>
    <row r="1499" spans="1:6" ht="25.5" x14ac:dyDescent="0.2">
      <c r="A1499" s="462">
        <v>4301126013</v>
      </c>
      <c r="B1499" s="262" t="s">
        <v>1877</v>
      </c>
      <c r="C1499" s="196"/>
      <c r="D1499" s="180" t="s">
        <v>7176</v>
      </c>
      <c r="F1499" s="195" t="str">
        <f>IF(ISBLANK(D1499),"",VLOOKUP(D1499,tegevusalad!$A$7:$B$188,2,FALSE))</f>
        <v>Maanteetransport</v>
      </c>
    </row>
    <row r="1500" spans="1:6" ht="25.5" x14ac:dyDescent="0.2">
      <c r="A1500" s="462">
        <v>4301126014</v>
      </c>
      <c r="B1500" s="262" t="s">
        <v>3382</v>
      </c>
      <c r="C1500" s="196"/>
      <c r="D1500" s="180" t="s">
        <v>7176</v>
      </c>
      <c r="F1500" s="195" t="str">
        <f>IF(ISBLANK(D1500),"",VLOOKUP(D1500,tegevusalad!$A$7:$B$188,2,FALSE))</f>
        <v>Maanteetransport</v>
      </c>
    </row>
    <row r="1501" spans="1:6" x14ac:dyDescent="0.2">
      <c r="A1501" s="462">
        <v>4301126021</v>
      </c>
      <c r="B1501" s="262" t="s">
        <v>2724</v>
      </c>
      <c r="C1501" s="196"/>
      <c r="D1501" s="180" t="s">
        <v>7176</v>
      </c>
      <c r="F1501" s="195" t="str">
        <f>IF(ISBLANK(D1501),"",VLOOKUP(D1501,tegevusalad!$A$7:$B$188,2,FALSE))</f>
        <v>Maanteetransport</v>
      </c>
    </row>
    <row r="1502" spans="1:6" x14ac:dyDescent="0.2">
      <c r="A1502" s="462">
        <v>4301126022</v>
      </c>
      <c r="B1502" s="262" t="s">
        <v>5814</v>
      </c>
      <c r="C1502" s="196"/>
      <c r="D1502" s="180" t="s">
        <v>7176</v>
      </c>
      <c r="F1502" s="195" t="str">
        <f>IF(ISBLANK(D1502),"",VLOOKUP(D1502,tegevusalad!$A$7:$B$188,2,FALSE))</f>
        <v>Maanteetransport</v>
      </c>
    </row>
    <row r="1503" spans="1:6" x14ac:dyDescent="0.2">
      <c r="A1503" s="462">
        <v>4301126023</v>
      </c>
      <c r="B1503" s="262" t="s">
        <v>3096</v>
      </c>
      <c r="C1503" s="196"/>
      <c r="D1503" s="180" t="s">
        <v>7176</v>
      </c>
      <c r="F1503" s="195" t="str">
        <f>IF(ISBLANK(D1503),"",VLOOKUP(D1503,tegevusalad!$A$7:$B$188,2,FALSE))</f>
        <v>Maanteetransport</v>
      </c>
    </row>
    <row r="1504" spans="1:6" ht="25.5" x14ac:dyDescent="0.2">
      <c r="A1504" s="462">
        <v>4301126024</v>
      </c>
      <c r="B1504" s="262" t="s">
        <v>5672</v>
      </c>
      <c r="C1504" s="196"/>
      <c r="D1504" s="180" t="s">
        <v>7176</v>
      </c>
      <c r="F1504" s="195" t="str">
        <f>IF(ISBLANK(D1504),"",VLOOKUP(D1504,tegevusalad!$A$7:$B$188,2,FALSE))</f>
        <v>Maanteetransport</v>
      </c>
    </row>
    <row r="1505" spans="1:6" ht="25.5" x14ac:dyDescent="0.2">
      <c r="A1505" s="462"/>
      <c r="B1505" s="262" t="s">
        <v>6542</v>
      </c>
      <c r="C1505" s="196"/>
      <c r="D1505" s="180" t="s">
        <v>7176</v>
      </c>
      <c r="F1505" s="195" t="str">
        <f>IF(ISBLANK(D1505),"",VLOOKUP(D1505,tegevusalad!$A$7:$B$188,2,FALSE))</f>
        <v>Maanteetransport</v>
      </c>
    </row>
    <row r="1506" spans="1:6" x14ac:dyDescent="0.2">
      <c r="A1506" s="462">
        <v>4301126041</v>
      </c>
      <c r="B1506" s="262" t="s">
        <v>7217</v>
      </c>
      <c r="C1506" s="196"/>
      <c r="D1506" s="180" t="s">
        <v>7176</v>
      </c>
      <c r="F1506" s="195" t="str">
        <f>IF(ISBLANK(D1506),"",VLOOKUP(D1506,tegevusalad!$A$7:$B$188,2,FALSE))</f>
        <v>Maanteetransport</v>
      </c>
    </row>
    <row r="1507" spans="1:6" x14ac:dyDescent="0.2">
      <c r="A1507" s="462">
        <v>4301126042</v>
      </c>
      <c r="B1507" s="262" t="s">
        <v>7218</v>
      </c>
      <c r="C1507" s="196"/>
      <c r="D1507" s="180" t="s">
        <v>7176</v>
      </c>
      <c r="F1507" s="195" t="str">
        <f>IF(ISBLANK(D1507),"",VLOOKUP(D1507,tegevusalad!$A$7:$B$188,2,FALSE))</f>
        <v>Maanteetransport</v>
      </c>
    </row>
    <row r="1508" spans="1:6" x14ac:dyDescent="0.2">
      <c r="A1508" s="462">
        <v>4301126043</v>
      </c>
      <c r="B1508" s="262" t="s">
        <v>1947</v>
      </c>
      <c r="C1508" s="196"/>
      <c r="D1508" s="180" t="s">
        <v>7176</v>
      </c>
      <c r="F1508" s="195" t="str">
        <f>IF(ISBLANK(D1508),"",VLOOKUP(D1508,tegevusalad!$A$7:$B$188,2,FALSE))</f>
        <v>Maanteetransport</v>
      </c>
    </row>
    <row r="1509" spans="1:6" ht="25.5" x14ac:dyDescent="0.2">
      <c r="A1509" s="462">
        <v>4301126044</v>
      </c>
      <c r="B1509" s="262" t="s">
        <v>2837</v>
      </c>
      <c r="C1509" s="196"/>
      <c r="D1509" s="180" t="s">
        <v>7176</v>
      </c>
      <c r="F1509" s="195" t="str">
        <f>IF(ISBLANK(D1509),"",VLOOKUP(D1509,tegevusalad!$A$7:$B$188,2,FALSE))</f>
        <v>Maanteetransport</v>
      </c>
    </row>
    <row r="1510" spans="1:6" ht="25.5" x14ac:dyDescent="0.2">
      <c r="A1510" s="462">
        <v>4301126150</v>
      </c>
      <c r="B1510" s="262" t="s">
        <v>3838</v>
      </c>
      <c r="C1510" s="196"/>
      <c r="D1510" s="180" t="s">
        <v>7176</v>
      </c>
      <c r="F1510" s="195" t="str">
        <f>IF(ISBLANK(D1510),"",VLOOKUP(D1510,tegevusalad!$A$7:$B$188,2,FALSE))</f>
        <v>Maanteetransport</v>
      </c>
    </row>
    <row r="1511" spans="1:6" x14ac:dyDescent="0.2">
      <c r="A1511" s="462"/>
      <c r="B1511" s="262"/>
      <c r="C1511" s="196"/>
      <c r="D1511" s="472"/>
      <c r="F1511" s="195" t="str">
        <f>IF(ISBLANK(D1511),"",VLOOKUP(D1511,tegevusalad!$A$7:$B$188,2,FALSE))</f>
        <v/>
      </c>
    </row>
    <row r="1512" spans="1:6" ht="25.5" x14ac:dyDescent="0.2">
      <c r="A1512" s="462">
        <v>4301126111</v>
      </c>
      <c r="B1512" s="262" t="s">
        <v>695</v>
      </c>
      <c r="C1512" s="196"/>
      <c r="D1512" s="180" t="s">
        <v>7176</v>
      </c>
      <c r="F1512" s="195" t="str">
        <f>IF(ISBLANK(D1512),"",VLOOKUP(D1512,tegevusalad!$A$7:$B$188,2,FALSE))</f>
        <v>Maanteetransport</v>
      </c>
    </row>
    <row r="1513" spans="1:6" ht="25.5" x14ac:dyDescent="0.2">
      <c r="A1513" s="469">
        <v>4301126113</v>
      </c>
      <c r="B1513" s="262" t="s">
        <v>2102</v>
      </c>
      <c r="C1513" s="196"/>
      <c r="D1513" s="180" t="s">
        <v>7176</v>
      </c>
      <c r="F1513" s="195" t="str">
        <f>IF(ISBLANK(D1513),"",VLOOKUP(D1513,tegevusalad!$A$7:$B$188,2,FALSE))</f>
        <v>Maanteetransport</v>
      </c>
    </row>
    <row r="1514" spans="1:6" ht="25.5" x14ac:dyDescent="0.2">
      <c r="A1514" s="469">
        <v>4301126114</v>
      </c>
      <c r="B1514" s="262" t="s">
        <v>3182</v>
      </c>
      <c r="C1514" s="196"/>
      <c r="D1514" s="180" t="s">
        <v>7176</v>
      </c>
      <c r="F1514" s="195" t="str">
        <f>IF(ISBLANK(D1514),"",VLOOKUP(D1514,tegevusalad!$A$7:$B$188,2,FALSE))</f>
        <v>Maanteetransport</v>
      </c>
    </row>
    <row r="1515" spans="1:6" x14ac:dyDescent="0.2">
      <c r="A1515" s="462"/>
      <c r="B1515" s="262" t="s">
        <v>6853</v>
      </c>
      <c r="C1515" s="196"/>
      <c r="D1515" s="180" t="s">
        <v>7176</v>
      </c>
      <c r="F1515" s="195" t="str">
        <f>IF(ISBLANK(D1515),"",VLOOKUP(D1515,tegevusalad!$A$7:$B$188,2,FALSE))</f>
        <v>Maanteetransport</v>
      </c>
    </row>
    <row r="1516" spans="1:6" x14ac:dyDescent="0.2">
      <c r="A1516" s="462">
        <v>4301121011</v>
      </c>
      <c r="B1516" s="262" t="s">
        <v>4276</v>
      </c>
      <c r="C1516" s="196"/>
      <c r="D1516" s="180" t="s">
        <v>7176</v>
      </c>
      <c r="F1516" s="195" t="str">
        <f>IF(ISBLANK(D1516),"",VLOOKUP(D1516,tegevusalad!$A$7:$B$188,2,FALSE))</f>
        <v>Maanteetransport</v>
      </c>
    </row>
    <row r="1517" spans="1:6" ht="13.7" customHeight="1" x14ac:dyDescent="0.2">
      <c r="A1517" s="462">
        <v>4301121013</v>
      </c>
      <c r="B1517" s="262" t="s">
        <v>7087</v>
      </c>
      <c r="C1517" s="196"/>
      <c r="D1517" s="180" t="s">
        <v>7176</v>
      </c>
      <c r="F1517" s="195" t="str">
        <f>IF(ISBLANK(D1517),"",VLOOKUP(D1517,tegevusalad!$A$7:$B$188,2,FALSE))</f>
        <v>Maanteetransport</v>
      </c>
    </row>
    <row r="1518" spans="1:6" ht="25.5" x14ac:dyDescent="0.2">
      <c r="A1518" s="462">
        <v>4301121014</v>
      </c>
      <c r="B1518" s="262" t="s">
        <v>7306</v>
      </c>
      <c r="C1518" s="196"/>
      <c r="D1518" s="180" t="s">
        <v>7176</v>
      </c>
      <c r="F1518" s="195" t="str">
        <f>IF(ISBLANK(D1518),"",VLOOKUP(D1518,tegevusalad!$A$7:$B$188,2,FALSE))</f>
        <v>Maanteetransport</v>
      </c>
    </row>
    <row r="1519" spans="1:6" ht="25.5" x14ac:dyDescent="0.2">
      <c r="A1519" s="462">
        <v>4301179010</v>
      </c>
      <c r="B1519" s="262" t="s">
        <v>407</v>
      </c>
      <c r="C1519" s="196"/>
      <c r="D1519" s="180" t="s">
        <v>7176</v>
      </c>
      <c r="F1519" s="195" t="str">
        <f>IF(ISBLANK(D1519),"",VLOOKUP(D1519,tegevusalad!$A$7:$B$188,2,FALSE))</f>
        <v>Maanteetransport</v>
      </c>
    </row>
    <row r="1520" spans="1:6" ht="25.5" x14ac:dyDescent="0.2">
      <c r="A1520" s="462">
        <v>4301179020</v>
      </c>
      <c r="B1520" s="262" t="s">
        <v>3376</v>
      </c>
      <c r="C1520" s="196"/>
      <c r="D1520" s="180" t="s">
        <v>7176</v>
      </c>
      <c r="F1520" s="195" t="str">
        <f>IF(ISBLANK(D1520),"",VLOOKUP(D1520,tegevusalad!$A$7:$B$188,2,FALSE))</f>
        <v>Maanteetransport</v>
      </c>
    </row>
    <row r="1521" spans="1:6" x14ac:dyDescent="0.2">
      <c r="A1521" s="461">
        <v>4301130990</v>
      </c>
      <c r="B1521" s="262" t="s">
        <v>394</v>
      </c>
      <c r="C1521" s="196"/>
      <c r="D1521" s="180" t="s">
        <v>7176</v>
      </c>
      <c r="F1521" s="195" t="str">
        <f>IF(ISBLANK(D1521),"",VLOOKUP(D1521,tegevusalad!$A$7:$B$188,2,FALSE))</f>
        <v>Maanteetransport</v>
      </c>
    </row>
    <row r="1522" spans="1:6" x14ac:dyDescent="0.2">
      <c r="A1522" s="461">
        <v>4301195110</v>
      </c>
      <c r="B1522" s="262" t="s">
        <v>8418</v>
      </c>
      <c r="C1522" s="196"/>
      <c r="D1522" s="180" t="s">
        <v>7176</v>
      </c>
      <c r="F1522" s="195" t="str">
        <f>IF(ISBLANK(D1522),"",VLOOKUP(D1522,tegevusalad!$A$7:$B$188,2,FALSE))</f>
        <v>Maanteetransport</v>
      </c>
    </row>
    <row r="1523" spans="1:6" x14ac:dyDescent="0.2">
      <c r="A1523" s="462"/>
      <c r="B1523" s="262"/>
      <c r="C1523" s="196"/>
      <c r="D1523" s="180"/>
      <c r="F1523" s="195" t="str">
        <f>IF(ISBLANK(D1523),"",VLOOKUP(D1523,tegevusalad!$A$7:$B$188,2,FALSE))</f>
        <v/>
      </c>
    </row>
    <row r="1524" spans="1:6" x14ac:dyDescent="0.2">
      <c r="A1524" s="461">
        <v>4301180990</v>
      </c>
      <c r="B1524" s="262" t="s">
        <v>6953</v>
      </c>
      <c r="C1524" s="196"/>
      <c r="D1524" s="180" t="s">
        <v>7176</v>
      </c>
      <c r="F1524" s="195" t="str">
        <f>IF(ISBLANK(D1524),"",VLOOKUP(D1524,tegevusalad!$A$7:$B$188,2,FALSE))</f>
        <v>Maanteetransport</v>
      </c>
    </row>
    <row r="1525" spans="1:6" x14ac:dyDescent="0.2">
      <c r="A1525" s="461">
        <v>4301113030</v>
      </c>
      <c r="B1525" s="262" t="s">
        <v>6297</v>
      </c>
      <c r="C1525" s="196"/>
      <c r="D1525" s="180" t="s">
        <v>7176</v>
      </c>
      <c r="F1525" s="195" t="str">
        <f>IF(ISBLANK(D1525),"",VLOOKUP(D1525,tegevusalad!$A$7:$B$188,2,FALSE))</f>
        <v>Maanteetransport</v>
      </c>
    </row>
    <row r="1526" spans="1:6" x14ac:dyDescent="0.2">
      <c r="A1526" s="461">
        <v>4301116020</v>
      </c>
      <c r="B1526" s="262" t="s">
        <v>6298</v>
      </c>
      <c r="C1526" s="196"/>
      <c r="D1526" s="180" t="s">
        <v>7176</v>
      </c>
      <c r="F1526" s="195" t="str">
        <f>IF(ISBLANK(D1526),"",VLOOKUP(D1526,tegevusalad!$A$7:$B$188,2,FALSE))</f>
        <v>Maanteetransport</v>
      </c>
    </row>
    <row r="1527" spans="1:6" x14ac:dyDescent="0.2">
      <c r="A1527" s="461">
        <v>4301110410</v>
      </c>
      <c r="B1527" s="262" t="s">
        <v>6299</v>
      </c>
      <c r="C1527" s="196"/>
      <c r="D1527" s="180" t="s">
        <v>7176</v>
      </c>
      <c r="F1527" s="195" t="str">
        <f>IF(ISBLANK(D1527),"",VLOOKUP(D1527,tegevusalad!$A$7:$B$188,2,FALSE))</f>
        <v>Maanteetransport</v>
      </c>
    </row>
    <row r="1528" spans="1:6" x14ac:dyDescent="0.2">
      <c r="A1528" s="461">
        <v>4301110420</v>
      </c>
      <c r="B1528" s="262" t="s">
        <v>6300</v>
      </c>
      <c r="C1528" s="196"/>
      <c r="D1528" s="180" t="s">
        <v>7176</v>
      </c>
      <c r="F1528" s="195" t="str">
        <f>IF(ISBLANK(D1528),"",VLOOKUP(D1528,tegevusalad!$A$7:$B$188,2,FALSE))</f>
        <v>Maanteetransport</v>
      </c>
    </row>
    <row r="1529" spans="1:6" x14ac:dyDescent="0.2">
      <c r="A1529" s="461">
        <v>4301110430</v>
      </c>
      <c r="B1529" s="262" t="s">
        <v>1048</v>
      </c>
      <c r="C1529" s="196"/>
      <c r="D1529" s="180" t="s">
        <v>7176</v>
      </c>
      <c r="F1529" s="195" t="str">
        <f>IF(ISBLANK(D1529),"",VLOOKUP(D1529,tegevusalad!$A$7:$B$188,2,FALSE))</f>
        <v>Maanteetransport</v>
      </c>
    </row>
    <row r="1530" spans="1:6" x14ac:dyDescent="0.2">
      <c r="A1530" s="461">
        <v>4301110440</v>
      </c>
      <c r="B1530" s="262" t="s">
        <v>5134</v>
      </c>
      <c r="C1530" s="196"/>
      <c r="D1530" s="180" t="s">
        <v>7176</v>
      </c>
      <c r="F1530" s="195" t="str">
        <f>IF(ISBLANK(D1530),"",VLOOKUP(D1530,tegevusalad!$A$7:$B$188,2,FALSE))</f>
        <v>Maanteetransport</v>
      </c>
    </row>
    <row r="1531" spans="1:6" x14ac:dyDescent="0.2">
      <c r="A1531" s="461">
        <v>4301110450</v>
      </c>
      <c r="B1531" s="262" t="s">
        <v>5135</v>
      </c>
      <c r="C1531" s="196"/>
      <c r="D1531" s="180" t="s">
        <v>7176</v>
      </c>
      <c r="F1531" s="195" t="str">
        <f>IF(ISBLANK(D1531),"",VLOOKUP(D1531,tegevusalad!$A$7:$B$188,2,FALSE))</f>
        <v>Maanteetransport</v>
      </c>
    </row>
    <row r="1532" spans="1:6" ht="25.5" x14ac:dyDescent="0.2">
      <c r="A1532" s="461">
        <v>4301194110</v>
      </c>
      <c r="B1532" s="262" t="s">
        <v>4692</v>
      </c>
      <c r="C1532" s="196"/>
      <c r="D1532" s="180" t="s">
        <v>7176</v>
      </c>
      <c r="F1532" s="195" t="str">
        <f>IF(ISBLANK(D1532),"",VLOOKUP(D1532,tegevusalad!$A$7:$B$188,2,FALSE))</f>
        <v>Maanteetransport</v>
      </c>
    </row>
    <row r="1533" spans="1:6" x14ac:dyDescent="0.2">
      <c r="A1533" s="461">
        <v>4301192320</v>
      </c>
      <c r="B1533" s="262" t="s">
        <v>7009</v>
      </c>
      <c r="C1533" s="196"/>
      <c r="D1533" s="180" t="s">
        <v>7176</v>
      </c>
      <c r="F1533" s="195" t="str">
        <f>IF(ISBLANK(D1533),"",VLOOKUP(D1533,tegevusalad!$A$7:$B$188,2,FALSE))</f>
        <v>Maanteetransport</v>
      </c>
    </row>
    <row r="1534" spans="1:6" x14ac:dyDescent="0.2">
      <c r="A1534" s="461">
        <v>4301192130</v>
      </c>
      <c r="B1534" s="262" t="s">
        <v>7010</v>
      </c>
      <c r="C1534" s="196"/>
      <c r="D1534" s="180" t="s">
        <v>7176</v>
      </c>
      <c r="F1534" s="195" t="str">
        <f>IF(ISBLANK(D1534),"",VLOOKUP(D1534,tegevusalad!$A$7:$B$188,2,FALSE))</f>
        <v>Maanteetransport</v>
      </c>
    </row>
    <row r="1535" spans="1:6" x14ac:dyDescent="0.2">
      <c r="A1535" s="461">
        <v>4301192330</v>
      </c>
      <c r="B1535" s="262" t="s">
        <v>6513</v>
      </c>
      <c r="C1535" s="196"/>
      <c r="D1535" s="180" t="s">
        <v>7176</v>
      </c>
      <c r="F1535" s="195" t="str">
        <f>IF(ISBLANK(D1535),"",VLOOKUP(D1535,tegevusalad!$A$7:$B$188,2,FALSE))</f>
        <v>Maanteetransport</v>
      </c>
    </row>
    <row r="1536" spans="1:6" x14ac:dyDescent="0.2">
      <c r="A1536" s="461">
        <v>4301192340</v>
      </c>
      <c r="B1536" s="262" t="s">
        <v>6514</v>
      </c>
      <c r="C1536" s="196"/>
      <c r="D1536" s="180" t="s">
        <v>7176</v>
      </c>
      <c r="F1536" s="195" t="str">
        <f>IF(ISBLANK(D1536),"",VLOOKUP(D1536,tegevusalad!$A$7:$B$188,2,FALSE))</f>
        <v>Maanteetransport</v>
      </c>
    </row>
    <row r="1537" spans="1:6" x14ac:dyDescent="0.2">
      <c r="A1537" s="461">
        <v>4301192310</v>
      </c>
      <c r="B1537" s="262" t="s">
        <v>6515</v>
      </c>
      <c r="C1537" s="196"/>
      <c r="D1537" s="180" t="s">
        <v>7176</v>
      </c>
      <c r="F1537" s="195" t="str">
        <f>IF(ISBLANK(D1537),"",VLOOKUP(D1537,tegevusalad!$A$7:$B$188,2,FALSE))</f>
        <v>Maanteetransport</v>
      </c>
    </row>
    <row r="1538" spans="1:6" x14ac:dyDescent="0.2">
      <c r="A1538" s="461">
        <v>4301192110</v>
      </c>
      <c r="B1538" s="262" t="s">
        <v>6516</v>
      </c>
      <c r="C1538" s="196"/>
      <c r="D1538" s="180" t="s">
        <v>7176</v>
      </c>
      <c r="F1538" s="195" t="str">
        <f>IF(ISBLANK(D1538),"",VLOOKUP(D1538,tegevusalad!$A$7:$B$188,2,FALSE))</f>
        <v>Maanteetransport</v>
      </c>
    </row>
    <row r="1539" spans="1:6" x14ac:dyDescent="0.2">
      <c r="A1539" s="460">
        <v>4301193990</v>
      </c>
      <c r="B1539" s="262" t="s">
        <v>6517</v>
      </c>
      <c r="C1539" s="196"/>
      <c r="D1539" s="180" t="s">
        <v>7176</v>
      </c>
      <c r="F1539" s="195" t="str">
        <f>IF(ISBLANK(D1539),"",VLOOKUP(D1539,tegevusalad!$A$7:$B$188,2,FALSE))</f>
        <v>Maanteetransport</v>
      </c>
    </row>
    <row r="1540" spans="1:6" x14ac:dyDescent="0.2">
      <c r="A1540" s="461">
        <v>4301194990</v>
      </c>
      <c r="B1540" s="262" t="s">
        <v>6518</v>
      </c>
      <c r="C1540" s="196"/>
      <c r="D1540" s="180" t="s">
        <v>7176</v>
      </c>
      <c r="F1540" s="195" t="str">
        <f>IF(ISBLANK(D1540),"",VLOOKUP(D1540,tegevusalad!$A$7:$B$188,2,FALSE))</f>
        <v>Maanteetransport</v>
      </c>
    </row>
    <row r="1541" spans="1:6" x14ac:dyDescent="0.2">
      <c r="A1541" s="461">
        <v>4301110460</v>
      </c>
      <c r="B1541" s="262" t="s">
        <v>6519</v>
      </c>
      <c r="C1541" s="196"/>
      <c r="D1541" s="180" t="s">
        <v>7176</v>
      </c>
      <c r="F1541" s="195" t="str">
        <f>IF(ISBLANK(D1541),"",VLOOKUP(D1541,tegevusalad!$A$7:$B$188,2,FALSE))</f>
        <v>Maanteetransport</v>
      </c>
    </row>
    <row r="1542" spans="1:6" x14ac:dyDescent="0.2">
      <c r="A1542" s="461">
        <v>4301192350</v>
      </c>
      <c r="B1542" s="262" t="s">
        <v>5790</v>
      </c>
      <c r="C1542" s="196"/>
      <c r="D1542" s="180" t="s">
        <v>7176</v>
      </c>
      <c r="F1542" s="195" t="str">
        <f>IF(ISBLANK(D1542),"",VLOOKUP(D1542,tegevusalad!$A$7:$B$188,2,FALSE))</f>
        <v>Maanteetransport</v>
      </c>
    </row>
    <row r="1543" spans="1:6" x14ac:dyDescent="0.2">
      <c r="A1543" s="461">
        <v>4301110400</v>
      </c>
      <c r="B1543" s="262" t="s">
        <v>6952</v>
      </c>
      <c r="C1543" s="196"/>
      <c r="D1543" s="180" t="s">
        <v>7176</v>
      </c>
      <c r="F1543" s="195" t="str">
        <f>IF(ISBLANK(D1543),"",VLOOKUP(D1543,tegevusalad!$A$7:$B$188,2,FALSE))</f>
        <v>Maanteetransport</v>
      </c>
    </row>
    <row r="1544" spans="1:6" x14ac:dyDescent="0.2">
      <c r="A1544" s="461"/>
      <c r="B1544" s="262"/>
      <c r="C1544" s="196"/>
      <c r="D1544" s="472"/>
      <c r="F1544" s="195" t="str">
        <f>IF(ISBLANK(D1544),"",VLOOKUP(D1544,tegevusalad!$A$7:$B$188,2,FALSE))</f>
        <v/>
      </c>
    </row>
    <row r="1545" spans="1:6" x14ac:dyDescent="0.2">
      <c r="A1545" s="461">
        <v>4301119020</v>
      </c>
      <c r="B1545" s="262" t="s">
        <v>6545</v>
      </c>
      <c r="C1545" s="196"/>
      <c r="D1545" s="180" t="s">
        <v>7176</v>
      </c>
      <c r="F1545" s="195" t="str">
        <f>IF(ISBLANK(D1545),"",VLOOKUP(D1545,tegevusalad!$A$7:$B$188,2,FALSE))</f>
        <v>Maanteetransport</v>
      </c>
    </row>
    <row r="1546" spans="1:6" x14ac:dyDescent="0.2">
      <c r="A1546" s="461">
        <v>4301114010</v>
      </c>
      <c r="B1546" s="262" t="s">
        <v>15</v>
      </c>
      <c r="C1546" s="196"/>
      <c r="D1546" s="180" t="s">
        <v>7176</v>
      </c>
      <c r="F1546" s="195" t="str">
        <f>IF(ISBLANK(D1546),"",VLOOKUP(D1546,tegevusalad!$A$7:$B$188,2,FALSE))</f>
        <v>Maanteetransport</v>
      </c>
    </row>
    <row r="1547" spans="1:6" x14ac:dyDescent="0.2">
      <c r="A1547" s="461">
        <v>4301110470</v>
      </c>
      <c r="B1547" s="262" t="s">
        <v>4794</v>
      </c>
      <c r="C1547" s="196"/>
      <c r="D1547" s="180" t="s">
        <v>7176</v>
      </c>
      <c r="F1547" s="195" t="str">
        <f>IF(ISBLANK(D1547),"",VLOOKUP(D1547,tegevusalad!$A$7:$B$188,2,FALSE))</f>
        <v>Maanteetransport</v>
      </c>
    </row>
    <row r="1548" spans="1:6" x14ac:dyDescent="0.2">
      <c r="A1548" s="461">
        <v>4301192400</v>
      </c>
      <c r="B1548" s="262" t="s">
        <v>16</v>
      </c>
      <c r="C1548" s="196"/>
      <c r="D1548" s="180" t="s">
        <v>7176</v>
      </c>
      <c r="F1548" s="195" t="str">
        <f>IF(ISBLANK(D1548),"",VLOOKUP(D1548,tegevusalad!$A$7:$B$188,2,FALSE))</f>
        <v>Maanteetransport</v>
      </c>
    </row>
    <row r="1549" spans="1:6" x14ac:dyDescent="0.2">
      <c r="A1549" s="461">
        <v>4301192410</v>
      </c>
      <c r="B1549" s="262" t="s">
        <v>6426</v>
      </c>
      <c r="C1549" s="196"/>
      <c r="D1549" s="180" t="s">
        <v>7176</v>
      </c>
      <c r="F1549" s="195" t="str">
        <f>IF(ISBLANK(D1549),"",VLOOKUP(D1549,tegevusalad!$A$7:$B$188,2,FALSE))</f>
        <v>Maanteetransport</v>
      </c>
    </row>
    <row r="1550" spans="1:6" x14ac:dyDescent="0.2">
      <c r="A1550" s="461">
        <v>4301192500</v>
      </c>
      <c r="B1550" s="262" t="s">
        <v>6427</v>
      </c>
      <c r="C1550" s="196"/>
      <c r="D1550" s="180" t="s">
        <v>7176</v>
      </c>
      <c r="F1550" s="195" t="str">
        <f>IF(ISBLANK(D1550),"",VLOOKUP(D1550,tegevusalad!$A$7:$B$188,2,FALSE))</f>
        <v>Maanteetransport</v>
      </c>
    </row>
    <row r="1551" spans="1:6" x14ac:dyDescent="0.2">
      <c r="A1551" s="461">
        <v>4301192510</v>
      </c>
      <c r="B1551" s="262" t="s">
        <v>6428</v>
      </c>
      <c r="C1551" s="196"/>
      <c r="D1551" s="180" t="s">
        <v>7176</v>
      </c>
      <c r="F1551" s="195" t="str">
        <f>IF(ISBLANK(D1551),"",VLOOKUP(D1551,tegevusalad!$A$7:$B$188,2,FALSE))</f>
        <v>Maanteetransport</v>
      </c>
    </row>
    <row r="1552" spans="1:6" ht="25.5" x14ac:dyDescent="0.2">
      <c r="A1552" s="461">
        <v>4301192360</v>
      </c>
      <c r="B1552" s="262" t="s">
        <v>6429</v>
      </c>
      <c r="C1552" s="196"/>
      <c r="D1552" s="180" t="s">
        <v>7176</v>
      </c>
      <c r="F1552" s="195" t="str">
        <f>IF(ISBLANK(D1552),"",VLOOKUP(D1552,tegevusalad!$A$7:$B$188,2,FALSE))</f>
        <v>Maanteetransport</v>
      </c>
    </row>
    <row r="1553" spans="1:6" x14ac:dyDescent="0.2">
      <c r="A1553" s="461">
        <v>4301192600</v>
      </c>
      <c r="B1553" s="262" t="s">
        <v>6430</v>
      </c>
      <c r="C1553" s="196"/>
      <c r="D1553" s="180" t="s">
        <v>7176</v>
      </c>
      <c r="F1553" s="195" t="str">
        <f>IF(ISBLANK(D1553),"",VLOOKUP(D1553,tegevusalad!$A$7:$B$188,2,FALSE))</f>
        <v>Maanteetransport</v>
      </c>
    </row>
    <row r="1554" spans="1:6" x14ac:dyDescent="0.2">
      <c r="A1554" s="461">
        <v>4301192610</v>
      </c>
      <c r="B1554" s="262" t="s">
        <v>6431</v>
      </c>
      <c r="C1554" s="196"/>
      <c r="D1554" s="180" t="s">
        <v>7176</v>
      </c>
      <c r="F1554" s="195" t="str">
        <f>IF(ISBLANK(D1554),"",VLOOKUP(D1554,tegevusalad!$A$7:$B$188,2,FALSE))</f>
        <v>Maanteetransport</v>
      </c>
    </row>
    <row r="1555" spans="1:6" x14ac:dyDescent="0.2">
      <c r="A1555" s="461">
        <v>4301192300</v>
      </c>
      <c r="B1555" s="262" t="s">
        <v>4636</v>
      </c>
      <c r="C1555" s="196"/>
      <c r="D1555" s="180" t="s">
        <v>7176</v>
      </c>
      <c r="F1555" s="195" t="str">
        <f>IF(ISBLANK(D1555),"",VLOOKUP(D1555,tegevusalad!$A$7:$B$188,2,FALSE))</f>
        <v>Maanteetransport</v>
      </c>
    </row>
    <row r="1556" spans="1:6" x14ac:dyDescent="0.2">
      <c r="A1556" s="461">
        <v>4301192700</v>
      </c>
      <c r="B1556" s="262" t="s">
        <v>4637</v>
      </c>
      <c r="C1556" s="196"/>
      <c r="D1556" s="180" t="s">
        <v>7176</v>
      </c>
      <c r="F1556" s="195" t="str">
        <f>IF(ISBLANK(D1556),"",VLOOKUP(D1556,tegevusalad!$A$7:$B$188,2,FALSE))</f>
        <v>Maanteetransport</v>
      </c>
    </row>
    <row r="1557" spans="1:6" x14ac:dyDescent="0.2">
      <c r="A1557" s="461">
        <v>4301192710</v>
      </c>
      <c r="B1557" s="262" t="s">
        <v>4638</v>
      </c>
      <c r="C1557" s="196"/>
      <c r="D1557" s="180" t="s">
        <v>7176</v>
      </c>
      <c r="F1557" s="195" t="str">
        <f>IF(ISBLANK(D1557),"",VLOOKUP(D1557,tegevusalad!$A$7:$B$188,2,FALSE))</f>
        <v>Maanteetransport</v>
      </c>
    </row>
    <row r="1558" spans="1:6" x14ac:dyDescent="0.2">
      <c r="A1558" s="461">
        <v>4301192720</v>
      </c>
      <c r="B1558" s="262" t="s">
        <v>4639</v>
      </c>
      <c r="C1558" s="196"/>
      <c r="D1558" s="180" t="s">
        <v>7176</v>
      </c>
      <c r="F1558" s="195" t="str">
        <f>IF(ISBLANK(D1558),"",VLOOKUP(D1558,tegevusalad!$A$7:$B$188,2,FALSE))</f>
        <v>Maanteetransport</v>
      </c>
    </row>
    <row r="1559" spans="1:6" x14ac:dyDescent="0.2">
      <c r="A1559" s="461">
        <v>4301131010</v>
      </c>
      <c r="B1559" s="262" t="s">
        <v>4795</v>
      </c>
      <c r="C1559" s="196"/>
      <c r="D1559" s="180" t="s">
        <v>7176</v>
      </c>
      <c r="F1559" s="195" t="str">
        <f>IF(ISBLANK(D1559),"",VLOOKUP(D1559,tegevusalad!$A$7:$B$188,2,FALSE))</f>
        <v>Maanteetransport</v>
      </c>
    </row>
    <row r="1560" spans="1:6" x14ac:dyDescent="0.2">
      <c r="A1560" s="461">
        <v>4301108010</v>
      </c>
      <c r="B1560" s="262" t="s">
        <v>4640</v>
      </c>
      <c r="C1560" s="196"/>
      <c r="D1560" s="180" t="s">
        <v>7176</v>
      </c>
      <c r="F1560" s="195" t="str">
        <f>IF(ISBLANK(D1560),"",VLOOKUP(D1560,tegevusalad!$A$7:$B$188,2,FALSE))</f>
        <v>Maanteetransport</v>
      </c>
    </row>
    <row r="1561" spans="1:6" x14ac:dyDescent="0.2">
      <c r="A1561" s="469">
        <v>4301132010</v>
      </c>
      <c r="B1561" s="262" t="s">
        <v>689</v>
      </c>
      <c r="C1561" s="196"/>
      <c r="D1561" s="180" t="s">
        <v>7176</v>
      </c>
      <c r="F1561" s="195" t="str">
        <f>IF(ISBLANK(D1561),"",VLOOKUP(D1561,tegevusalad!$A$7:$B$188,2,FALSE))</f>
        <v>Maanteetransport</v>
      </c>
    </row>
    <row r="1562" spans="1:6" x14ac:dyDescent="0.2">
      <c r="A1562" s="461">
        <v>4301115010</v>
      </c>
      <c r="B1562" s="4" t="s">
        <v>3314</v>
      </c>
      <c r="C1562" s="203"/>
      <c r="D1562" s="180" t="s">
        <v>7176</v>
      </c>
      <c r="F1562" s="195" t="str">
        <f>IF(ISBLANK(D1562),"",VLOOKUP(D1562,tegevusalad!$A$7:$B$188,2,FALSE))</f>
        <v>Maanteetransport</v>
      </c>
    </row>
    <row r="1563" spans="1:6" x14ac:dyDescent="0.2">
      <c r="A1563" s="461">
        <v>4301135010</v>
      </c>
      <c r="B1563" s="4" t="s">
        <v>3315</v>
      </c>
      <c r="C1563" s="203"/>
      <c r="D1563" s="180" t="s">
        <v>7176</v>
      </c>
      <c r="F1563" s="195" t="str">
        <f>IF(ISBLANK(D1563),"",VLOOKUP(D1563,tegevusalad!$A$7:$B$188,2,FALSE))</f>
        <v>Maanteetransport</v>
      </c>
    </row>
    <row r="1564" spans="1:6" x14ac:dyDescent="0.2">
      <c r="A1564" s="461">
        <v>4301133010</v>
      </c>
      <c r="B1564" s="4" t="s">
        <v>3316</v>
      </c>
      <c r="C1564" s="203"/>
      <c r="D1564" s="180" t="s">
        <v>7176</v>
      </c>
      <c r="F1564" s="195" t="str">
        <f>IF(ISBLANK(D1564),"",VLOOKUP(D1564,tegevusalad!$A$7:$B$188,2,FALSE))</f>
        <v>Maanteetransport</v>
      </c>
    </row>
    <row r="1565" spans="1:6" x14ac:dyDescent="0.2">
      <c r="A1565" s="461">
        <v>4301134010</v>
      </c>
      <c r="B1565" s="4" t="s">
        <v>3317</v>
      </c>
      <c r="C1565" s="203"/>
      <c r="D1565" s="180" t="s">
        <v>7176</v>
      </c>
      <c r="F1565" s="195" t="str">
        <f>IF(ISBLANK(D1565),"",VLOOKUP(D1565,tegevusalad!$A$7:$B$188,2,FALSE))</f>
        <v>Maanteetransport</v>
      </c>
    </row>
    <row r="1566" spans="1:6" x14ac:dyDescent="0.2">
      <c r="A1566" s="461">
        <v>4301137010</v>
      </c>
      <c r="B1566" s="4" t="s">
        <v>8193</v>
      </c>
      <c r="C1566" s="203"/>
      <c r="D1566" s="180" t="s">
        <v>7176</v>
      </c>
      <c r="F1566" s="195" t="str">
        <f>IF(ISBLANK(D1566),"",VLOOKUP(D1566,tegevusalad!$A$7:$B$188,2,FALSE))</f>
        <v>Maanteetransport</v>
      </c>
    </row>
    <row r="1567" spans="1:6" x14ac:dyDescent="0.2">
      <c r="A1567" s="461">
        <v>4301138010</v>
      </c>
      <c r="B1567" s="262" t="s">
        <v>6139</v>
      </c>
      <c r="C1567" s="196"/>
      <c r="D1567" s="180" t="s">
        <v>7176</v>
      </c>
      <c r="F1567" s="195" t="str">
        <f>IF(ISBLANK(D1567),"",VLOOKUP(D1567,tegevusalad!$A$7:$B$188,2,FALSE))</f>
        <v>Maanteetransport</v>
      </c>
    </row>
    <row r="1568" spans="1:6" x14ac:dyDescent="0.2">
      <c r="A1568" s="461">
        <v>4301139010</v>
      </c>
      <c r="B1568" s="4" t="s">
        <v>9279</v>
      </c>
      <c r="C1568" s="203"/>
      <c r="D1568" s="180" t="s">
        <v>7176</v>
      </c>
      <c r="F1568" s="195" t="str">
        <f>IF(ISBLANK(D1568),"",VLOOKUP(D1568,tegevusalad!$A$7:$B$188,2,FALSE))</f>
        <v>Maanteetransport</v>
      </c>
    </row>
    <row r="1569" spans="1:6" x14ac:dyDescent="0.2">
      <c r="A1569" s="461">
        <v>4301198010</v>
      </c>
      <c r="B1569" s="4" t="s">
        <v>3318</v>
      </c>
      <c r="C1569" s="203"/>
      <c r="D1569" s="180" t="s">
        <v>7176</v>
      </c>
      <c r="F1569" s="195" t="str">
        <f>IF(ISBLANK(D1569),"",VLOOKUP(D1569,tegevusalad!$A$7:$B$188,2,FALSE))</f>
        <v>Maanteetransport</v>
      </c>
    </row>
    <row r="1570" spans="1:6" x14ac:dyDescent="0.2">
      <c r="A1570" s="461"/>
      <c r="B1570" s="4"/>
      <c r="C1570" s="203"/>
      <c r="D1570" s="180"/>
      <c r="F1570" s="195" t="str">
        <f>IF(ISBLANK(D1570),"",VLOOKUP(D1570,tegevusalad!$A$7:$B$188,2,FALSE))</f>
        <v/>
      </c>
    </row>
    <row r="1571" spans="1:6" x14ac:dyDescent="0.2">
      <c r="A1571" s="461">
        <v>4301110490</v>
      </c>
      <c r="B1571" s="4" t="s">
        <v>8189</v>
      </c>
      <c r="C1571" s="203"/>
      <c r="D1571" s="180" t="s">
        <v>7176</v>
      </c>
      <c r="F1571" s="195" t="str">
        <f>IF(ISBLANK(D1571),"",VLOOKUP(D1571,tegevusalad!$A$7:$B$188,2,FALSE))</f>
        <v>Maanteetransport</v>
      </c>
    </row>
    <row r="1572" spans="1:6" x14ac:dyDescent="0.2">
      <c r="A1572" s="461">
        <v>4301140010</v>
      </c>
      <c r="B1572" s="4" t="s">
        <v>8190</v>
      </c>
      <c r="C1572" s="203"/>
      <c r="D1572" s="180" t="s">
        <v>7176</v>
      </c>
      <c r="F1572" s="195" t="str">
        <f>IF(ISBLANK(D1572),"",VLOOKUP(D1572,tegevusalad!$A$7:$B$188,2,FALSE))</f>
        <v>Maanteetransport</v>
      </c>
    </row>
    <row r="1573" spans="1:6" x14ac:dyDescent="0.2">
      <c r="A1573" s="461">
        <v>4301141010</v>
      </c>
      <c r="B1573" s="4" t="s">
        <v>8565</v>
      </c>
      <c r="C1573" s="203"/>
      <c r="D1573" s="180" t="s">
        <v>7176</v>
      </c>
      <c r="F1573" s="195" t="str">
        <f>IF(ISBLANK(D1573),"",VLOOKUP(D1573,tegevusalad!$A$7:$B$188,2,FALSE))</f>
        <v>Maanteetransport</v>
      </c>
    </row>
    <row r="1574" spans="1:6" x14ac:dyDescent="0.2">
      <c r="A1574" s="474">
        <v>4301144010</v>
      </c>
      <c r="B1574" s="4" t="s">
        <v>10109</v>
      </c>
      <c r="C1574" s="203"/>
      <c r="D1574" s="180" t="s">
        <v>7176</v>
      </c>
      <c r="F1574" s="195" t="str">
        <f>IF(ISBLANK(D1574),"",VLOOKUP(D1574,tegevusalad!$A$7:$B$188,2,FALSE))</f>
        <v>Maanteetransport</v>
      </c>
    </row>
    <row r="1575" spans="1:6" x14ac:dyDescent="0.2">
      <c r="A1575" s="474">
        <v>4301146010</v>
      </c>
      <c r="B1575" s="4" t="s">
        <v>9799</v>
      </c>
      <c r="C1575" s="203"/>
      <c r="D1575" s="180" t="s">
        <v>7176</v>
      </c>
      <c r="F1575" s="195" t="str">
        <f>IF(ISBLANK(D1575),"",VLOOKUP(D1575,tegevusalad!$A$7:$B$188,2,FALSE))</f>
        <v>Maanteetransport</v>
      </c>
    </row>
    <row r="1576" spans="1:6" x14ac:dyDescent="0.2">
      <c r="A1576" s="461">
        <v>4301150010</v>
      </c>
      <c r="B1576" s="4" t="s">
        <v>8191</v>
      </c>
      <c r="C1576" s="203"/>
      <c r="D1576" s="180" t="s">
        <v>7176</v>
      </c>
      <c r="F1576" s="195" t="str">
        <f>IF(ISBLANK(D1576),"",VLOOKUP(D1576,tegevusalad!$A$7:$B$188,2,FALSE))</f>
        <v>Maanteetransport</v>
      </c>
    </row>
    <row r="1577" spans="1:6" x14ac:dyDescent="0.2">
      <c r="A1577" s="461">
        <v>4301196050</v>
      </c>
      <c r="B1577" s="4" t="s">
        <v>8187</v>
      </c>
      <c r="C1577" s="203"/>
      <c r="D1577" s="180" t="s">
        <v>7176</v>
      </c>
      <c r="F1577" s="195" t="str">
        <f>IF(ISBLANK(D1577),"",VLOOKUP(D1577,tegevusalad!$A$7:$B$188,2,FALSE))</f>
        <v>Maanteetransport</v>
      </c>
    </row>
    <row r="1578" spans="1:6" x14ac:dyDescent="0.2">
      <c r="A1578" s="461">
        <v>4301187010</v>
      </c>
      <c r="B1578" s="4" t="s">
        <v>8188</v>
      </c>
      <c r="C1578" s="203"/>
      <c r="D1578" s="180" t="s">
        <v>7176</v>
      </c>
      <c r="F1578" s="195" t="str">
        <f>IF(ISBLANK(D1578),"",VLOOKUP(D1578,tegevusalad!$A$7:$B$188,2,FALSE))</f>
        <v>Maanteetransport</v>
      </c>
    </row>
    <row r="1579" spans="1:6" x14ac:dyDescent="0.2">
      <c r="A1579" s="461">
        <v>4301187020</v>
      </c>
      <c r="B1579" s="4" t="s">
        <v>8192</v>
      </c>
      <c r="C1579" s="203"/>
      <c r="D1579" s="180" t="s">
        <v>7176</v>
      </c>
      <c r="F1579" s="195" t="str">
        <f>IF(ISBLANK(D1579),"",VLOOKUP(D1579,tegevusalad!$A$7:$B$188,2,FALSE))</f>
        <v>Maanteetransport</v>
      </c>
    </row>
    <row r="1580" spans="1:6" x14ac:dyDescent="0.2">
      <c r="A1580" s="474">
        <v>4301110510</v>
      </c>
      <c r="B1580" s="4" t="s">
        <v>9112</v>
      </c>
      <c r="C1580" s="203"/>
      <c r="D1580" s="180" t="s">
        <v>7176</v>
      </c>
      <c r="F1580" s="195" t="str">
        <f>IF(ISBLANK(D1580),"",VLOOKUP(D1580,tegevusalad!$A$7:$B$188,2,FALSE))</f>
        <v>Maanteetransport</v>
      </c>
    </row>
    <row r="1581" spans="1:6" x14ac:dyDescent="0.2">
      <c r="A1581" s="474">
        <v>4301110520</v>
      </c>
      <c r="B1581" s="4" t="s">
        <v>9113</v>
      </c>
      <c r="C1581" s="203"/>
      <c r="D1581" s="180" t="s">
        <v>7176</v>
      </c>
      <c r="F1581" s="195" t="str">
        <f>IF(ISBLANK(D1581),"",VLOOKUP(D1581,tegevusalad!$A$7:$B$188,2,FALSE))</f>
        <v>Maanteetransport</v>
      </c>
    </row>
    <row r="1582" spans="1:6" x14ac:dyDescent="0.2">
      <c r="A1582" s="474">
        <v>4301111020</v>
      </c>
      <c r="B1582" s="4" t="s">
        <v>10113</v>
      </c>
      <c r="C1582" s="203"/>
      <c r="D1582" s="180" t="s">
        <v>7176</v>
      </c>
      <c r="F1582" s="195" t="str">
        <f>IF(ISBLANK(D1582),"",VLOOKUP(D1582,tegevusalad!$A$7:$B$188,2,FALSE))</f>
        <v>Maanteetransport</v>
      </c>
    </row>
    <row r="1583" spans="1:6" x14ac:dyDescent="0.2">
      <c r="A1583" s="474">
        <v>4301148010</v>
      </c>
      <c r="B1583" s="4" t="s">
        <v>10111</v>
      </c>
      <c r="C1583" s="203"/>
      <c r="D1583" s="180" t="s">
        <v>7176</v>
      </c>
      <c r="F1583" s="195" t="str">
        <f>IF(ISBLANK(D1583),"",VLOOKUP(D1583,tegevusalad!$A$7:$B$188,2,FALSE))</f>
        <v>Maanteetransport</v>
      </c>
    </row>
    <row r="1584" spans="1:6" x14ac:dyDescent="0.2">
      <c r="A1584" s="474">
        <v>4301110590</v>
      </c>
      <c r="B1584" s="4" t="s">
        <v>10112</v>
      </c>
      <c r="C1584" s="203"/>
      <c r="D1584" s="180" t="s">
        <v>7176</v>
      </c>
      <c r="F1584" s="195" t="str">
        <f>IF(ISBLANK(D1584),"",VLOOKUP(D1584,tegevusalad!$A$7:$B$188,2,FALSE))</f>
        <v>Maanteetransport</v>
      </c>
    </row>
    <row r="1585" spans="1:6" x14ac:dyDescent="0.2">
      <c r="A1585" s="474"/>
      <c r="B1585" s="4"/>
      <c r="C1585" s="203"/>
      <c r="D1585" s="180"/>
      <c r="F1585" s="195" t="str">
        <f>IF(ISBLANK(D1585),"",VLOOKUP(D1585,tegevusalad!$A$7:$B$188,2,FALSE))</f>
        <v/>
      </c>
    </row>
    <row r="1586" spans="1:6" x14ac:dyDescent="0.2">
      <c r="A1586" s="474">
        <v>4301116030</v>
      </c>
      <c r="B1586" s="4" t="s">
        <v>11050</v>
      </c>
      <c r="C1586" s="203"/>
      <c r="D1586" s="180" t="s">
        <v>7176</v>
      </c>
      <c r="F1586" s="195" t="str">
        <f>IF(ISBLANK(D1586),"",VLOOKUP(D1586,tegevusalad!$A$7:$B$188,2,FALSE))</f>
        <v>Maanteetransport</v>
      </c>
    </row>
    <row r="1587" spans="1:6" x14ac:dyDescent="0.2">
      <c r="A1587" s="474">
        <v>4301153010</v>
      </c>
      <c r="B1587" s="4" t="s">
        <v>11052</v>
      </c>
      <c r="C1587" s="203"/>
      <c r="D1587" s="180" t="s">
        <v>7176</v>
      </c>
      <c r="F1587" s="195" t="str">
        <f>IF(ISBLANK(D1587),"",VLOOKUP(D1587,tegevusalad!$A$7:$B$188,2,FALSE))</f>
        <v>Maanteetransport</v>
      </c>
    </row>
    <row r="1588" spans="1:6" x14ac:dyDescent="0.2">
      <c r="A1588" s="474">
        <v>4301158010</v>
      </c>
      <c r="B1588" s="4" t="s">
        <v>11053</v>
      </c>
      <c r="C1588" s="203"/>
      <c r="D1588" s="180" t="s">
        <v>7176</v>
      </c>
      <c r="F1588" s="195" t="str">
        <f>IF(ISBLANK(D1588),"",VLOOKUP(D1588,tegevusalad!$A$7:$B$188,2,FALSE))</f>
        <v>Maanteetransport</v>
      </c>
    </row>
    <row r="1589" spans="1:6" x14ac:dyDescent="0.2">
      <c r="A1589" s="474">
        <v>4301137110</v>
      </c>
      <c r="B1589" s="4" t="s">
        <v>11054</v>
      </c>
      <c r="C1589" s="203"/>
      <c r="D1589" s="180" t="s">
        <v>7176</v>
      </c>
      <c r="F1589" s="195" t="str">
        <f>IF(ISBLANK(D1589),"",VLOOKUP(D1589,tegevusalad!$A$7:$B$188,2,FALSE))</f>
        <v>Maanteetransport</v>
      </c>
    </row>
    <row r="1590" spans="1:6" x14ac:dyDescent="0.2">
      <c r="A1590" s="474">
        <v>4301149010</v>
      </c>
      <c r="B1590" s="4" t="s">
        <v>11055</v>
      </c>
      <c r="C1590" s="203"/>
      <c r="D1590" s="180" t="s">
        <v>7176</v>
      </c>
      <c r="F1590" s="195" t="str">
        <f>IF(ISBLANK(D1590),"",VLOOKUP(D1590,tegevusalad!$A$7:$B$188,2,FALSE))</f>
        <v>Maanteetransport</v>
      </c>
    </row>
    <row r="1591" spans="1:6" x14ac:dyDescent="0.2">
      <c r="A1591" s="474">
        <v>4301152010</v>
      </c>
      <c r="B1591" s="4" t="s">
        <v>11056</v>
      </c>
      <c r="C1591" s="203"/>
      <c r="D1591" s="180" t="s">
        <v>7176</v>
      </c>
      <c r="F1591" s="195" t="str">
        <f>IF(ISBLANK(D1591),"",VLOOKUP(D1591,tegevusalad!$A$7:$B$188,2,FALSE))</f>
        <v>Maanteetransport</v>
      </c>
    </row>
    <row r="1592" spans="1:6" x14ac:dyDescent="0.2">
      <c r="A1592" s="474">
        <v>4301181990</v>
      </c>
      <c r="B1592" s="4" t="s">
        <v>11057</v>
      </c>
      <c r="C1592" s="203"/>
      <c r="D1592" s="180" t="s">
        <v>7176</v>
      </c>
      <c r="F1592" s="195" t="str">
        <f>IF(ISBLANK(D1592),"",VLOOKUP(D1592,tegevusalad!$A$7:$B$188,2,FALSE))</f>
        <v>Maanteetransport</v>
      </c>
    </row>
    <row r="1593" spans="1:6" x14ac:dyDescent="0.2">
      <c r="A1593" s="474">
        <v>4301185990</v>
      </c>
      <c r="B1593" s="4" t="s">
        <v>11051</v>
      </c>
      <c r="C1593" s="203"/>
      <c r="D1593" s="180" t="s">
        <v>7176</v>
      </c>
      <c r="F1593" s="195" t="str">
        <f>IF(ISBLANK(D1593),"",VLOOKUP(D1593,tegevusalad!$A$7:$B$188,2,FALSE))</f>
        <v>Maanteetransport</v>
      </c>
    </row>
    <row r="1594" spans="1:6" x14ac:dyDescent="0.2">
      <c r="A1594" s="474">
        <v>4301160010</v>
      </c>
      <c r="B1594" s="4" t="s">
        <v>11058</v>
      </c>
      <c r="C1594" s="203"/>
      <c r="D1594" s="180" t="s">
        <v>7176</v>
      </c>
      <c r="F1594" s="195" t="str">
        <f>IF(ISBLANK(D1594),"",VLOOKUP(D1594,tegevusalad!$A$7:$B$188,2,FALSE))</f>
        <v>Maanteetransport</v>
      </c>
    </row>
    <row r="1595" spans="1:6" x14ac:dyDescent="0.2">
      <c r="A1595" s="474">
        <v>4301151010</v>
      </c>
      <c r="B1595" s="4" t="s">
        <v>11059</v>
      </c>
      <c r="C1595" s="203"/>
      <c r="D1595" s="180" t="s">
        <v>7176</v>
      </c>
      <c r="F1595" s="195" t="str">
        <f>IF(ISBLANK(D1595),"",VLOOKUP(D1595,tegevusalad!$A$7:$B$188,2,FALSE))</f>
        <v>Maanteetransport</v>
      </c>
    </row>
    <row r="1596" spans="1:6" x14ac:dyDescent="0.2">
      <c r="A1596" s="474">
        <v>4301110600</v>
      </c>
      <c r="B1596" s="4" t="s">
        <v>11413</v>
      </c>
      <c r="C1596" s="203"/>
      <c r="D1596" s="180" t="s">
        <v>7176</v>
      </c>
      <c r="F1596" s="195" t="str">
        <f>IF(ISBLANK(D1596),"",VLOOKUP(D1596,tegevusalad!$A$7:$B$188,2,FALSE))</f>
        <v>Maanteetransport</v>
      </c>
    </row>
    <row r="1597" spans="1:6" x14ac:dyDescent="0.2">
      <c r="A1597" s="474">
        <v>4301110610</v>
      </c>
      <c r="B1597" s="4" t="s">
        <v>11414</v>
      </c>
      <c r="C1597" s="203"/>
      <c r="D1597" s="180" t="s">
        <v>7176</v>
      </c>
      <c r="F1597" s="195" t="str">
        <f>IF(ISBLANK(D1597),"",VLOOKUP(D1597,tegevusalad!$A$7:$B$188,2,FALSE))</f>
        <v>Maanteetransport</v>
      </c>
    </row>
    <row r="1598" spans="1:6" x14ac:dyDescent="0.2">
      <c r="A1598" s="474"/>
      <c r="B1598" s="4"/>
      <c r="C1598" s="203"/>
      <c r="D1598" s="180"/>
      <c r="F1598" s="195"/>
    </row>
    <row r="1599" spans="1:6" x14ac:dyDescent="0.2">
      <c r="A1599" s="461"/>
      <c r="B1599" s="506" t="s">
        <v>9237</v>
      </c>
      <c r="C1599" s="203"/>
      <c r="D1599" s="180"/>
      <c r="F1599" s="195"/>
    </row>
    <row r="1600" spans="1:6" x14ac:dyDescent="0.2">
      <c r="A1600" s="462">
        <v>4304201010</v>
      </c>
      <c r="B1600" s="262" t="s">
        <v>1599</v>
      </c>
      <c r="C1600" s="196"/>
      <c r="D1600" s="180" t="s">
        <v>7176</v>
      </c>
      <c r="F1600" s="195" t="str">
        <f>IF(ISBLANK(D1600),"",VLOOKUP(D1600,tegevusalad!$A$7:$B$188,2,FALSE))</f>
        <v>Maanteetransport</v>
      </c>
    </row>
    <row r="1601" spans="1:6" x14ac:dyDescent="0.2">
      <c r="A1601" s="461"/>
      <c r="B1601" s="4"/>
      <c r="C1601" s="203"/>
      <c r="D1601" s="180"/>
      <c r="F1601" s="195"/>
    </row>
    <row r="1602" spans="1:6" x14ac:dyDescent="0.2">
      <c r="A1602" s="462"/>
      <c r="B1602" s="506" t="s">
        <v>6593</v>
      </c>
      <c r="C1602" s="196"/>
      <c r="D1602" s="180"/>
      <c r="F1602" s="195" t="str">
        <f>IF(ISBLANK(D1602),"",VLOOKUP(D1602,tegevusalad!$A$7:$B$188,2,FALSE))</f>
        <v/>
      </c>
    </row>
    <row r="1603" spans="1:6" x14ac:dyDescent="0.2">
      <c r="A1603" s="462">
        <v>4301491000</v>
      </c>
      <c r="B1603" s="262" t="s">
        <v>1050</v>
      </c>
      <c r="C1603" s="196"/>
      <c r="D1603" s="148" t="s">
        <v>7176</v>
      </c>
      <c r="E1603" s="180"/>
      <c r="F1603" s="195" t="str">
        <f>IF(ISBLANK(D1603),"",VLOOKUP(D1603,tegevusalad!$A$7:$B$188,2,FALSE))</f>
        <v>Maanteetransport</v>
      </c>
    </row>
    <row r="1604" spans="1:6" x14ac:dyDescent="0.2">
      <c r="A1604" s="462">
        <v>4301701990</v>
      </c>
      <c r="B1604" s="262" t="s">
        <v>1049</v>
      </c>
      <c r="C1604" s="196"/>
      <c r="D1604" s="180" t="s">
        <v>7178</v>
      </c>
      <c r="F1604" s="195" t="str">
        <f>IF(ISBLANK(D1604),"",VLOOKUP(D1604,tegevusalad!$A$7:$B$188,2,FALSE))</f>
        <v>Tänavavalgustus</v>
      </c>
    </row>
    <row r="1605" spans="1:6" ht="25.5" x14ac:dyDescent="0.2">
      <c r="A1605" s="462">
        <v>4301710120</v>
      </c>
      <c r="B1605" s="262" t="s">
        <v>7352</v>
      </c>
      <c r="C1605" s="196"/>
      <c r="D1605" s="180" t="s">
        <v>7178</v>
      </c>
      <c r="F1605" s="195" t="str">
        <f>IF(ISBLANK(D1605),"",VLOOKUP(D1605,tegevusalad!$A$7:$B$188,2,FALSE))</f>
        <v>Tänavavalgustus</v>
      </c>
    </row>
    <row r="1606" spans="1:6" x14ac:dyDescent="0.2">
      <c r="A1606" s="462">
        <v>4301710130</v>
      </c>
      <c r="B1606" s="262" t="s">
        <v>3358</v>
      </c>
      <c r="C1606" s="196"/>
      <c r="D1606" s="180" t="s">
        <v>7178</v>
      </c>
      <c r="F1606" s="195" t="str">
        <f>IF(ISBLANK(D1606),"",VLOOKUP(D1606,tegevusalad!$A$7:$B$188,2,FALSE))</f>
        <v>Tänavavalgustus</v>
      </c>
    </row>
    <row r="1607" spans="1:6" x14ac:dyDescent="0.2">
      <c r="A1607" s="473">
        <v>4301710140</v>
      </c>
      <c r="B1607" s="262" t="s">
        <v>9555</v>
      </c>
      <c r="C1607" s="196"/>
      <c r="D1607" s="180" t="s">
        <v>7178</v>
      </c>
      <c r="F1607" s="195" t="str">
        <f>IF(ISBLANK(D1607),"",VLOOKUP(D1607,tegevusalad!$A$7:$B$188,2,FALSE))</f>
        <v>Tänavavalgustus</v>
      </c>
    </row>
    <row r="1608" spans="1:6" x14ac:dyDescent="0.2">
      <c r="A1608" s="473">
        <v>4301720130</v>
      </c>
      <c r="B1608" s="262" t="s">
        <v>3879</v>
      </c>
      <c r="C1608" s="196"/>
      <c r="D1608" s="180" t="s">
        <v>7178</v>
      </c>
      <c r="F1608" s="195" t="str">
        <f>IF(ISBLANK(D1608),"",VLOOKUP(D1608,tegevusalad!$A$7:$B$188,2,FALSE))</f>
        <v>Tänavavalgustus</v>
      </c>
    </row>
    <row r="1609" spans="1:6" x14ac:dyDescent="0.2">
      <c r="A1609" s="462">
        <v>4301720140</v>
      </c>
      <c r="B1609" s="262" t="s">
        <v>4896</v>
      </c>
      <c r="C1609" s="196"/>
      <c r="D1609" s="180" t="s">
        <v>7178</v>
      </c>
      <c r="F1609" s="195" t="str">
        <f>IF(ISBLANK(D1609),"",VLOOKUP(D1609,tegevusalad!$A$7:$B$188,2,FALSE))</f>
        <v>Tänavavalgustus</v>
      </c>
    </row>
    <row r="1610" spans="1:6" x14ac:dyDescent="0.2">
      <c r="A1610" s="461">
        <v>4301720150</v>
      </c>
      <c r="B1610" s="262" t="s">
        <v>7537</v>
      </c>
      <c r="C1610" s="196"/>
      <c r="D1610" s="180" t="s">
        <v>7178</v>
      </c>
      <c r="F1610" s="195" t="str">
        <f>IF(ISBLANK(D1610),"",VLOOKUP(D1610,tegevusalad!$A$7:$B$188,2,FALSE))</f>
        <v>Tänavavalgustus</v>
      </c>
    </row>
    <row r="1611" spans="1:6" x14ac:dyDescent="0.2">
      <c r="A1611" s="474">
        <v>4301720160</v>
      </c>
      <c r="B1611" s="262" t="s">
        <v>9554</v>
      </c>
      <c r="C1611" s="196"/>
      <c r="D1611" s="180" t="s">
        <v>7178</v>
      </c>
      <c r="F1611" s="195" t="str">
        <f>IF(ISBLANK(D1611),"",VLOOKUP(D1611,tegevusalad!$A$7:$B$188,2,FALSE))</f>
        <v>Tänavavalgustus</v>
      </c>
    </row>
    <row r="1612" spans="1:6" x14ac:dyDescent="0.2">
      <c r="A1612" s="474">
        <v>4301710150</v>
      </c>
      <c r="B1612" s="262" t="s">
        <v>11060</v>
      </c>
      <c r="C1612" s="196"/>
      <c r="D1612" s="180" t="s">
        <v>7178</v>
      </c>
      <c r="F1612" s="195" t="str">
        <f>IF(ISBLANK(D1612),"",VLOOKUP(D1612,tegevusalad!$A$7:$B$188,2,FALSE))</f>
        <v>Tänavavalgustus</v>
      </c>
    </row>
    <row r="1613" spans="1:6" ht="25.5" x14ac:dyDescent="0.2">
      <c r="A1613" s="474">
        <v>4301710160</v>
      </c>
      <c r="B1613" s="262" t="s">
        <v>11064</v>
      </c>
      <c r="C1613" s="196"/>
      <c r="D1613" s="180" t="s">
        <v>7178</v>
      </c>
      <c r="F1613" s="195" t="str">
        <f>IF(ISBLANK(D1613),"",VLOOKUP(D1613,tegevusalad!$A$7:$B$188,2,FALSE))</f>
        <v>Tänavavalgustus</v>
      </c>
    </row>
    <row r="1614" spans="1:6" x14ac:dyDescent="0.2">
      <c r="A1614" s="474">
        <v>4301740100</v>
      </c>
      <c r="B1614" s="262" t="s">
        <v>11061</v>
      </c>
      <c r="C1614" s="196"/>
      <c r="D1614" s="180" t="s">
        <v>7178</v>
      </c>
      <c r="F1614" s="195" t="str">
        <f>IF(ISBLANK(D1614),"",VLOOKUP(D1614,tegevusalad!$A$7:$B$188,2,FALSE))</f>
        <v>Tänavavalgustus</v>
      </c>
    </row>
    <row r="1615" spans="1:6" x14ac:dyDescent="0.2">
      <c r="A1615" s="474">
        <v>4301720170</v>
      </c>
      <c r="B1615" s="262" t="s">
        <v>11062</v>
      </c>
      <c r="C1615" s="196"/>
      <c r="D1615" s="180" t="s">
        <v>7178</v>
      </c>
      <c r="F1615" s="195" t="str">
        <f>IF(ISBLANK(D1615),"",VLOOKUP(D1615,tegevusalad!$A$7:$B$188,2,FALSE))</f>
        <v>Tänavavalgustus</v>
      </c>
    </row>
    <row r="1616" spans="1:6" x14ac:dyDescent="0.2">
      <c r="A1616" s="474">
        <v>4301720180</v>
      </c>
      <c r="B1616" s="262" t="s">
        <v>11063</v>
      </c>
      <c r="C1616" s="196"/>
      <c r="D1616" s="180" t="s">
        <v>7178</v>
      </c>
      <c r="F1616" s="195" t="str">
        <f>IF(ISBLANK(D1616),"",VLOOKUP(D1616,tegevusalad!$A$7:$B$188,2,FALSE))</f>
        <v>Tänavavalgustus</v>
      </c>
    </row>
    <row r="1617" spans="1:6" x14ac:dyDescent="0.2">
      <c r="A1617" s="462">
        <v>4301760080</v>
      </c>
      <c r="B1617" s="262" t="s">
        <v>4897</v>
      </c>
      <c r="C1617" s="196"/>
      <c r="D1617" s="180" t="s">
        <v>7178</v>
      </c>
      <c r="F1617" s="195" t="str">
        <f>IF(ISBLANK(D1617),"",VLOOKUP(D1617,tegevusalad!$A$7:$B$188,2,FALSE))</f>
        <v>Tänavavalgustus</v>
      </c>
    </row>
    <row r="1618" spans="1:6" x14ac:dyDescent="0.2">
      <c r="A1618" s="462">
        <v>4301760090</v>
      </c>
      <c r="B1618" s="262" t="s">
        <v>4898</v>
      </c>
      <c r="C1618" s="196"/>
      <c r="D1618" s="180" t="s">
        <v>7178</v>
      </c>
      <c r="F1618" s="195" t="str">
        <f>IF(ISBLANK(D1618),"",VLOOKUP(D1618,tegevusalad!$A$7:$B$188,2,FALSE))</f>
        <v>Tänavavalgustus</v>
      </c>
    </row>
    <row r="1619" spans="1:6" x14ac:dyDescent="0.2">
      <c r="A1619" s="462">
        <v>4301760100</v>
      </c>
      <c r="B1619" s="262" t="s">
        <v>8257</v>
      </c>
      <c r="C1619" s="196"/>
      <c r="D1619" s="180" t="s">
        <v>7178</v>
      </c>
      <c r="F1619" s="195" t="str">
        <f>IF(ISBLANK(D1619),"",VLOOKUP(D1619,tegevusalad!$A$7:$B$188,2,FALSE))</f>
        <v>Tänavavalgustus</v>
      </c>
    </row>
    <row r="1620" spans="1:6" x14ac:dyDescent="0.2">
      <c r="A1620" s="462">
        <v>4301760110</v>
      </c>
      <c r="B1620" s="262" t="s">
        <v>8256</v>
      </c>
      <c r="C1620" s="196"/>
      <c r="D1620" s="180" t="s">
        <v>7178</v>
      </c>
      <c r="F1620" s="195" t="str">
        <f>IF(ISBLANK(D1620),"",VLOOKUP(D1620,tegevusalad!$A$7:$B$188,2,FALSE))</f>
        <v>Tänavavalgustus</v>
      </c>
    </row>
    <row r="1621" spans="1:6" x14ac:dyDescent="0.2">
      <c r="A1621" s="462">
        <v>4301770100</v>
      </c>
      <c r="B1621" s="262" t="s">
        <v>7016</v>
      </c>
      <c r="C1621" s="196"/>
      <c r="D1621" s="180" t="s">
        <v>7178</v>
      </c>
      <c r="F1621" s="195" t="str">
        <f>IF(ISBLANK(D1621),"",VLOOKUP(D1621,tegevusalad!$A$7:$B$188,2,FALSE))</f>
        <v>Tänavavalgustus</v>
      </c>
    </row>
    <row r="1622" spans="1:6" x14ac:dyDescent="0.2">
      <c r="A1622" s="462">
        <v>4301770110</v>
      </c>
      <c r="B1622" s="262" t="s">
        <v>1447</v>
      </c>
      <c r="C1622" s="196"/>
      <c r="D1622" s="180" t="s">
        <v>7178</v>
      </c>
      <c r="F1622" s="195" t="str">
        <f>IF(ISBLANK(D1622),"",VLOOKUP(D1622,tegevusalad!$A$7:$B$188,2,FALSE))</f>
        <v>Tänavavalgustus</v>
      </c>
    </row>
    <row r="1623" spans="1:6" x14ac:dyDescent="0.2">
      <c r="A1623" s="462">
        <v>4301770120</v>
      </c>
      <c r="B1623" s="262" t="s">
        <v>1448</v>
      </c>
      <c r="C1623" s="196"/>
      <c r="D1623" s="180" t="s">
        <v>7178</v>
      </c>
      <c r="F1623" s="195" t="str">
        <f>IF(ISBLANK(D1623),"",VLOOKUP(D1623,tegevusalad!$A$7:$B$188,2,FALSE))</f>
        <v>Tänavavalgustus</v>
      </c>
    </row>
    <row r="1624" spans="1:6" x14ac:dyDescent="0.2">
      <c r="A1624" s="462">
        <v>4301770130</v>
      </c>
      <c r="B1624" s="262" t="s">
        <v>8255</v>
      </c>
      <c r="C1624" s="196"/>
      <c r="D1624" s="180" t="s">
        <v>7178</v>
      </c>
      <c r="F1624" s="195" t="str">
        <f>IF(ISBLANK(D1624),"",VLOOKUP(D1624,tegevusalad!$A$7:$B$188,2,FALSE))</f>
        <v>Tänavavalgustus</v>
      </c>
    </row>
    <row r="1625" spans="1:6" ht="25.5" x14ac:dyDescent="0.2">
      <c r="A1625" s="462">
        <v>4301780110</v>
      </c>
      <c r="B1625" s="262" t="s">
        <v>3834</v>
      </c>
      <c r="C1625" s="196"/>
      <c r="D1625" s="180" t="s">
        <v>7178</v>
      </c>
      <c r="F1625" s="195" t="str">
        <f>IF(ISBLANK(D1625),"",VLOOKUP(D1625,tegevusalad!$A$7:$B$188,2,FALSE))</f>
        <v>Tänavavalgustus</v>
      </c>
    </row>
    <row r="1626" spans="1:6" x14ac:dyDescent="0.2">
      <c r="A1626" s="473">
        <v>4301780120</v>
      </c>
      <c r="B1626" s="262" t="s">
        <v>9553</v>
      </c>
      <c r="C1626" s="196"/>
      <c r="D1626" s="180" t="s">
        <v>7178</v>
      </c>
      <c r="F1626" s="195" t="str">
        <f>IF(ISBLANK(D1626),"",VLOOKUP(D1626,tegevusalad!$A$7:$B$188,2,FALSE))</f>
        <v>Tänavavalgustus</v>
      </c>
    </row>
    <row r="1627" spans="1:6" x14ac:dyDescent="0.2">
      <c r="A1627" s="474">
        <v>4301793990</v>
      </c>
      <c r="B1627" s="262" t="s">
        <v>5136</v>
      </c>
      <c r="C1627" s="196"/>
      <c r="D1627" s="180" t="s">
        <v>7178</v>
      </c>
      <c r="F1627" s="195" t="str">
        <f>IF(ISBLANK(D1627),"",VLOOKUP(D1627,tegevusalad!$A$7:$B$188,2,FALSE))</f>
        <v>Tänavavalgustus</v>
      </c>
    </row>
    <row r="1628" spans="1:6" x14ac:dyDescent="0.2">
      <c r="A1628" s="461">
        <v>4301793000</v>
      </c>
      <c r="B1628" s="262" t="s">
        <v>5929</v>
      </c>
      <c r="C1628" s="196"/>
      <c r="D1628" s="180" t="s">
        <v>7178</v>
      </c>
      <c r="F1628" s="195" t="str">
        <f>IF(ISBLANK(D1628),"",VLOOKUP(D1628,tegevusalad!$A$7:$B$188,2,FALSE))</f>
        <v>Tänavavalgustus</v>
      </c>
    </row>
    <row r="1629" spans="1:6" x14ac:dyDescent="0.2">
      <c r="A1629" s="461">
        <v>4301793110</v>
      </c>
      <c r="B1629" s="262" t="s">
        <v>1449</v>
      </c>
      <c r="C1629" s="196"/>
      <c r="D1629" s="180" t="s">
        <v>7178</v>
      </c>
      <c r="F1629" s="195" t="str">
        <f>IF(ISBLANK(D1629),"",VLOOKUP(D1629,tegevusalad!$A$7:$B$188,2,FALSE))</f>
        <v>Tänavavalgustus</v>
      </c>
    </row>
    <row r="1630" spans="1:6" x14ac:dyDescent="0.2">
      <c r="A1630" s="461">
        <v>4301793120</v>
      </c>
      <c r="B1630" s="262" t="s">
        <v>8262</v>
      </c>
      <c r="C1630" s="196"/>
      <c r="D1630" s="180" t="s">
        <v>7178</v>
      </c>
      <c r="F1630" s="195" t="str">
        <f>IF(ISBLANK(D1630),"",VLOOKUP(D1630,tegevusalad!$A$7:$B$188,2,FALSE))</f>
        <v>Tänavavalgustus</v>
      </c>
    </row>
    <row r="1631" spans="1:6" x14ac:dyDescent="0.2">
      <c r="A1631" s="461">
        <v>4301793130</v>
      </c>
      <c r="B1631" s="262" t="s">
        <v>8261</v>
      </c>
      <c r="C1631" s="196"/>
      <c r="D1631" s="180" t="s">
        <v>7178</v>
      </c>
      <c r="E1631" s="180"/>
      <c r="F1631" s="195" t="str">
        <f>IF(ISBLANK(D1631),"",VLOOKUP(D1631,tegevusalad!$A$7:$B$188,2,FALSE))</f>
        <v>Tänavavalgustus</v>
      </c>
    </row>
    <row r="1632" spans="1:6" x14ac:dyDescent="0.2">
      <c r="A1632" s="461">
        <v>4301793140</v>
      </c>
      <c r="B1632" s="262" t="s">
        <v>8258</v>
      </c>
      <c r="C1632" s="196"/>
      <c r="D1632" s="180" t="s">
        <v>7178</v>
      </c>
      <c r="E1632" s="180"/>
      <c r="F1632" s="195" t="str">
        <f>IF(ISBLANK(D1632),"",VLOOKUP(D1632,tegevusalad!$A$7:$B$188,2,FALSE))</f>
        <v>Tänavavalgustus</v>
      </c>
    </row>
    <row r="1633" spans="1:6" x14ac:dyDescent="0.2">
      <c r="A1633" s="461">
        <v>4301793150</v>
      </c>
      <c r="B1633" s="262" t="s">
        <v>8259</v>
      </c>
      <c r="C1633" s="196"/>
      <c r="D1633" s="180" t="s">
        <v>7178</v>
      </c>
      <c r="E1633" s="180"/>
      <c r="F1633" s="195" t="str">
        <f>IF(ISBLANK(D1633),"",VLOOKUP(D1633,tegevusalad!$A$7:$B$188,2,FALSE))</f>
        <v>Tänavavalgustus</v>
      </c>
    </row>
    <row r="1634" spans="1:6" x14ac:dyDescent="0.2">
      <c r="A1634" s="461">
        <v>4301793160</v>
      </c>
      <c r="B1634" s="262" t="s">
        <v>8260</v>
      </c>
      <c r="C1634" s="196"/>
      <c r="D1634" s="180" t="s">
        <v>7178</v>
      </c>
      <c r="E1634" s="180"/>
      <c r="F1634" s="195" t="str">
        <f>IF(ISBLANK(D1634),"",VLOOKUP(D1634,tegevusalad!$A$7:$B$188,2,FALSE))</f>
        <v>Tänavavalgustus</v>
      </c>
    </row>
    <row r="1635" spans="1:6" x14ac:dyDescent="0.2">
      <c r="A1635" s="461">
        <v>4301793170</v>
      </c>
      <c r="B1635" s="262" t="s">
        <v>8263</v>
      </c>
      <c r="C1635" s="196"/>
      <c r="D1635" s="180" t="s">
        <v>7178</v>
      </c>
      <c r="E1635" s="180"/>
      <c r="F1635" s="195" t="str">
        <f>IF(ISBLANK(D1635),"",VLOOKUP(D1635,tegevusalad!$A$7:$B$188,2,FALSE))</f>
        <v>Tänavavalgustus</v>
      </c>
    </row>
    <row r="1636" spans="1:6" x14ac:dyDescent="0.2">
      <c r="A1636" s="462">
        <v>4301710900</v>
      </c>
      <c r="B1636" s="262" t="s">
        <v>5595</v>
      </c>
      <c r="C1636" s="196"/>
      <c r="D1636" s="180" t="s">
        <v>7178</v>
      </c>
      <c r="F1636" s="195" t="str">
        <f>IF(ISBLANK(D1636),"",VLOOKUP(D1636,tegevusalad!$A$7:$B$188,2,FALSE))</f>
        <v>Tänavavalgustus</v>
      </c>
    </row>
    <row r="1637" spans="1:6" x14ac:dyDescent="0.2">
      <c r="A1637" s="462">
        <v>4301720900</v>
      </c>
      <c r="B1637" s="262" t="s">
        <v>1601</v>
      </c>
      <c r="C1637" s="196"/>
      <c r="D1637" s="180" t="s">
        <v>7178</v>
      </c>
      <c r="F1637" s="195" t="str">
        <f>IF(ISBLANK(D1637),"",VLOOKUP(D1637,tegevusalad!$A$7:$B$188,2,FALSE))</f>
        <v>Tänavavalgustus</v>
      </c>
    </row>
    <row r="1638" spans="1:6" x14ac:dyDescent="0.2">
      <c r="A1638" s="462">
        <v>4301730900</v>
      </c>
      <c r="B1638" s="262" t="s">
        <v>2031</v>
      </c>
      <c r="C1638" s="196"/>
      <c r="D1638" s="180" t="s">
        <v>7178</v>
      </c>
      <c r="F1638" s="195" t="str">
        <f>IF(ISBLANK(D1638),"",VLOOKUP(D1638,tegevusalad!$A$7:$B$188,2,FALSE))</f>
        <v>Tänavavalgustus</v>
      </c>
    </row>
    <row r="1639" spans="1:6" x14ac:dyDescent="0.2">
      <c r="A1639" s="462">
        <v>4301740900</v>
      </c>
      <c r="B1639" s="262" t="s">
        <v>2032</v>
      </c>
      <c r="C1639" s="196"/>
      <c r="D1639" s="180" t="s">
        <v>7178</v>
      </c>
      <c r="F1639" s="195" t="str">
        <f>IF(ISBLANK(D1639),"",VLOOKUP(D1639,tegevusalad!$A$7:$B$188,2,FALSE))</f>
        <v>Tänavavalgustus</v>
      </c>
    </row>
    <row r="1640" spans="1:6" x14ac:dyDescent="0.2">
      <c r="A1640" s="462">
        <v>4301750900</v>
      </c>
      <c r="B1640" s="262" t="s">
        <v>2033</v>
      </c>
      <c r="C1640" s="196"/>
      <c r="D1640" s="180" t="s">
        <v>7178</v>
      </c>
      <c r="F1640" s="195" t="str">
        <f>IF(ISBLANK(D1640),"",VLOOKUP(D1640,tegevusalad!$A$7:$B$188,2,FALSE))</f>
        <v>Tänavavalgustus</v>
      </c>
    </row>
    <row r="1641" spans="1:6" x14ac:dyDescent="0.2">
      <c r="A1641" s="462">
        <v>4301760900</v>
      </c>
      <c r="B1641" s="262" t="s">
        <v>2034</v>
      </c>
      <c r="C1641" s="196"/>
      <c r="D1641" s="180" t="s">
        <v>7178</v>
      </c>
      <c r="F1641" s="195" t="str">
        <f>IF(ISBLANK(D1641),"",VLOOKUP(D1641,tegevusalad!$A$7:$B$188,2,FALSE))</f>
        <v>Tänavavalgustus</v>
      </c>
    </row>
    <row r="1642" spans="1:6" x14ac:dyDescent="0.2">
      <c r="A1642" s="462">
        <v>4301770900</v>
      </c>
      <c r="B1642" s="262" t="s">
        <v>2035</v>
      </c>
      <c r="C1642" s="196"/>
      <c r="D1642" s="180" t="s">
        <v>7178</v>
      </c>
      <c r="F1642" s="195" t="str">
        <f>IF(ISBLANK(D1642),"",VLOOKUP(D1642,tegevusalad!$A$7:$B$188,2,FALSE))</f>
        <v>Tänavavalgustus</v>
      </c>
    </row>
    <row r="1643" spans="1:6" x14ac:dyDescent="0.2">
      <c r="A1643" s="462">
        <v>4301780900</v>
      </c>
      <c r="B1643" s="262" t="s">
        <v>798</v>
      </c>
      <c r="C1643" s="196"/>
      <c r="D1643" s="180" t="s">
        <v>7178</v>
      </c>
      <c r="F1643" s="195" t="str">
        <f>IF(ISBLANK(D1643),"",VLOOKUP(D1643,tegevusalad!$A$7:$B$188,2,FALSE))</f>
        <v>Tänavavalgustus</v>
      </c>
    </row>
    <row r="1644" spans="1:6" x14ac:dyDescent="0.2">
      <c r="A1644" s="462">
        <v>4301796000</v>
      </c>
      <c r="B1644" s="262" t="s">
        <v>1071</v>
      </c>
      <c r="C1644" s="196"/>
      <c r="D1644" s="180" t="s">
        <v>7178</v>
      </c>
      <c r="F1644" s="195" t="str">
        <f>IF(ISBLANK(D1644),"",VLOOKUP(D1644,tegevusalad!$A$7:$B$188,2,FALSE))</f>
        <v>Tänavavalgustus</v>
      </c>
    </row>
    <row r="1645" spans="1:6" x14ac:dyDescent="0.2">
      <c r="A1645" s="462">
        <v>4301790000</v>
      </c>
      <c r="B1645" s="262" t="s">
        <v>7935</v>
      </c>
      <c r="C1645" s="196"/>
      <c r="D1645" s="180" t="s">
        <v>7178</v>
      </c>
      <c r="F1645" s="195" t="str">
        <f>IF(ISBLANK(D1645),"",VLOOKUP(D1645,tegevusalad!$A$7:$B$188,2,FALSE))</f>
        <v>Tänavavalgustus</v>
      </c>
    </row>
    <row r="1646" spans="1:6" x14ac:dyDescent="0.2">
      <c r="A1646" s="462">
        <v>4301790010</v>
      </c>
      <c r="B1646" s="262" t="s">
        <v>7936</v>
      </c>
      <c r="C1646" s="268"/>
      <c r="D1646" s="180" t="s">
        <v>7178</v>
      </c>
      <c r="F1646" s="195" t="str">
        <f>IF(ISBLANK(D1646),"",VLOOKUP(D1646,tegevusalad!$A$7:$B$188,2,FALSE))</f>
        <v>Tänavavalgustus</v>
      </c>
    </row>
    <row r="1647" spans="1:6" x14ac:dyDescent="0.2">
      <c r="A1647" s="462"/>
      <c r="B1647" s="262"/>
      <c r="C1647" s="268"/>
      <c r="D1647" s="180"/>
      <c r="F1647" s="195"/>
    </row>
    <row r="1648" spans="1:6" x14ac:dyDescent="0.2">
      <c r="A1648" s="462"/>
      <c r="B1648" s="506" t="s">
        <v>9688</v>
      </c>
      <c r="C1648" s="268"/>
      <c r="D1648" s="180"/>
      <c r="F1648" s="195"/>
    </row>
    <row r="1649" spans="1:9" ht="38.25" x14ac:dyDescent="0.2">
      <c r="A1649" s="473">
        <v>4309730000</v>
      </c>
      <c r="B1649" s="262" t="s">
        <v>9689</v>
      </c>
      <c r="C1649" s="268"/>
      <c r="D1649" s="180" t="s">
        <v>7176</v>
      </c>
      <c r="F1649" s="195" t="str">
        <f>IF(ISBLANK(D1649),"",VLOOKUP(D1649,tegevusalad!$A$7:$B$188,2,FALSE))</f>
        <v>Maanteetransport</v>
      </c>
    </row>
    <row r="1650" spans="1:9" x14ac:dyDescent="0.2">
      <c r="A1650" s="462"/>
      <c r="B1650" s="262"/>
      <c r="C1650" s="268"/>
      <c r="D1650" s="180"/>
      <c r="F1650" s="195"/>
    </row>
    <row r="1651" spans="1:9" x14ac:dyDescent="0.2">
      <c r="A1651" s="462"/>
      <c r="B1651" s="32" t="s">
        <v>9236</v>
      </c>
      <c r="C1651" s="268"/>
      <c r="D1651" s="180"/>
      <c r="F1651" s="195"/>
    </row>
    <row r="1652" spans="1:9" x14ac:dyDescent="0.2">
      <c r="A1652" s="473">
        <v>4321201010</v>
      </c>
      <c r="B1652" s="262" t="s">
        <v>9235</v>
      </c>
      <c r="C1652" s="268"/>
      <c r="D1652" s="180" t="s">
        <v>6293</v>
      </c>
      <c r="F1652" s="195" t="str">
        <f>IF(ISBLANK(D1652),"",VLOOKUP(D1652,tegevusalad!$A$7:$B$188,2,FALSE))</f>
        <v>Heitveekäitlus</v>
      </c>
      <c r="I1652" s="537"/>
    </row>
    <row r="1653" spans="1:9" x14ac:dyDescent="0.2">
      <c r="A1653" s="461"/>
      <c r="B1653" s="417"/>
      <c r="C1653" s="268"/>
      <c r="F1653" s="195" t="str">
        <f>IF(ISBLANK(D1653),"",VLOOKUP(D1653,tegevusalad!$A$7:$B$188,2,FALSE))</f>
        <v/>
      </c>
    </row>
    <row r="1654" spans="1:9" x14ac:dyDescent="0.2">
      <c r="A1654" s="461"/>
      <c r="B1654" s="32" t="s">
        <v>161</v>
      </c>
      <c r="C1654" s="190"/>
      <c r="F1654" s="195" t="str">
        <f>IF(ISBLANK(D1654),"",VLOOKUP(D1654,tegevusalad!$A$7:$B$188,2,FALSE))</f>
        <v/>
      </c>
    </row>
    <row r="1655" spans="1:9" x14ac:dyDescent="0.2">
      <c r="A1655" s="461"/>
      <c r="B1655" s="32" t="s">
        <v>4827</v>
      </c>
      <c r="C1655" s="190"/>
      <c r="D1655" s="180"/>
      <c r="F1655" s="195" t="str">
        <f>IF(ISBLANK(D1655),"",VLOOKUP(D1655,tegevusalad!$A$7:$B$188,2,FALSE))</f>
        <v/>
      </c>
    </row>
    <row r="1656" spans="1:9" ht="25.5" x14ac:dyDescent="0.2">
      <c r="A1656" s="462">
        <v>4311215010</v>
      </c>
      <c r="B1656" s="409" t="s">
        <v>476</v>
      </c>
      <c r="C1656" s="202"/>
      <c r="D1656" s="180" t="s">
        <v>3260</v>
      </c>
      <c r="F1656" s="195" t="str">
        <f>IF(ISBLANK(D1656),"",VLOOKUP(D1656,tegevusalad!$A$7:$B$188,2,FALSE))</f>
        <v>Muud elamu- ja kommunaalmajanduse tegevus</v>
      </c>
    </row>
    <row r="1657" spans="1:9" ht="25.5" x14ac:dyDescent="0.2">
      <c r="A1657" s="462">
        <v>4311215030</v>
      </c>
      <c r="B1657" s="409" t="s">
        <v>824</v>
      </c>
      <c r="C1657" s="202"/>
      <c r="D1657" s="180" t="s">
        <v>3260</v>
      </c>
      <c r="F1657" s="195" t="str">
        <f>IF(ISBLANK(D1657),"",VLOOKUP(D1657,tegevusalad!$A$7:$B$188,2,FALSE))</f>
        <v>Muud elamu- ja kommunaalmajanduse tegevus</v>
      </c>
    </row>
    <row r="1658" spans="1:9" ht="25.5" x14ac:dyDescent="0.2">
      <c r="A1658" s="462">
        <v>4311201030</v>
      </c>
      <c r="B1658" s="409" t="s">
        <v>477</v>
      </c>
      <c r="C1658" s="202"/>
      <c r="D1658" s="180" t="s">
        <v>3260</v>
      </c>
      <c r="F1658" s="195" t="str">
        <f>IF(ISBLANK(D1658),"",VLOOKUP(D1658,tegevusalad!$A$7:$B$188,2,FALSE))</f>
        <v>Muud elamu- ja kommunaalmajanduse tegevus</v>
      </c>
    </row>
    <row r="1659" spans="1:9" ht="25.5" x14ac:dyDescent="0.2">
      <c r="A1659" s="462">
        <v>4311201040</v>
      </c>
      <c r="B1659" s="409" t="s">
        <v>7615</v>
      </c>
      <c r="C1659" s="202"/>
      <c r="D1659" s="180" t="s">
        <v>3260</v>
      </c>
      <c r="F1659" s="195" t="str">
        <f>IF(ISBLANK(D1659),"",VLOOKUP(D1659,tegevusalad!$A$7:$B$188,2,FALSE))</f>
        <v>Muud elamu- ja kommunaalmajanduse tegevus</v>
      </c>
    </row>
    <row r="1660" spans="1:9" x14ac:dyDescent="0.2">
      <c r="A1660" s="462">
        <v>4311211040</v>
      </c>
      <c r="B1660" s="409" t="s">
        <v>8705</v>
      </c>
      <c r="D1660" s="180" t="s">
        <v>3260</v>
      </c>
      <c r="F1660" s="195" t="str">
        <f>IF(ISBLANK(D1660),"",VLOOKUP(D1660,tegevusalad!$A$7:$B$188,2,FALSE))</f>
        <v>Muud elamu- ja kommunaalmajanduse tegevus</v>
      </c>
    </row>
    <row r="1661" spans="1:9" x14ac:dyDescent="0.2">
      <c r="A1661" s="473">
        <v>4311212010</v>
      </c>
      <c r="B1661" s="409" t="s">
        <v>11318</v>
      </c>
      <c r="D1661" s="180" t="s">
        <v>3260</v>
      </c>
      <c r="F1661" s="195" t="str">
        <f>IF(ISBLANK(D1661),"",VLOOKUP(D1661,tegevusalad!$A$7:$B$188,2,FALSE))</f>
        <v>Muud elamu- ja kommunaalmajanduse tegevus</v>
      </c>
    </row>
    <row r="1662" spans="1:9" x14ac:dyDescent="0.2">
      <c r="A1662" s="462">
        <v>4311214020</v>
      </c>
      <c r="B1662" s="409" t="s">
        <v>7616</v>
      </c>
      <c r="C1662" s="202"/>
      <c r="D1662" s="180" t="s">
        <v>3260</v>
      </c>
      <c r="F1662" s="195" t="str">
        <f>IF(ISBLANK(D1662),"",VLOOKUP(D1662,tegevusalad!$A$7:$B$188,2,FALSE))</f>
        <v>Muud elamu- ja kommunaalmajanduse tegevus</v>
      </c>
    </row>
    <row r="1663" spans="1:9" x14ac:dyDescent="0.2">
      <c r="A1663" s="462">
        <v>4311214010</v>
      </c>
      <c r="B1663" s="409" t="s">
        <v>1544</v>
      </c>
      <c r="C1663" s="202"/>
      <c r="D1663" s="180" t="s">
        <v>3260</v>
      </c>
      <c r="F1663" s="195" t="str">
        <f>IF(ISBLANK(D1663),"",VLOOKUP(D1663,tegevusalad!$A$7:$B$188,2,FALSE))</f>
        <v>Muud elamu- ja kommunaalmajanduse tegevus</v>
      </c>
    </row>
    <row r="1664" spans="1:9" x14ac:dyDescent="0.2">
      <c r="A1664" s="462">
        <v>4311214050</v>
      </c>
      <c r="B1664" s="256" t="s">
        <v>496</v>
      </c>
      <c r="D1664" s="180" t="s">
        <v>3260</v>
      </c>
      <c r="F1664" s="195" t="str">
        <f>IF(ISBLANK(D1664),"",VLOOKUP(D1664,tegevusalad!$A$7:$B$188,2,FALSE))</f>
        <v>Muud elamu- ja kommunaalmajanduse tegevus</v>
      </c>
    </row>
    <row r="1665" spans="1:9" x14ac:dyDescent="0.2">
      <c r="A1665" s="462">
        <v>4311215010</v>
      </c>
      <c r="B1665" s="409" t="s">
        <v>6876</v>
      </c>
      <c r="C1665" s="202"/>
      <c r="D1665" s="180" t="s">
        <v>3260</v>
      </c>
      <c r="F1665" s="195" t="str">
        <f>IF(ISBLANK(D1665),"",VLOOKUP(D1665,tegevusalad!$A$7:$B$188,2,FALSE))</f>
        <v>Muud elamu- ja kommunaalmajanduse tegevus</v>
      </c>
    </row>
    <row r="1666" spans="1:9" x14ac:dyDescent="0.2">
      <c r="A1666" s="462">
        <v>4311216020</v>
      </c>
      <c r="B1666" s="409" t="s">
        <v>2173</v>
      </c>
      <c r="C1666" s="202"/>
      <c r="D1666" s="180" t="s">
        <v>3260</v>
      </c>
      <c r="F1666" s="195" t="str">
        <f>IF(ISBLANK(D1666),"",VLOOKUP(D1666,tegevusalad!$A$7:$B$188,2,FALSE))</f>
        <v>Muud elamu- ja kommunaalmajanduse tegevus</v>
      </c>
    </row>
    <row r="1667" spans="1:9" x14ac:dyDescent="0.2">
      <c r="A1667" s="462">
        <v>4311216040</v>
      </c>
      <c r="B1667" s="409" t="s">
        <v>7890</v>
      </c>
      <c r="C1667" s="202"/>
      <c r="D1667" s="180" t="s">
        <v>3260</v>
      </c>
      <c r="F1667" s="195" t="str">
        <f>IF(ISBLANK(D1667),"",VLOOKUP(D1667,tegevusalad!$A$7:$B$188,2,FALSE))</f>
        <v>Muud elamu- ja kommunaalmajanduse tegevus</v>
      </c>
    </row>
    <row r="1668" spans="1:9" x14ac:dyDescent="0.2">
      <c r="A1668" s="462">
        <v>4311216050</v>
      </c>
      <c r="B1668" s="409" t="s">
        <v>8706</v>
      </c>
      <c r="C1668" s="202"/>
      <c r="D1668" s="180" t="s">
        <v>3260</v>
      </c>
      <c r="F1668" s="195" t="str">
        <f>IF(ISBLANK(D1668),"",VLOOKUP(D1668,tegevusalad!$A$7:$B$188,2,FALSE))</f>
        <v>Muud elamu- ja kommunaalmajanduse tegevus</v>
      </c>
    </row>
    <row r="1669" spans="1:9" x14ac:dyDescent="0.2">
      <c r="A1669" s="473">
        <v>4311216060</v>
      </c>
      <c r="B1669" s="409" t="s">
        <v>10879</v>
      </c>
      <c r="C1669" s="202"/>
      <c r="D1669" s="180" t="s">
        <v>3260</v>
      </c>
      <c r="F1669" s="195" t="str">
        <f>IF(ISBLANK(D1669),"",VLOOKUP(D1669,tegevusalad!$A$7:$B$188,2,FALSE))</f>
        <v>Muud elamu- ja kommunaalmajanduse tegevus</v>
      </c>
    </row>
    <row r="1670" spans="1:9" x14ac:dyDescent="0.2">
      <c r="A1670" s="462">
        <v>4311219010</v>
      </c>
      <c r="B1670" s="409" t="s">
        <v>3046</v>
      </c>
      <c r="C1670" s="202"/>
      <c r="D1670" s="180" t="s">
        <v>3260</v>
      </c>
      <c r="F1670" s="195" t="str">
        <f>IF(ISBLANK(D1670),"",VLOOKUP(D1670,tegevusalad!$A$7:$B$188,2,FALSE))</f>
        <v>Muud elamu- ja kommunaalmajanduse tegevus</v>
      </c>
    </row>
    <row r="1671" spans="1:9" x14ac:dyDescent="0.2">
      <c r="A1671" s="462">
        <v>4239701010</v>
      </c>
      <c r="B1671" s="262" t="s">
        <v>5172</v>
      </c>
      <c r="C1671" s="196"/>
      <c r="D1671" s="180" t="s">
        <v>7102</v>
      </c>
      <c r="F1671" s="195" t="str">
        <f>IF(ISBLANK(D1671),"",VLOOKUP(D1671,tegevusalad!$A$7:$B$188,2,FALSE))</f>
        <v>Muud hariduse abiteenused</v>
      </c>
    </row>
    <row r="1672" spans="1:9" x14ac:dyDescent="0.2">
      <c r="A1672" s="462">
        <v>4239701020</v>
      </c>
      <c r="B1672" s="262" t="s">
        <v>5173</v>
      </c>
      <c r="C1672" s="196"/>
      <c r="D1672" s="180" t="s">
        <v>29</v>
      </c>
      <c r="F1672" s="195" t="str">
        <f>IF(ISBLANK(D1672),"",VLOOKUP(D1672,tegevusalad!$A$7:$B$188,2,FALSE))</f>
        <v>Botaanikaaed</v>
      </c>
    </row>
    <row r="1673" spans="1:9" x14ac:dyDescent="0.2">
      <c r="A1673" s="462">
        <v>4239705000</v>
      </c>
      <c r="B1673" s="262" t="s">
        <v>6664</v>
      </c>
      <c r="C1673" s="196"/>
      <c r="D1673" s="180" t="s">
        <v>7102</v>
      </c>
      <c r="F1673" s="195" t="str">
        <f>IF(ISBLANK(D1673),"",VLOOKUP(D1673,tegevusalad!$A$7:$B$188,2,FALSE))</f>
        <v>Muud hariduse abiteenused</v>
      </c>
    </row>
    <row r="1674" spans="1:9" x14ac:dyDescent="0.2">
      <c r="A1674" s="462">
        <v>4239706010</v>
      </c>
      <c r="B1674" s="262" t="s">
        <v>6665</v>
      </c>
      <c r="C1674" s="196"/>
      <c r="D1674" s="180" t="s">
        <v>7102</v>
      </c>
      <c r="F1674" s="195" t="str">
        <f>IF(ISBLANK(D1674),"",VLOOKUP(D1674,tegevusalad!$A$7:$B$188,2,FALSE))</f>
        <v>Muud hariduse abiteenused</v>
      </c>
    </row>
    <row r="1675" spans="1:9" x14ac:dyDescent="0.2">
      <c r="A1675" s="462">
        <v>4319701010</v>
      </c>
      <c r="B1675" s="262" t="s">
        <v>1871</v>
      </c>
      <c r="C1675" s="196"/>
      <c r="D1675" s="180" t="s">
        <v>7177</v>
      </c>
      <c r="F1675" s="195" t="str">
        <f>IF(ISBLANK(D1675),"",VLOOKUP(D1675,tegevusalad!$A$7:$B$188,2,FALSE))</f>
        <v>Jäätmekäitlus (sh prügivedu)</v>
      </c>
    </row>
    <row r="1676" spans="1:9" x14ac:dyDescent="0.2">
      <c r="A1676" s="462">
        <v>4311505010</v>
      </c>
      <c r="B1676" s="262" t="s">
        <v>5700</v>
      </c>
      <c r="C1676" s="196"/>
      <c r="D1676" s="180" t="s">
        <v>7177</v>
      </c>
      <c r="F1676" s="195" t="str">
        <f>IF(ISBLANK(D1676),"",VLOOKUP(D1676,tegevusalad!$A$7:$B$188,2,FALSE))</f>
        <v>Jäätmekäitlus (sh prügivedu)</v>
      </c>
    </row>
    <row r="1677" spans="1:9" x14ac:dyDescent="0.2">
      <c r="A1677" s="462">
        <v>4311511010</v>
      </c>
      <c r="B1677" s="262" t="s">
        <v>5701</v>
      </c>
      <c r="C1677" s="196"/>
      <c r="D1677" s="180" t="s">
        <v>7177</v>
      </c>
      <c r="F1677" s="195" t="str">
        <f>IF(ISBLANK(D1677),"",VLOOKUP(D1677,tegevusalad!$A$7:$B$188,2,FALSE))</f>
        <v>Jäätmekäitlus (sh prügivedu)</v>
      </c>
    </row>
    <row r="1678" spans="1:9" x14ac:dyDescent="0.2">
      <c r="A1678" s="461">
        <v>4318055990</v>
      </c>
      <c r="B1678" s="262" t="s">
        <v>8536</v>
      </c>
      <c r="C1678" s="196"/>
      <c r="D1678" s="180" t="s">
        <v>8532</v>
      </c>
      <c r="F1678" s="195" t="str">
        <f>IF(ISBLANK(D1678),"",VLOOKUP(D1678,tegevusalad!$A$7:$B$188,2,FALSE))</f>
        <v>Puhkepargid ja -baasid</v>
      </c>
      <c r="I1678" s="537"/>
    </row>
    <row r="1679" spans="1:9" ht="25.5" x14ac:dyDescent="0.2">
      <c r="A1679" s="461">
        <v>4318155990</v>
      </c>
      <c r="B1679" s="262" t="s">
        <v>8537</v>
      </c>
      <c r="C1679" s="196"/>
      <c r="D1679" s="180" t="s">
        <v>8532</v>
      </c>
      <c r="F1679" s="195" t="str">
        <f>IF(ISBLANK(D1679),"",VLOOKUP(D1679,tegevusalad!$A$7:$B$188,2,FALSE))</f>
        <v>Puhkepargid ja -baasid</v>
      </c>
      <c r="I1679" s="537"/>
    </row>
    <row r="1680" spans="1:9" ht="25.5" x14ac:dyDescent="0.2">
      <c r="A1680" s="474">
        <v>4318155110</v>
      </c>
      <c r="B1680" s="262" t="s">
        <v>11151</v>
      </c>
      <c r="C1680" s="196"/>
      <c r="D1680" s="180" t="s">
        <v>8532</v>
      </c>
      <c r="F1680" s="195" t="str">
        <f>IF(ISBLANK(D1680),"",VLOOKUP(D1680,tegevusalad!$A$7:$B$188,2,FALSE))</f>
        <v>Puhkepargid ja -baasid</v>
      </c>
      <c r="I1680" s="537"/>
    </row>
    <row r="1681" spans="1:9" ht="25.5" x14ac:dyDescent="0.2">
      <c r="A1681" s="474">
        <v>4318155120</v>
      </c>
      <c r="B1681" s="262" t="s">
        <v>11152</v>
      </c>
      <c r="C1681" s="196"/>
      <c r="D1681" s="180" t="s">
        <v>8532</v>
      </c>
      <c r="F1681" s="195" t="str">
        <f>IF(ISBLANK(D1681),"",VLOOKUP(D1681,tegevusalad!$A$7:$B$188,2,FALSE))</f>
        <v>Puhkepargid ja -baasid</v>
      </c>
      <c r="I1681" s="537"/>
    </row>
    <row r="1682" spans="1:9" x14ac:dyDescent="0.2">
      <c r="A1682" s="474">
        <v>4318156010</v>
      </c>
      <c r="B1682" s="262" t="s">
        <v>11153</v>
      </c>
      <c r="C1682" s="196"/>
      <c r="D1682" s="180" t="s">
        <v>8532</v>
      </c>
      <c r="F1682" s="195" t="str">
        <f>IF(ISBLANK(D1682),"",VLOOKUP(D1682,tegevusalad!$A$7:$B$188,2,FALSE))</f>
        <v>Puhkepargid ja -baasid</v>
      </c>
      <c r="I1682" s="537"/>
    </row>
    <row r="1683" spans="1:9" x14ac:dyDescent="0.2">
      <c r="A1683" s="474">
        <v>4318255010</v>
      </c>
      <c r="B1683" s="262" t="s">
        <v>11334</v>
      </c>
      <c r="C1683" s="196"/>
      <c r="D1683" s="180" t="s">
        <v>8532</v>
      </c>
      <c r="F1683" s="195" t="str">
        <f>IF(ISBLANK(D1683),"",VLOOKUP(D1683,tegevusalad!$A$7:$B$188,2,FALSE))</f>
        <v>Puhkepargid ja -baasid</v>
      </c>
      <c r="I1683" s="537"/>
    </row>
    <row r="1684" spans="1:9" x14ac:dyDescent="0.2">
      <c r="A1684" s="461">
        <v>4318255990</v>
      </c>
      <c r="B1684" s="262" t="s">
        <v>8538</v>
      </c>
      <c r="C1684" s="196"/>
      <c r="D1684" s="537" t="s">
        <v>8532</v>
      </c>
      <c r="F1684" s="195" t="str">
        <f>IF(ISBLANK(D1684),"",VLOOKUP(D1684,tegevusalad!$A$7:$B$188,2,FALSE))</f>
        <v>Puhkepargid ja -baasid</v>
      </c>
      <c r="I1684" s="537"/>
    </row>
    <row r="1685" spans="1:9" x14ac:dyDescent="0.2">
      <c r="A1685" s="461">
        <v>4318355990</v>
      </c>
      <c r="B1685" s="262" t="s">
        <v>8539</v>
      </c>
      <c r="C1685" s="196"/>
      <c r="D1685" s="537" t="s">
        <v>8532</v>
      </c>
      <c r="F1685" s="195" t="str">
        <f>IF(ISBLANK(D1685),"",VLOOKUP(D1685,tegevusalad!$A$7:$B$188,2,FALSE))</f>
        <v>Puhkepargid ja -baasid</v>
      </c>
      <c r="I1685" s="537"/>
    </row>
    <row r="1686" spans="1:9" ht="25.5" x14ac:dyDescent="0.2">
      <c r="A1686" s="461">
        <v>4318455990</v>
      </c>
      <c r="B1686" s="262" t="s">
        <v>8540</v>
      </c>
      <c r="C1686" s="196"/>
      <c r="D1686" s="537" t="s">
        <v>8532</v>
      </c>
      <c r="F1686" s="195" t="str">
        <f>IF(ISBLANK(D1686),"",VLOOKUP(D1686,tegevusalad!$A$7:$B$188,2,FALSE))</f>
        <v>Puhkepargid ja -baasid</v>
      </c>
      <c r="I1686" s="537"/>
    </row>
    <row r="1687" spans="1:9" ht="25.5" x14ac:dyDescent="0.2">
      <c r="A1687" s="461">
        <v>4318555990</v>
      </c>
      <c r="B1687" s="262" t="s">
        <v>8541</v>
      </c>
      <c r="C1687" s="196"/>
      <c r="D1687" s="537" t="s">
        <v>8532</v>
      </c>
      <c r="F1687" s="195" t="str">
        <f>IF(ISBLANK(D1687),"",VLOOKUP(D1687,tegevusalad!$A$7:$B$188,2,FALSE))</f>
        <v>Puhkepargid ja -baasid</v>
      </c>
      <c r="I1687" s="537"/>
    </row>
    <row r="1688" spans="1:9" x14ac:dyDescent="0.2">
      <c r="A1688" s="461">
        <v>4318655990</v>
      </c>
      <c r="B1688" s="262" t="s">
        <v>8542</v>
      </c>
      <c r="C1688" s="196"/>
      <c r="D1688" s="537" t="s">
        <v>8532</v>
      </c>
      <c r="F1688" s="195" t="str">
        <f>IF(ISBLANK(D1688),"",VLOOKUP(D1688,tegevusalad!$A$7:$B$188,2,FALSE))</f>
        <v>Puhkepargid ja -baasid</v>
      </c>
      <c r="I1688" s="537"/>
    </row>
    <row r="1689" spans="1:9" x14ac:dyDescent="0.2">
      <c r="A1689" s="461">
        <v>4318755990</v>
      </c>
      <c r="B1689" s="262" t="s">
        <v>8543</v>
      </c>
      <c r="C1689" s="196"/>
      <c r="D1689" s="537" t="s">
        <v>8532</v>
      </c>
      <c r="F1689" s="195" t="str">
        <f>IF(ISBLANK(D1689),"",VLOOKUP(D1689,tegevusalad!$A$7:$B$188,2,FALSE))</f>
        <v>Puhkepargid ja -baasid</v>
      </c>
      <c r="I1689" s="537"/>
    </row>
    <row r="1690" spans="1:9" ht="25.5" x14ac:dyDescent="0.2">
      <c r="A1690" s="461">
        <v>4318855990</v>
      </c>
      <c r="B1690" s="262" t="s">
        <v>8544</v>
      </c>
      <c r="C1690" s="196"/>
      <c r="D1690" s="537" t="s">
        <v>8532</v>
      </c>
      <c r="F1690" s="195" t="str">
        <f>IF(ISBLANK(D1690),"",VLOOKUP(D1690,tegevusalad!$A$7:$B$188,2,FALSE))</f>
        <v>Puhkepargid ja -baasid</v>
      </c>
      <c r="I1690" s="537"/>
    </row>
    <row r="1691" spans="1:9" x14ac:dyDescent="0.2">
      <c r="A1691" s="462">
        <v>4319702010</v>
      </c>
      <c r="B1691" s="262" t="s">
        <v>1724</v>
      </c>
      <c r="C1691" s="196"/>
      <c r="D1691" s="537" t="s">
        <v>8532</v>
      </c>
      <c r="F1691" s="195" t="str">
        <f>IF(ISBLANK(D1691),"",VLOOKUP(D1691,tegevusalad!$A$7:$B$188,2,FALSE))</f>
        <v>Puhkepargid ja -baasid</v>
      </c>
      <c r="I1691" s="537"/>
    </row>
    <row r="1692" spans="1:9" x14ac:dyDescent="0.2">
      <c r="A1692" s="462">
        <v>4311112010</v>
      </c>
      <c r="B1692" s="262" t="s">
        <v>586</v>
      </c>
      <c r="C1692" s="196"/>
      <c r="D1692" s="148" t="s">
        <v>7177</v>
      </c>
      <c r="F1692" s="195" t="str">
        <f>IF(ISBLANK(D1692),"",VLOOKUP(D1692,tegevusalad!$A$7:$B$188,2,FALSE))</f>
        <v>Jäätmekäitlus (sh prügivedu)</v>
      </c>
      <c r="I1692" s="537"/>
    </row>
    <row r="1693" spans="1:9" x14ac:dyDescent="0.2">
      <c r="A1693" s="462">
        <v>4311115990</v>
      </c>
      <c r="B1693" s="262" t="s">
        <v>6666</v>
      </c>
      <c r="C1693" s="196"/>
      <c r="D1693" s="537" t="s">
        <v>8532</v>
      </c>
      <c r="F1693" s="195" t="str">
        <f>IF(ISBLANK(D1693),"",VLOOKUP(D1693,tegevusalad!$A$7:$B$188,2,FALSE))</f>
        <v>Puhkepargid ja -baasid</v>
      </c>
      <c r="I1693" s="537"/>
    </row>
    <row r="1694" spans="1:9" x14ac:dyDescent="0.2">
      <c r="A1694" s="462">
        <v>4311502010</v>
      </c>
      <c r="B1694" s="262" t="s">
        <v>3331</v>
      </c>
      <c r="C1694" s="196"/>
      <c r="D1694" s="148" t="s">
        <v>7177</v>
      </c>
      <c r="E1694" s="180"/>
      <c r="F1694" s="195" t="str">
        <f>IF(ISBLANK(D1694),"",VLOOKUP(D1694,tegevusalad!$A$7:$B$188,2,FALSE))</f>
        <v>Jäätmekäitlus (sh prügivedu)</v>
      </c>
    </row>
    <row r="1695" spans="1:9" x14ac:dyDescent="0.2">
      <c r="A1695" s="461">
        <v>4311301000</v>
      </c>
      <c r="B1695" s="4" t="s">
        <v>3319</v>
      </c>
      <c r="C1695" s="203"/>
      <c r="D1695" s="148" t="s">
        <v>3260</v>
      </c>
      <c r="F1695" s="195" t="str">
        <f>IF(ISBLANK(D1695),"",VLOOKUP(D1695,tegevusalad!$A$7:$B$188,2,FALSE))</f>
        <v>Muud elamu- ja kommunaalmajanduse tegevus</v>
      </c>
    </row>
    <row r="1696" spans="1:9" x14ac:dyDescent="0.2">
      <c r="A1696" s="461">
        <v>4318852040</v>
      </c>
      <c r="B1696" s="4" t="s">
        <v>7939</v>
      </c>
      <c r="C1696" s="203"/>
      <c r="D1696" s="148" t="s">
        <v>7177</v>
      </c>
      <c r="F1696" s="195" t="str">
        <f>IF(ISBLANK(D1696),"",VLOOKUP(D1696,tegevusalad!$A$7:$B$188,2,FALSE))</f>
        <v>Jäätmekäitlus (sh prügivedu)</v>
      </c>
    </row>
    <row r="1697" spans="1:6" x14ac:dyDescent="0.2">
      <c r="A1697" s="461"/>
      <c r="B1697" s="32" t="s">
        <v>7260</v>
      </c>
      <c r="C1697" s="190"/>
      <c r="D1697" s="180" t="s">
        <v>29</v>
      </c>
      <c r="F1697" s="195" t="str">
        <f>IF(ISBLANK(D1697),"",VLOOKUP(D1697,tegevusalad!$A$7:$B$188,2,FALSE))</f>
        <v>Botaanikaaed</v>
      </c>
    </row>
    <row r="1698" spans="1:6" x14ac:dyDescent="0.2">
      <c r="A1698" s="462">
        <v>4239511010</v>
      </c>
      <c r="B1698" s="262" t="s">
        <v>4666</v>
      </c>
      <c r="C1698" s="196"/>
      <c r="D1698" s="180" t="s">
        <v>29</v>
      </c>
      <c r="F1698" s="195" t="str">
        <f>IF(ISBLANK(D1698),"",VLOOKUP(D1698,tegevusalad!$A$7:$B$188,2,FALSE))</f>
        <v>Botaanikaaed</v>
      </c>
    </row>
    <row r="1699" spans="1:6" ht="25.5" x14ac:dyDescent="0.2">
      <c r="A1699" s="462">
        <v>4239502010</v>
      </c>
      <c r="B1699" s="262" t="s">
        <v>860</v>
      </c>
      <c r="C1699" s="196"/>
      <c r="D1699" s="180" t="s">
        <v>29</v>
      </c>
      <c r="F1699" s="195" t="str">
        <f>IF(ISBLANK(D1699),"",VLOOKUP(D1699,tegevusalad!$A$7:$B$188,2,FALSE))</f>
        <v>Botaanikaaed</v>
      </c>
    </row>
    <row r="1700" spans="1:6" x14ac:dyDescent="0.2">
      <c r="A1700" s="462">
        <v>4239590010</v>
      </c>
      <c r="B1700" s="262" t="s">
        <v>6488</v>
      </c>
      <c r="C1700" s="196"/>
      <c r="D1700" s="180" t="s">
        <v>29</v>
      </c>
      <c r="F1700" s="195" t="str">
        <f>IF(ISBLANK(D1700),"",VLOOKUP(D1700,tegevusalad!$A$7:$B$188,2,FALSE))</f>
        <v>Botaanikaaed</v>
      </c>
    </row>
    <row r="1701" spans="1:6" x14ac:dyDescent="0.2">
      <c r="A1701" s="462">
        <v>4239590020</v>
      </c>
      <c r="B1701" s="262" t="s">
        <v>3047</v>
      </c>
      <c r="C1701" s="196"/>
      <c r="D1701" s="180" t="s">
        <v>29</v>
      </c>
      <c r="F1701" s="195" t="str">
        <f>IF(ISBLANK(D1701),"",VLOOKUP(D1701,tegevusalad!$A$7:$B$188,2,FALSE))</f>
        <v>Botaanikaaed</v>
      </c>
    </row>
    <row r="1702" spans="1:6" x14ac:dyDescent="0.2">
      <c r="A1702" s="462">
        <v>4239516010</v>
      </c>
      <c r="B1702" s="262" t="s">
        <v>3048</v>
      </c>
      <c r="C1702" s="196"/>
      <c r="D1702" s="180" t="s">
        <v>29</v>
      </c>
      <c r="F1702" s="195" t="str">
        <f>IF(ISBLANK(D1702),"",VLOOKUP(D1702,tegevusalad!$A$7:$B$188,2,FALSE))</f>
        <v>Botaanikaaed</v>
      </c>
    </row>
    <row r="1703" spans="1:6" x14ac:dyDescent="0.2">
      <c r="A1703" s="462">
        <v>4239517010</v>
      </c>
      <c r="B1703" s="262" t="s">
        <v>6099</v>
      </c>
      <c r="C1703" s="196"/>
      <c r="D1703" s="180" t="s">
        <v>29</v>
      </c>
      <c r="F1703" s="195" t="str">
        <f>IF(ISBLANK(D1703),"",VLOOKUP(D1703,tegevusalad!$A$7:$B$188,2,FALSE))</f>
        <v>Botaanikaaed</v>
      </c>
    </row>
    <row r="1704" spans="1:6" x14ac:dyDescent="0.2">
      <c r="A1704" s="462">
        <v>4239702010</v>
      </c>
      <c r="B1704" s="262" t="s">
        <v>3049</v>
      </c>
      <c r="C1704" s="196"/>
      <c r="D1704" s="180"/>
      <c r="F1704" s="195" t="str">
        <f>IF(ISBLANK(D1704),"",VLOOKUP(D1704,tegevusalad!$A$7:$B$188,2,FALSE))</f>
        <v/>
      </c>
    </row>
    <row r="1705" spans="1:6" x14ac:dyDescent="0.2">
      <c r="A1705" s="462"/>
      <c r="B1705" s="32" t="s">
        <v>6549</v>
      </c>
      <c r="C1705" s="190"/>
      <c r="D1705" s="180" t="s">
        <v>29</v>
      </c>
      <c r="F1705" s="195" t="str">
        <f>IF(ISBLANK(D1705),"",VLOOKUP(D1705,tegevusalad!$A$7:$B$188,2,FALSE))</f>
        <v>Botaanikaaed</v>
      </c>
    </row>
    <row r="1706" spans="1:6" x14ac:dyDescent="0.2">
      <c r="A1706" s="462">
        <v>4251920010</v>
      </c>
      <c r="B1706" s="256" t="s">
        <v>3511</v>
      </c>
      <c r="D1706" s="180" t="s">
        <v>29</v>
      </c>
      <c r="F1706" s="195" t="str">
        <f>IF(ISBLANK(D1706),"",VLOOKUP(D1706,tegevusalad!$A$7:$B$188,2,FALSE))</f>
        <v>Botaanikaaed</v>
      </c>
    </row>
    <row r="1707" spans="1:6" x14ac:dyDescent="0.2">
      <c r="A1707" s="462">
        <v>4251912110</v>
      </c>
      <c r="B1707" s="256" t="s">
        <v>685</v>
      </c>
      <c r="D1707" s="180" t="s">
        <v>29</v>
      </c>
      <c r="F1707" s="195" t="str">
        <f>IF(ISBLANK(D1707),"",VLOOKUP(D1707,tegevusalad!$A$7:$B$188,2,FALSE))</f>
        <v>Botaanikaaed</v>
      </c>
    </row>
    <row r="1708" spans="1:6" x14ac:dyDescent="0.2">
      <c r="A1708" s="473">
        <v>4251917000</v>
      </c>
      <c r="B1708" s="256" t="s">
        <v>10896</v>
      </c>
      <c r="D1708" s="180" t="s">
        <v>29</v>
      </c>
      <c r="F1708" s="195" t="str">
        <f>IF(ISBLANK(D1708),"",VLOOKUP(D1708,tegevusalad!$A$7:$B$188,2,FALSE))</f>
        <v>Botaanikaaed</v>
      </c>
    </row>
    <row r="1709" spans="1:6" x14ac:dyDescent="0.2">
      <c r="A1709" s="462">
        <v>4251922000</v>
      </c>
      <c r="B1709" s="256" t="s">
        <v>7483</v>
      </c>
      <c r="D1709" s="180" t="s">
        <v>29</v>
      </c>
      <c r="F1709" s="195" t="str">
        <f>IF(ISBLANK(D1709),"",VLOOKUP(D1709,tegevusalad!$A$7:$B$188,2,FALSE))</f>
        <v>Botaanikaaed</v>
      </c>
    </row>
    <row r="1710" spans="1:6" x14ac:dyDescent="0.2">
      <c r="A1710" s="462">
        <v>4251931010</v>
      </c>
      <c r="B1710" s="256" t="s">
        <v>5543</v>
      </c>
      <c r="D1710" s="180" t="s">
        <v>29</v>
      </c>
      <c r="F1710" s="195" t="str">
        <f>IF(ISBLANK(D1710),"",VLOOKUP(D1710,tegevusalad!$A$7:$B$188,2,FALSE))</f>
        <v>Botaanikaaed</v>
      </c>
    </row>
    <row r="1711" spans="1:6" ht="25.5" x14ac:dyDescent="0.2">
      <c r="A1711" s="473">
        <v>4251931020</v>
      </c>
      <c r="B1711" s="649" t="s">
        <v>9877</v>
      </c>
      <c r="D1711" s="180" t="s">
        <v>29</v>
      </c>
      <c r="F1711" s="195" t="str">
        <f>IF(ISBLANK(D1711),"",VLOOKUP(D1711,tegevusalad!$A$7:$B$188,2,FALSE))</f>
        <v>Botaanikaaed</v>
      </c>
    </row>
    <row r="1712" spans="1:6" x14ac:dyDescent="0.2">
      <c r="A1712" s="473">
        <v>4251971000</v>
      </c>
      <c r="B1712" s="661" t="s">
        <v>9972</v>
      </c>
      <c r="D1712" s="180" t="s">
        <v>29</v>
      </c>
      <c r="F1712" s="195" t="str">
        <f>IF(ISBLANK(D1712),"",VLOOKUP(D1712,tegevusalad!$A$7:$B$188,2,FALSE))</f>
        <v>Botaanikaaed</v>
      </c>
    </row>
    <row r="1713" spans="1:6" x14ac:dyDescent="0.2">
      <c r="A1713" s="461"/>
      <c r="B1713" s="32" t="s">
        <v>4072</v>
      </c>
      <c r="C1713" s="190"/>
      <c r="F1713" s="195"/>
    </row>
    <row r="1714" spans="1:6" x14ac:dyDescent="0.2">
      <c r="A1714" s="461"/>
      <c r="B1714" s="32" t="s">
        <v>6549</v>
      </c>
      <c r="C1714" s="190"/>
      <c r="F1714" s="195"/>
    </row>
    <row r="1715" spans="1:6" x14ac:dyDescent="0.2">
      <c r="A1715" s="532">
        <v>4253908170</v>
      </c>
      <c r="B1715" s="262" t="s">
        <v>9332</v>
      </c>
      <c r="C1715" s="190"/>
      <c r="D1715" s="180" t="s">
        <v>7556</v>
      </c>
      <c r="F1715" s="195" t="str">
        <f>IF(ISBLANK(D1715),"",VLOOKUP(D1715,tegevusalad!$A$7:$B$188,2,FALSE))</f>
        <v>Muu vaba aeg, kultuur, religioon, sh haldus</v>
      </c>
    </row>
    <row r="1716" spans="1:6" x14ac:dyDescent="0.2">
      <c r="A1716" s="461"/>
      <c r="B1716" s="32" t="s">
        <v>4817</v>
      </c>
      <c r="C1716" s="190"/>
      <c r="F1716" s="195" t="str">
        <f>IF(ISBLANK(D1716),"",VLOOKUP(D1716,tegevusalad!$A$7:$B$188,2,FALSE))</f>
        <v/>
      </c>
    </row>
    <row r="1717" spans="1:6" x14ac:dyDescent="0.2">
      <c r="A1717" s="461">
        <v>4451500000</v>
      </c>
      <c r="B1717" s="262" t="s">
        <v>4073</v>
      </c>
      <c r="C1717" s="196"/>
      <c r="D1717" s="148" t="s">
        <v>6946</v>
      </c>
      <c r="F1717" s="195" t="str">
        <f>IF(ISBLANK(D1717),"",VLOOKUP(D1717,tegevusalad!$A$7:$B$188,2,FALSE))</f>
        <v>Muu keskkonnakaitse (sh keskkonnakaitse haldus)</v>
      </c>
    </row>
    <row r="1718" spans="1:6" x14ac:dyDescent="0.2">
      <c r="A1718" s="461">
        <v>4451504000</v>
      </c>
      <c r="B1718" s="9" t="s">
        <v>4071</v>
      </c>
      <c r="C1718" s="29"/>
      <c r="D1718" s="148" t="s">
        <v>6946</v>
      </c>
      <c r="F1718" s="195" t="str">
        <f>IF(ISBLANK(D1718),"",VLOOKUP(D1718,tegevusalad!$A$7:$B$188,2,FALSE))</f>
        <v>Muu keskkonnakaitse (sh keskkonnakaitse haldus)</v>
      </c>
    </row>
    <row r="1719" spans="1:6" x14ac:dyDescent="0.2">
      <c r="A1719" s="461"/>
      <c r="B1719" s="32" t="s">
        <v>4078</v>
      </c>
      <c r="C1719" s="190"/>
      <c r="F1719" s="195" t="str">
        <f>IF(ISBLANK(D1719),"",VLOOKUP(D1719,tegevusalad!$A$7:$B$188,2,FALSE))</f>
        <v/>
      </c>
    </row>
    <row r="1720" spans="1:6" x14ac:dyDescent="0.2">
      <c r="A1720" s="461">
        <v>4470192010</v>
      </c>
      <c r="B1720" s="256" t="s">
        <v>497</v>
      </c>
      <c r="D1720" s="180" t="s">
        <v>3471</v>
      </c>
      <c r="F1720" s="195" t="str">
        <f>IF(ISBLANK(D1720),"",VLOOKUP(D1720,tegevusalad!$A$7:$B$188,2,FALSE))</f>
        <v>Kommunaalmajanduse arendamine</v>
      </c>
    </row>
    <row r="1721" spans="1:6" x14ac:dyDescent="0.2">
      <c r="A1721" s="462">
        <v>4478101000</v>
      </c>
      <c r="B1721" s="256" t="s">
        <v>2449</v>
      </c>
      <c r="D1721" s="148" t="s">
        <v>4454</v>
      </c>
      <c r="F1721" s="195" t="str">
        <f>IF(ISBLANK(D1721),"",VLOOKUP(D1721,tegevusalad!$A$7:$B$188,2,FALSE))</f>
        <v>Turism</v>
      </c>
    </row>
    <row r="1722" spans="1:6" x14ac:dyDescent="0.2">
      <c r="A1722" s="462">
        <v>4480190010</v>
      </c>
      <c r="B1722" s="256" t="s">
        <v>313</v>
      </c>
      <c r="D1722" s="148" t="s">
        <v>3736</v>
      </c>
      <c r="F1722" s="195" t="str">
        <f>IF(ISBLANK(D1722),"",VLOOKUP(D1722,tegevusalad!$A$7:$B$188,2,FALSE))</f>
        <v>Muu majandus (sh majanduse haldus)</v>
      </c>
    </row>
    <row r="1723" spans="1:6" x14ac:dyDescent="0.2">
      <c r="A1723" s="474">
        <v>4470191110</v>
      </c>
      <c r="B1723" s="256" t="s">
        <v>11359</v>
      </c>
      <c r="D1723" s="148" t="s">
        <v>3471</v>
      </c>
      <c r="F1723" s="195" t="str">
        <f>IF(ISBLANK(D1723),"",VLOOKUP(D1723,tegevusalad!$A$7:$B$188,2,FALSE))</f>
        <v>Kommunaalmajanduse arendamine</v>
      </c>
    </row>
    <row r="1724" spans="1:6" x14ac:dyDescent="0.2">
      <c r="A1724" s="461"/>
      <c r="F1724" s="195"/>
    </row>
    <row r="1725" spans="1:6" x14ac:dyDescent="0.2">
      <c r="A1725" s="461"/>
      <c r="B1725" s="32" t="s">
        <v>5143</v>
      </c>
      <c r="C1725" s="190"/>
      <c r="F1725" s="195" t="str">
        <f>IF(ISBLANK(D1725),"",VLOOKUP(D1725,tegevusalad!$A$7:$B$188,2,FALSE))</f>
        <v/>
      </c>
    </row>
    <row r="1726" spans="1:6" x14ac:dyDescent="0.2">
      <c r="A1726" s="461">
        <v>4222110010</v>
      </c>
      <c r="B1726" s="262" t="s">
        <v>6608</v>
      </c>
      <c r="C1726" s="196"/>
      <c r="D1726" s="148" t="s">
        <v>5298</v>
      </c>
      <c r="F1726" s="195" t="str">
        <f>IF(ISBLANK(D1726),"",VLOOKUP(D1726,tegevusalad!$A$7:$B$188,2,FALSE))</f>
        <v>Muu avalik kord ja julgeolek, sh haldus</v>
      </c>
    </row>
    <row r="1727" spans="1:6" x14ac:dyDescent="0.2">
      <c r="A1727" s="461"/>
      <c r="F1727" s="195" t="str">
        <f>IF(ISBLANK(D1727),"",VLOOKUP(D1727,tegevusalad!$A$7:$B$188,2,FALSE))</f>
        <v/>
      </c>
    </row>
    <row r="1728" spans="1:6" x14ac:dyDescent="0.2">
      <c r="A1728" s="470">
        <v>4910000000</v>
      </c>
      <c r="B1728" s="32" t="s">
        <v>4259</v>
      </c>
      <c r="C1728" s="190"/>
      <c r="F1728" s="195" t="str">
        <f>IF(ISBLANK(D1728),"",VLOOKUP(D1728,tegevusalad!$A$7:$B$188,2,FALSE))</f>
        <v/>
      </c>
    </row>
    <row r="1729" spans="1:6" x14ac:dyDescent="0.2">
      <c r="A1729" s="461">
        <v>4913100000</v>
      </c>
      <c r="B1729" s="256" t="s">
        <v>4258</v>
      </c>
      <c r="F1729" s="195" t="str">
        <f>IF(ISBLANK(D1729),"",VLOOKUP(D1729,tegevusalad!$A$7:$B$188,2,FALSE))</f>
        <v/>
      </c>
    </row>
    <row r="1730" spans="1:6" x14ac:dyDescent="0.2">
      <c r="A1730" s="461">
        <v>4913101000</v>
      </c>
      <c r="B1730" s="256" t="s">
        <v>1313</v>
      </c>
      <c r="D1730" s="148" t="s">
        <v>7556</v>
      </c>
      <c r="F1730" s="195" t="str">
        <f>IF(ISBLANK(D1730),"",VLOOKUP(D1730,tegevusalad!$A$7:$B$188,2,FALSE))</f>
        <v>Muu vaba aeg, kultuur, religioon, sh haldus</v>
      </c>
    </row>
    <row r="1731" spans="1:6" x14ac:dyDescent="0.2">
      <c r="A1731" s="461">
        <v>4913102000</v>
      </c>
      <c r="B1731" s="256" t="s">
        <v>3804</v>
      </c>
      <c r="D1731" s="148" t="s">
        <v>3473</v>
      </c>
      <c r="F1731" s="195" t="str">
        <f>IF(ISBLANK(D1731),"",VLOOKUP(D1731,tegevusalad!$A$7:$B$188,2,FALSE))</f>
        <v>Ringhäälingu- ja kirjastamisteenused</v>
      </c>
    </row>
    <row r="1732" spans="1:6" x14ac:dyDescent="0.2">
      <c r="A1732" s="474">
        <v>4913003000</v>
      </c>
      <c r="B1732" s="256" t="s">
        <v>9973</v>
      </c>
      <c r="D1732" s="148" t="s">
        <v>7177</v>
      </c>
      <c r="F1732" s="195" t="str">
        <f>IF(ISBLANK(D1732),"",VLOOKUP(D1732,tegevusalad!$A$7:$B$188,2,FALSE))</f>
        <v>Jäätmekäitlus (sh prügivedu)</v>
      </c>
    </row>
    <row r="1733" spans="1:6" x14ac:dyDescent="0.2">
      <c r="A1733" s="461">
        <v>4913202000</v>
      </c>
      <c r="B1733" s="256" t="s">
        <v>1579</v>
      </c>
      <c r="D1733" s="180" t="s">
        <v>7168</v>
      </c>
      <c r="F1733" s="195" t="str">
        <f>IF(ISBLANK(D1733),"",VLOOKUP(D1733,tegevusalad!$A$7:$B$188,2,FALSE))</f>
        <v>Üldmeditsiiniteenused</v>
      </c>
    </row>
    <row r="1734" spans="1:6" x14ac:dyDescent="0.2">
      <c r="A1734" s="461"/>
      <c r="F1734" s="195" t="str">
        <f>IF(ISBLANK(D1734),"",VLOOKUP(D1734,tegevusalad!$A$7:$B$188,2,FALSE))</f>
        <v/>
      </c>
    </row>
    <row r="1735" spans="1:6" x14ac:dyDescent="0.2">
      <c r="A1735" s="461">
        <v>4912199000</v>
      </c>
      <c r="B1735" s="256" t="s">
        <v>5838</v>
      </c>
      <c r="F1735" s="195" t="str">
        <f>IF(ISBLANK(D1735),"",VLOOKUP(D1735,tegevusalad!$A$7:$B$188,2,FALSE))</f>
        <v/>
      </c>
    </row>
    <row r="1736" spans="1:6" x14ac:dyDescent="0.2">
      <c r="A1736" s="461"/>
      <c r="F1736" s="195" t="str">
        <f>IF(ISBLANK(D1736),"",VLOOKUP(D1736,tegevusalad!$A$7:$B$188,2,FALSE))</f>
        <v/>
      </c>
    </row>
    <row r="1737" spans="1:6" x14ac:dyDescent="0.2">
      <c r="A1737" s="461"/>
      <c r="F1737" s="195" t="str">
        <f>IF(ISBLANK(D1737),"",VLOOKUP(D1737,tegevusalad!$A$7:$B$188,2,FALSE))</f>
        <v/>
      </c>
    </row>
    <row r="1738" spans="1:6" x14ac:dyDescent="0.2">
      <c r="A1738" s="470">
        <v>4923000000</v>
      </c>
      <c r="B1738" s="60" t="s">
        <v>1237</v>
      </c>
      <c r="C1738" s="205"/>
      <c r="F1738" s="195" t="str">
        <f>IF(ISBLANK(D1738),"",VLOOKUP(D1738,tegevusalad!$A$7:$B$188,2,FALSE))</f>
        <v/>
      </c>
    </row>
    <row r="1739" spans="1:6" x14ac:dyDescent="0.2">
      <c r="A1739" s="461">
        <v>4922801000</v>
      </c>
      <c r="B1739" s="256" t="s">
        <v>6609</v>
      </c>
      <c r="D1739" s="148" t="s">
        <v>3736</v>
      </c>
      <c r="F1739" s="195" t="str">
        <f>IF(ISBLANK(D1739),"",VLOOKUP(D1739,tegevusalad!$A$7:$B$188,2,FALSE))</f>
        <v>Muu majandus (sh majanduse haldus)</v>
      </c>
    </row>
    <row r="1740" spans="1:6" x14ac:dyDescent="0.2">
      <c r="A1740" s="474">
        <v>4923003000</v>
      </c>
      <c r="B1740" s="256" t="s">
        <v>10795</v>
      </c>
      <c r="D1740" s="148" t="s">
        <v>3736</v>
      </c>
      <c r="F1740" s="195" t="str">
        <f>IF(ISBLANK(D1740),"",VLOOKUP(D1740,tegevusalad!$A$7:$B$188,2,FALSE))</f>
        <v>Muu majandus (sh majanduse haldus)</v>
      </c>
    </row>
    <row r="1741" spans="1:6" x14ac:dyDescent="0.2">
      <c r="A1741" s="461">
        <v>4923004000</v>
      </c>
      <c r="B1741" s="256" t="s">
        <v>1238</v>
      </c>
      <c r="D1741" s="148" t="s">
        <v>3736</v>
      </c>
      <c r="F1741" s="195" t="str">
        <f>IF(ISBLANK(D1741),"",VLOOKUP(D1741,tegevusalad!$A$7:$B$188,2,FALSE))</f>
        <v>Muu majandus (sh majanduse haldus)</v>
      </c>
    </row>
    <row r="1742" spans="1:6" x14ac:dyDescent="0.2">
      <c r="A1742" s="461">
        <v>4923012000</v>
      </c>
      <c r="B1742" s="256" t="s">
        <v>3495</v>
      </c>
      <c r="D1742" s="148" t="s">
        <v>3736</v>
      </c>
      <c r="F1742" s="195" t="str">
        <f>IF(ISBLANK(D1742),"",VLOOKUP(D1742,tegevusalad!$A$7:$B$188,2,FALSE))</f>
        <v>Muu majandus (sh majanduse haldus)</v>
      </c>
    </row>
    <row r="1743" spans="1:6" x14ac:dyDescent="0.2">
      <c r="A1743" s="461">
        <v>4923015000</v>
      </c>
      <c r="B1743" s="256" t="s">
        <v>3066</v>
      </c>
      <c r="F1743" s="195" t="str">
        <f>IF(ISBLANK(D1743),"",VLOOKUP(D1743,tegevusalad!$A$7:$B$188,2,FALSE))</f>
        <v/>
      </c>
    </row>
    <row r="1744" spans="1:6" x14ac:dyDescent="0.2">
      <c r="A1744" s="470">
        <v>4923200000</v>
      </c>
      <c r="D1744" s="148" t="s">
        <v>3736</v>
      </c>
      <c r="F1744" s="195" t="str">
        <f>IF(ISBLANK(D1744),"",VLOOKUP(D1744,tegevusalad!$A$7:$B$188,2,FALSE))</f>
        <v>Muu majandus (sh majanduse haldus)</v>
      </c>
    </row>
    <row r="1745" spans="1:6" x14ac:dyDescent="0.2">
      <c r="A1745" s="461">
        <v>4923201000</v>
      </c>
      <c r="B1745" s="256" t="s">
        <v>4787</v>
      </c>
      <c r="D1745" s="148" t="s">
        <v>3736</v>
      </c>
      <c r="F1745" s="195" t="str">
        <f>IF(ISBLANK(D1745),"",VLOOKUP(D1745,tegevusalad!$A$7:$B$188,2,FALSE))</f>
        <v>Muu majandus (sh majanduse haldus)</v>
      </c>
    </row>
    <row r="1746" spans="1:6" x14ac:dyDescent="0.2">
      <c r="A1746" s="461"/>
      <c r="F1746" s="195" t="str">
        <f>IF(ISBLANK(D1746),"",VLOOKUP(D1746,tegevusalad!$A$7:$B$188,2,FALSE))</f>
        <v/>
      </c>
    </row>
    <row r="1747" spans="1:6" x14ac:dyDescent="0.2">
      <c r="A1747" s="545">
        <v>4980100000</v>
      </c>
      <c r="B1747" s="60" t="s">
        <v>9773</v>
      </c>
      <c r="F1747" s="195"/>
    </row>
    <row r="1748" spans="1:6" x14ac:dyDescent="0.2">
      <c r="A1748" s="474">
        <v>4980101000</v>
      </c>
      <c r="B1748" s="256" t="s">
        <v>9774</v>
      </c>
      <c r="D1748" s="148" t="s">
        <v>7176</v>
      </c>
      <c r="F1748" s="195" t="str">
        <f>IF(ISBLANK(D1748),"",VLOOKUP(D1748,tegevusalad!$A$7:$B$188,2,FALSE))</f>
        <v>Maanteetransport</v>
      </c>
    </row>
    <row r="1749" spans="1:6" x14ac:dyDescent="0.2">
      <c r="A1749" s="461"/>
      <c r="F1749" s="195" t="str">
        <f>IF(ISBLANK(D1749),"",VLOOKUP(D1749,tegevusalad!$A$7:$B$188,2,FALSE))</f>
        <v/>
      </c>
    </row>
    <row r="1750" spans="1:6" x14ac:dyDescent="0.2">
      <c r="A1750" s="470">
        <v>4990100000</v>
      </c>
      <c r="B1750" s="60" t="s">
        <v>3051</v>
      </c>
      <c r="C1750" s="205"/>
      <c r="F1750" s="195" t="str">
        <f>IF(ISBLANK(D1750),"",VLOOKUP(D1750,tegevusalad!$A$7:$B$188,2,FALSE))</f>
        <v/>
      </c>
    </row>
    <row r="1751" spans="1:6" x14ac:dyDescent="0.2">
      <c r="A1751" s="461">
        <v>4990101000</v>
      </c>
      <c r="B1751" s="256" t="s">
        <v>3052</v>
      </c>
      <c r="F1751" s="195" t="str">
        <f>IF(ISBLANK(D1751),"",VLOOKUP(D1751,tegevusalad!$A$7:$B$188,2,FALSE))</f>
        <v/>
      </c>
    </row>
    <row r="1752" spans="1:6" x14ac:dyDescent="0.2">
      <c r="A1752" s="461">
        <v>4991101000</v>
      </c>
      <c r="B1752" s="256" t="s">
        <v>2229</v>
      </c>
      <c r="F1752" s="195" t="str">
        <f>IF(ISBLANK(D1752),"",VLOOKUP(D1752,tegevusalad!$A$7:$B$188,2,FALSE))</f>
        <v/>
      </c>
    </row>
    <row r="1753" spans="1:6" x14ac:dyDescent="0.2">
      <c r="A1753" s="461">
        <v>4991201000</v>
      </c>
      <c r="B1753" s="256" t="s">
        <v>5245</v>
      </c>
      <c r="F1753" s="195" t="str">
        <f>IF(ISBLANK(D1753),"",VLOOKUP(D1753,tegevusalad!$A$7:$B$188,2,FALSE))</f>
        <v/>
      </c>
    </row>
    <row r="1754" spans="1:6" x14ac:dyDescent="0.2">
      <c r="A1754" s="461">
        <v>4992101000</v>
      </c>
      <c r="B1754" s="256" t="s">
        <v>3727</v>
      </c>
      <c r="F1754" s="195" t="str">
        <f>IF(ISBLANK(D1754),"",VLOOKUP(D1754,tegevusalad!$A$7:$B$188,2,FALSE))</f>
        <v/>
      </c>
    </row>
    <row r="1755" spans="1:6" x14ac:dyDescent="0.2">
      <c r="A1755" s="461"/>
      <c r="F1755" s="195"/>
    </row>
    <row r="1756" spans="1:6" x14ac:dyDescent="0.2">
      <c r="A1756" s="545">
        <v>4990201000</v>
      </c>
      <c r="B1756" s="60" t="s">
        <v>9483</v>
      </c>
      <c r="F1756" s="195"/>
    </row>
    <row r="1757" spans="1:6" x14ac:dyDescent="0.2">
      <c r="A1757" s="461"/>
      <c r="F1757" s="195"/>
    </row>
    <row r="1758" spans="1:6" x14ac:dyDescent="0.2">
      <c r="A1758" s="461"/>
      <c r="F1758" s="195" t="str">
        <f>IF(ISBLANK(D1758),"",VLOOKUP(D1758,tegevusalad!$A$7:$B$188,2,FALSE))</f>
        <v/>
      </c>
    </row>
    <row r="1759" spans="1:6" x14ac:dyDescent="0.2">
      <c r="A1759" s="462"/>
      <c r="B1759" s="262" t="s">
        <v>4179</v>
      </c>
      <c r="C1759" s="196"/>
      <c r="F1759" s="195" t="str">
        <f>IF(ISBLANK(D1759),"",VLOOKUP(D1759,tegevusalad!$A$7:$B$188,2,FALSE))</f>
        <v/>
      </c>
    </row>
    <row r="1760" spans="1:6" x14ac:dyDescent="0.2">
      <c r="A1760" s="462">
        <v>4991126011</v>
      </c>
      <c r="B1760" s="262" t="s">
        <v>2724</v>
      </c>
      <c r="C1760" s="196"/>
      <c r="F1760" s="195" t="str">
        <f>IF(ISBLANK(D1760),"",VLOOKUP(D1760,tegevusalad!$A$7:$B$188,2,FALSE))</f>
        <v/>
      </c>
    </row>
    <row r="1761" spans="1:6" x14ac:dyDescent="0.2">
      <c r="A1761" s="462">
        <v>4991126013</v>
      </c>
      <c r="B1761" s="262" t="s">
        <v>3096</v>
      </c>
      <c r="C1761" s="196"/>
      <c r="F1761" s="195" t="str">
        <f>IF(ISBLANK(D1761),"",VLOOKUP(D1761,tegevusalad!$A$7:$B$188,2,FALSE))</f>
        <v/>
      </c>
    </row>
    <row r="1762" spans="1:6" ht="25.5" x14ac:dyDescent="0.2">
      <c r="A1762" s="462">
        <v>4991126014</v>
      </c>
      <c r="B1762" s="262" t="s">
        <v>5672</v>
      </c>
      <c r="C1762" s="196"/>
      <c r="F1762" s="195" t="str">
        <f>IF(ISBLANK(D1762),"",VLOOKUP(D1762,tegevusalad!$A$7:$B$188,2,FALSE))</f>
        <v/>
      </c>
    </row>
    <row r="1763" spans="1:6" x14ac:dyDescent="0.2">
      <c r="A1763" s="462"/>
      <c r="B1763" s="262"/>
      <c r="C1763" s="196"/>
      <c r="F1763" s="195"/>
    </row>
    <row r="1764" spans="1:6" ht="25.5" x14ac:dyDescent="0.2">
      <c r="A1764" s="462"/>
      <c r="B1764" s="262" t="s">
        <v>11113</v>
      </c>
      <c r="C1764" s="196"/>
      <c r="F1764" s="195"/>
    </row>
    <row r="1765" spans="1:6" x14ac:dyDescent="0.2">
      <c r="A1765" s="462" t="s">
        <v>11111</v>
      </c>
      <c r="B1765" s="262" t="s">
        <v>11115</v>
      </c>
      <c r="C1765" s="196"/>
      <c r="F1765" s="195"/>
    </row>
    <row r="1766" spans="1:6" x14ac:dyDescent="0.2">
      <c r="A1766" s="462" t="s">
        <v>11112</v>
      </c>
      <c r="B1766" s="262" t="s">
        <v>11114</v>
      </c>
      <c r="C1766" s="196"/>
      <c r="F1766" s="195"/>
    </row>
    <row r="1767" spans="1:6" x14ac:dyDescent="0.2">
      <c r="A1767" s="462"/>
      <c r="B1767" s="262"/>
      <c r="C1767" s="196"/>
      <c r="F1767" s="195"/>
    </row>
    <row r="1768" spans="1:6" x14ac:dyDescent="0.2">
      <c r="A1768" s="461">
        <v>4993102000</v>
      </c>
      <c r="B1768" s="256" t="s">
        <v>3249</v>
      </c>
      <c r="F1768" s="195" t="str">
        <f>IF(ISBLANK(D1768),"",VLOOKUP(D1768,tegevusalad!$A$7:$B$188,2,FALSE))</f>
        <v/>
      </c>
    </row>
    <row r="1769" spans="1:6" x14ac:dyDescent="0.2">
      <c r="A1769" s="461"/>
      <c r="F1769" s="195" t="str">
        <f>IF(ISBLANK(D1769),"",VLOOKUP(D1769,tegevusalad!$A$7:$B$188,2,FALSE))</f>
        <v/>
      </c>
    </row>
    <row r="1770" spans="1:6" x14ac:dyDescent="0.2">
      <c r="A1770" s="474">
        <v>4995101000</v>
      </c>
      <c r="B1770" s="256" t="s">
        <v>3416</v>
      </c>
      <c r="F1770" s="195" t="str">
        <f>IF(ISBLANK(D1770),"",VLOOKUP(D1770,tegevusalad!$A$7:$B$188,2,FALSE))</f>
        <v/>
      </c>
    </row>
    <row r="1771" spans="1:6" x14ac:dyDescent="0.2">
      <c r="A1771" s="461"/>
      <c r="F1771" s="195" t="str">
        <f>IF(ISBLANK(D1771),"",VLOOKUP(D1771,tegevusalad!$A$7:$B$188,2,FALSE))</f>
        <v/>
      </c>
    </row>
    <row r="1772" spans="1:6" x14ac:dyDescent="0.2">
      <c r="A1772" s="461">
        <v>4999999000</v>
      </c>
      <c r="B1772" s="256" t="s">
        <v>4339</v>
      </c>
      <c r="F1772" s="195" t="str">
        <f>IF(ISBLANK(D1772),"",VLOOKUP(D1772,tegevusalad!$A$7:$B$188,2,FALSE))</f>
        <v/>
      </c>
    </row>
    <row r="1773" spans="1:6" x14ac:dyDescent="0.2">
      <c r="A1773" s="461"/>
      <c r="F1773" s="195" t="str">
        <f>IF(ISBLANK(D1773),"",VLOOKUP(D1773,tegevusalad!$A$7:$B$188,2,FALSE))</f>
        <v/>
      </c>
    </row>
    <row r="1774" spans="1:6" x14ac:dyDescent="0.2">
      <c r="A1774" s="470">
        <v>4825100000</v>
      </c>
      <c r="B1774" s="32" t="s">
        <v>2562</v>
      </c>
      <c r="C1774" s="190"/>
      <c r="F1774" s="195" t="str">
        <f>IF(ISBLANK(D1774),"",VLOOKUP(D1774,tegevusalad!$A$7:$B$188,2,FALSE))</f>
        <v/>
      </c>
    </row>
    <row r="1775" spans="1:6" x14ac:dyDescent="0.2">
      <c r="A1775" s="461">
        <v>4825101000</v>
      </c>
      <c r="B1775" s="256" t="s">
        <v>3052</v>
      </c>
      <c r="F1775" s="195" t="str">
        <f>IF(ISBLANK(D1775),"",VLOOKUP(D1775,tegevusalad!$A$7:$B$188,2,FALSE))</f>
        <v/>
      </c>
    </row>
    <row r="1776" spans="1:6" x14ac:dyDescent="0.2">
      <c r="A1776" s="461">
        <v>4825102000</v>
      </c>
      <c r="B1776" s="256" t="s">
        <v>7587</v>
      </c>
      <c r="F1776" s="195" t="str">
        <f>IF(ISBLANK(D1776),"",VLOOKUP(D1776,tegevusalad!$A$7:$B$188,2,FALSE))</f>
        <v/>
      </c>
    </row>
  </sheetData>
  <autoFilter ref="A13:G1776"/>
  <mergeCells count="1">
    <mergeCell ref="A5:B5"/>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Fondikeskused</vt:lpstr>
      <vt:lpstr>HA fondikeskused</vt:lpstr>
      <vt:lpstr>FJ ala 5000</vt:lpstr>
      <vt:lpstr>Tulud!OLE_LINK1</vt:lpstr>
      <vt:lpstr>Fondikeskused!Print_Titles</vt:lpstr>
      <vt:lpstr>'HA fondikeskused'!Print_Titles</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valler</cp:lastModifiedBy>
  <cp:lastPrinted>2014-01-30T08:01:44Z</cp:lastPrinted>
  <dcterms:created xsi:type="dcterms:W3CDTF">2006-01-22T08:25:59Z</dcterms:created>
  <dcterms:modified xsi:type="dcterms:W3CDTF">2015-08-17T06:25:25Z</dcterms:modified>
</cp:coreProperties>
</file>