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45" windowWidth="10080" windowHeight="8895" tabRatio="836" firstSheet="1" activeTab="1"/>
  </bookViews>
  <sheets>
    <sheet name="Sheet2" sheetId="15" state="hidden" r:id="rId1"/>
    <sheet name="2 Omatulud" sheetId="24" r:id="rId2"/>
    <sheet name="2.1 üüritulu" sheetId="21" r:id="rId3"/>
    <sheet name="3 Toetused" sheetId="12" r:id="rId4"/>
    <sheet name="4 Välisprojektid (invest)" sheetId="16" r:id="rId5"/>
    <sheet name="5 Välisprojektid (tegevuskulu)" sheetId="17" r:id="rId6"/>
    <sheet name="7 Lisanduvad kulud" sheetId="22" r:id="rId7"/>
    <sheet name="8 Vähenevad kulud" sheetId="23" r:id="rId8"/>
    <sheet name="9 Investeeringud koond" sheetId="27" r:id="rId9"/>
    <sheet name="9.1 invest.infokaart" sheetId="26" r:id="rId10"/>
    <sheet name="Sheet1" sheetId="28" r:id="rId11"/>
  </sheets>
  <definedNames>
    <definedName name="_xlnm._FilterDatabase" localSheetId="1" hidden="1">'2 Omatulud'!#REF!</definedName>
    <definedName name="_xlnm._FilterDatabase" localSheetId="3" hidden="1">'3 Toetused'!$A$5:$B$7</definedName>
    <definedName name="_xlnm.Print_Titles" localSheetId="1">'2 Omatulud'!$3:$3</definedName>
    <definedName name="_xlnm.Print_Titles" localSheetId="3">'3 Toetused'!$5:$5</definedName>
    <definedName name="_xlnm.Print_Titles" localSheetId="4">'4 Välisprojektid (invest)'!$3:$4</definedName>
  </definedNames>
  <calcPr calcId="145621"/>
</workbook>
</file>

<file path=xl/calcChain.xml><?xml version="1.0" encoding="utf-8"?>
<calcChain xmlns="http://schemas.openxmlformats.org/spreadsheetml/2006/main">
  <c r="D75" i="16" l="1"/>
  <c r="C75" i="16"/>
  <c r="D72" i="16"/>
  <c r="C72" i="16"/>
  <c r="D70" i="16"/>
  <c r="D69" i="16"/>
  <c r="C69" i="16"/>
  <c r="D66" i="16"/>
  <c r="C66" i="16"/>
  <c r="D63" i="16"/>
  <c r="C63" i="16"/>
  <c r="D62" i="16"/>
  <c r="C62" i="16"/>
  <c r="D61" i="16"/>
  <c r="D39" i="16" s="1"/>
  <c r="C61" i="16"/>
  <c r="D57" i="16"/>
  <c r="C57" i="16"/>
  <c r="D54" i="16"/>
  <c r="C54" i="16"/>
  <c r="D50" i="16"/>
  <c r="C50" i="16"/>
  <c r="D47" i="16"/>
  <c r="C47" i="16"/>
  <c r="D45" i="16"/>
  <c r="C45" i="16"/>
  <c r="C41" i="16" s="1"/>
  <c r="D44" i="16"/>
  <c r="D40" i="16" s="1"/>
  <c r="D9" i="16" s="1"/>
  <c r="C44" i="16"/>
  <c r="D43" i="16"/>
  <c r="C43" i="16"/>
  <c r="C42" i="16" s="1"/>
  <c r="D41" i="16"/>
  <c r="C40" i="16"/>
  <c r="D35" i="16"/>
  <c r="C35" i="16"/>
  <c r="D34" i="16"/>
  <c r="C34" i="16"/>
  <c r="D33" i="16"/>
  <c r="C33" i="16"/>
  <c r="D29" i="16"/>
  <c r="C29" i="16"/>
  <c r="D28" i="16"/>
  <c r="C28" i="16"/>
  <c r="D27" i="16"/>
  <c r="C27" i="16"/>
  <c r="D23" i="16"/>
  <c r="C23" i="16"/>
  <c r="D22" i="16"/>
  <c r="C22" i="16"/>
  <c r="D21" i="16"/>
  <c r="C21" i="16"/>
  <c r="D17" i="16"/>
  <c r="C17" i="16"/>
  <c r="D14" i="16"/>
  <c r="C14" i="16"/>
  <c r="D13" i="16"/>
  <c r="C13" i="16"/>
  <c r="D12" i="16"/>
  <c r="C12" i="16"/>
  <c r="D11" i="16" l="1"/>
  <c r="D20" i="16"/>
  <c r="D32" i="16"/>
  <c r="C10" i="16"/>
  <c r="C26" i="16"/>
  <c r="C9" i="16"/>
  <c r="C11" i="16"/>
  <c r="D26" i="16"/>
  <c r="D42" i="16"/>
  <c r="C20" i="16"/>
  <c r="C32" i="16"/>
  <c r="D60" i="16"/>
  <c r="D38" i="16"/>
  <c r="D10" i="16"/>
  <c r="C60" i="16"/>
  <c r="C39" i="16"/>
  <c r="C38" i="16" s="1"/>
  <c r="D8" i="16"/>
  <c r="D7" i="16" l="1"/>
  <c r="C8" i="16"/>
  <c r="C7" i="16" s="1"/>
  <c r="B7" i="12"/>
  <c r="B69" i="12"/>
  <c r="B62" i="12"/>
  <c r="B58" i="12"/>
  <c r="B54" i="12"/>
  <c r="B51" i="12"/>
  <c r="B46" i="12"/>
  <c r="B39" i="12"/>
  <c r="B31" i="12"/>
  <c r="B28" i="12"/>
  <c r="B23" i="12"/>
  <c r="B18" i="12"/>
  <c r="B16" i="12"/>
  <c r="B15" i="12" s="1"/>
  <c r="B14" i="12" s="1"/>
  <c r="B57" i="12" l="1"/>
  <c r="B49" i="12" s="1"/>
  <c r="B21" i="12" s="1"/>
  <c r="B22" i="12"/>
  <c r="B9" i="24" l="1"/>
  <c r="B6" i="24"/>
  <c r="B5" i="24" l="1"/>
  <c r="B5" i="12" l="1"/>
  <c r="B72" i="12" s="1"/>
  <c r="G4" i="22" l="1"/>
  <c r="G4" i="23" l="1"/>
  <c r="N21" i="21" l="1"/>
  <c r="K21" i="21"/>
  <c r="J21" i="21"/>
  <c r="F21" i="21"/>
  <c r="Y11" i="17" l="1"/>
  <c r="U11" i="17"/>
  <c r="Q11" i="17"/>
  <c r="M11" i="17"/>
  <c r="I11" i="17"/>
  <c r="Y10" i="17"/>
  <c r="U10" i="17"/>
  <c r="Q10" i="17"/>
  <c r="M10" i="17"/>
  <c r="I10" i="17"/>
  <c r="Y9" i="17"/>
  <c r="U9" i="17"/>
  <c r="Q9" i="17"/>
  <c r="M9" i="17"/>
  <c r="I9" i="17"/>
  <c r="Y8" i="17"/>
  <c r="U8" i="17"/>
  <c r="Q8" i="17"/>
  <c r="M8" i="17"/>
  <c r="I8" i="17"/>
  <c r="Y7" i="17"/>
  <c r="U7" i="17"/>
  <c r="Q7" i="17"/>
  <c r="M7" i="17"/>
  <c r="I7" i="17"/>
  <c r="Y6" i="17"/>
  <c r="U6" i="17"/>
  <c r="Q6" i="17"/>
  <c r="M6" i="17"/>
  <c r="I6" i="17"/>
  <c r="Y5" i="17"/>
  <c r="U5" i="17"/>
  <c r="Q5" i="17"/>
  <c r="M5" i="17"/>
  <c r="I5" i="17"/>
  <c r="B4" i="15" l="1"/>
  <c r="B10" i="15"/>
  <c r="B7" i="15" l="1"/>
  <c r="B14" i="15"/>
  <c r="B6" i="15"/>
  <c r="B9" i="15"/>
  <c r="B2" i="15"/>
  <c r="B16" i="15"/>
  <c r="B11" i="15"/>
  <c r="B15" i="15"/>
  <c r="B12" i="15"/>
  <c r="B3" i="15"/>
  <c r="B13" i="15"/>
  <c r="B5" i="15"/>
  <c r="B8" i="15"/>
  <c r="B24" i="15" l="1"/>
  <c r="B1" i="15" l="1"/>
  <c r="B18" i="15" l="1"/>
</calcChain>
</file>

<file path=xl/sharedStrings.xml><?xml version="1.0" encoding="utf-8"?>
<sst xmlns="http://schemas.openxmlformats.org/spreadsheetml/2006/main" count="453" uniqueCount="262">
  <si>
    <t>investeeringuteks</t>
  </si>
  <si>
    <t>Toetus välisprojektide kaasfinantseerimiseks</t>
  </si>
  <si>
    <t>Välisrahastus kokku</t>
  </si>
  <si>
    <t>Kommunaalamet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</si>
  <si>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</si>
  <si>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</si>
  <si>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Katte-allikas*</t>
  </si>
  <si>
    <t>LE</t>
  </si>
  <si>
    <t>Tulud majandustegevusest</t>
  </si>
  <si>
    <t>Võlalt arvestatud intressitulu</t>
  </si>
  <si>
    <t>KOKKU</t>
  </si>
  <si>
    <t>€</t>
  </si>
  <si>
    <t>Toetused riigilt ja muudelt institutsioonidelt</t>
  </si>
  <si>
    <t>Transpordiamet</t>
  </si>
  <si>
    <t>Linnaplaneerimise Amet</t>
  </si>
  <si>
    <t>Linnavaraamet</t>
  </si>
  <si>
    <t>Keskkonnaamet</t>
  </si>
  <si>
    <t>sellest töötasu</t>
  </si>
  <si>
    <t>Investeerimisprojekti/objekti nimetus</t>
  </si>
  <si>
    <t>2010  eelarve  projekt</t>
  </si>
  <si>
    <t>sh</t>
  </si>
  <si>
    <t>VR</t>
  </si>
  <si>
    <t>Kokku</t>
  </si>
  <si>
    <t>Üür ja rent</t>
  </si>
  <si>
    <t>äriruumide üüritulu</t>
  </si>
  <si>
    <t>kommunaalteenused</t>
  </si>
  <si>
    <t xml:space="preserve">2. Linnakantselei </t>
  </si>
  <si>
    <t>Muu toodete ja teenuste müük</t>
  </si>
  <si>
    <t>finantsteenused</t>
  </si>
  <si>
    <t>muud eespoolnimetamata tulud majandustegevusest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</si>
  <si>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</si>
  <si>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</si>
  <si>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</si>
  <si>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</si>
  <si>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</si>
  <si>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</si>
  <si>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</si>
  <si>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</si>
  <si>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</si>
  <si>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</si>
  <si>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</si>
  <si>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</si>
  <si>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VR - välisrahastuse arvelt tehtavad kulutused</t>
  </si>
  <si>
    <t>KULUD</t>
  </si>
  <si>
    <t>Ametiasutuse juht:</t>
  </si>
  <si>
    <t>Koostaja ees- ja perekonnanimi ja telefoninumber:</t>
  </si>
  <si>
    <t>Lühike selgitus tulude vähenemise/suurenemise kohta</t>
  </si>
  <si>
    <t>Koostaja ees- ja perekonnanimi ja telefoninumber</t>
  </si>
  <si>
    <t>Kogu-
maksumus</t>
  </si>
  <si>
    <t>prognoos</t>
  </si>
  <si>
    <t>Märkused*</t>
  </si>
  <si>
    <t>Jrk nr</t>
  </si>
  <si>
    <t>Asutus</t>
  </si>
  <si>
    <t>Projekti nimi</t>
  </si>
  <si>
    <t>Valdkond</t>
  </si>
  <si>
    <t>Kogu-maksumus</t>
  </si>
  <si>
    <t>OF</t>
  </si>
  <si>
    <t>KF</t>
  </si>
  <si>
    <t>…</t>
  </si>
  <si>
    <t>OF - omafinantseering</t>
  </si>
  <si>
    <t>KF - kaasfinantseering</t>
  </si>
  <si>
    <t>VR - välisrahastus</t>
  </si>
  <si>
    <t>* Kui omafinantseering ei kajastu eraldi eelarvepositsioonil, siis tuua välja, millise toote/eelarvepositsiooni koosseisu on vastavad kulud planeeritud.</t>
  </si>
  <si>
    <t>Andmed projektide välisrahastuse ja kaasfinantseeringu kohta peavad vastama toetuste lisas toodud andmetele.</t>
  </si>
  <si>
    <t>Selgitused</t>
  </si>
  <si>
    <t>2018 prognoos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</si>
  <si>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</si>
  <si>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</si>
  <si>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</si>
  <si>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</si>
  <si>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</si>
  <si>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</si>
  <si>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Lepingu periood</t>
    </r>
    <r>
      <rPr>
        <vertAlign val="superscript"/>
        <sz val="11"/>
        <color theme="1"/>
        <rFont val="Calibri"/>
        <family val="2"/>
        <charset val="186"/>
        <scheme val="minor"/>
      </rPr>
      <t>1</t>
    </r>
  </si>
  <si>
    <r>
      <t>Üüri summa €</t>
    </r>
    <r>
      <rPr>
        <vertAlign val="superscript"/>
        <sz val="11"/>
        <color theme="1"/>
        <rFont val="Calibri"/>
        <family val="2"/>
        <charset val="186"/>
        <scheme val="minor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</si>
  <si>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</si>
  <si>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</si>
  <si>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</si>
  <si>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</si>
  <si>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</si>
  <si>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</si>
  <si>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</si>
  <si>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</si>
  <si>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</si>
  <si>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</si>
  <si>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</si>
  <si>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</si>
  <si>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</si>
  <si>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</si>
  <si>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</si>
  <si>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</si>
  <si>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</si>
  <si>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</si>
  <si>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</si>
  <si>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</si>
  <si>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</si>
  <si>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</si>
  <si>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</si>
  <si>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</si>
  <si>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>Kui on tähtajatu üürileping, siis lõpukuupäeva mitte märkida.</t>
  </si>
  <si>
    <t>Vormil tuleb kajastada ka tühjad äriruumid.</t>
  </si>
  <si>
    <t>Koostaja nimi ja telefoni number:</t>
  </si>
  <si>
    <t>Ametiasutus</t>
  </si>
  <si>
    <t>...</t>
  </si>
  <si>
    <t>Näide:</t>
  </si>
  <si>
    <t>Haridusamet</t>
  </si>
  <si>
    <t>haridus</t>
  </si>
  <si>
    <t>lastehoid ja alusharidus</t>
  </si>
  <si>
    <t>moodullasteaia moodulite rent</t>
  </si>
  <si>
    <t>Prio-riteet</t>
  </si>
  <si>
    <t>2 sõimerühma avamine moodulites</t>
  </si>
  <si>
    <t>2 sõimerühma avamine X lasteaias (44 last)</t>
  </si>
  <si>
    <t>moodulite rent 2 sõimerühmale</t>
  </si>
  <si>
    <t>2019 prognoos</t>
  </si>
  <si>
    <t>I VÄLISRAHASTUSEGA INVESTEERIMISPROJEKTID</t>
  </si>
  <si>
    <t>Välisprojektid kokku</t>
  </si>
  <si>
    <t>SE</t>
  </si>
  <si>
    <t>SE - sihtotstarbeliste eraldiste arvelt tehtavad kulutused</t>
  </si>
  <si>
    <t>2020 prognoos</t>
  </si>
  <si>
    <t>Loomaaia liigikaitse labori naaritsaaedikute kompleksi ehitus ja DNA labori sisustus</t>
  </si>
  <si>
    <t>Nutikad loomaaiad. Rahvusvaheline teenustepakett loovaks õppimiseks Kesk-Läänemere Regiooni loomaaedades (SmartZoos)</t>
  </si>
  <si>
    <t>Läänemere linnade uurimislabor (Baltic Urban Lab)</t>
  </si>
  <si>
    <t>L. Koidula tn 23 hoone rekonstrueerimine lasteaiaks</t>
  </si>
  <si>
    <t>Kultuuriväärtuste Amet</t>
  </si>
  <si>
    <t>Välisrahastusega teede ja tänavate rekonstrueerimine</t>
  </si>
  <si>
    <t>Reidi tee ehitus Tallinnas</t>
  </si>
  <si>
    <t>Gonsiori tänava rekonstrueerimine Tallinnas</t>
  </si>
  <si>
    <t>Linnapiirkondade kergliiklusteede ehitamine</t>
  </si>
  <si>
    <t>sh kergliiklustee raudtee tammil (Ehitajate tee - Stroomi rand)</t>
  </si>
  <si>
    <t>Paldiski mnt kergliiklustee (Tähetorni tn - Järvekalda tee)</t>
  </si>
  <si>
    <t>HARIDUS</t>
  </si>
  <si>
    <t>KULTUUR</t>
  </si>
  <si>
    <t xml:space="preserve">Loomaaia liigikaitse labori naaritsaaedikute kompleksi ehitus ja DNA labori sisustus </t>
  </si>
  <si>
    <t>TEED JA TÄNAVAD</t>
  </si>
  <si>
    <t>Saadavad toetused</t>
  </si>
  <si>
    <t>RE</t>
  </si>
  <si>
    <t>Kulu sisu</t>
  </si>
  <si>
    <t>Eelarvepositsioon</t>
  </si>
  <si>
    <r>
      <t xml:space="preserve">Kulud lisanduvad alates 
</t>
    </r>
    <r>
      <rPr>
        <b/>
        <sz val="9"/>
        <rFont val="Calibri"/>
        <family val="2"/>
        <charset val="186"/>
        <scheme val="minor"/>
      </rPr>
      <t>(kuu või kuupäev)</t>
    </r>
  </si>
  <si>
    <r>
      <t xml:space="preserve">Kulud vähenevad alates 
</t>
    </r>
    <r>
      <rPr>
        <b/>
        <sz val="8"/>
        <rFont val="Calibri"/>
        <family val="2"/>
        <charset val="186"/>
        <scheme val="minor"/>
      </rPr>
      <t>(kuu või kuupäevpäev)</t>
    </r>
  </si>
  <si>
    <t>2017 kinnitatud eelarve</t>
  </si>
  <si>
    <t>2021 prognoos</t>
  </si>
  <si>
    <t>Linna asutuste omatulude prognoos aastatel 2018-2021</t>
  </si>
  <si>
    <t>Äriruumide üüritulu 2018. aastal</t>
  </si>
  <si>
    <t>Kehtiv üürimäär seisuga 01.01.2017</t>
  </si>
  <si>
    <t>Saadavate toetuste prognoos aastatel 2018-2021</t>
  </si>
  <si>
    <t>sh teede ja tänavate korrashoid</t>
  </si>
  <si>
    <t>Tallinna Keskraamatukogule teavikute soetamine</t>
  </si>
  <si>
    <t>Tallinna Loomaaia polaariumi jääkarude ekspositsiooni rajamine</t>
  </si>
  <si>
    <t>Haridusameti haldusala</t>
  </si>
  <si>
    <t>Eriilmeliste lasteaiakohtade loomine Tallinna linna lasteasutustes</t>
  </si>
  <si>
    <t>Teisel ringil targaks Tallinna Vanalinna Täiskasvanute Gümnaasiumis</t>
  </si>
  <si>
    <t>Teisel ringil targaks Tallinna Täiskasvanute Gümnaasiumis</t>
  </si>
  <si>
    <t>Kultuuriameti haldusala</t>
  </si>
  <si>
    <t>CREATE – Liiklusummikute vähendamine Euroopas: transpordi efektiivsuse edendamine</t>
  </si>
  <si>
    <t>NSB CoRe – Läänemere-Balti transpordikoridor kui regiooni ühendaja</t>
  </si>
  <si>
    <t>FLOW</t>
  </si>
  <si>
    <t>Freigth Tails – linnade kauba- ja raskeveokite liikumise logistika</t>
  </si>
  <si>
    <t>FinEst Link – Soome-Eesti Transpordiühendus</t>
  </si>
  <si>
    <t>FinEstSmartMobility – Helsingi Läänesadama - Tallinna Vanasadama vahelise liikuvuse parandamine nutikate lahenduste abil</t>
  </si>
  <si>
    <t>Energia teekaardid – R4E</t>
  </si>
  <si>
    <t>BLASTIC – plastijäätmete teekond Läänemerre</t>
  </si>
  <si>
    <t>NATTOURS – jätkusuutlikud loodusrajad linnades, kasutades uusi IT-lahendusi</t>
  </si>
  <si>
    <t>INTHERWASTE – piirkondadevaheline jäätmemajanduse keskkonda integreerimine Euroopa kultuuripärandiga linnades</t>
  </si>
  <si>
    <t>GoFEnvEd – Läänemere keskkonnahariduse võrgustik</t>
  </si>
  <si>
    <t>Pelguranna tn 31 tugikodu ehitamine</t>
  </si>
  <si>
    <t>Kommunaalameti haldusala</t>
  </si>
  <si>
    <t>Ülemiste järve liikumisrada (Tartu mnt lõigus Lennujaama tee – Vana-Tartu mnt)</t>
  </si>
  <si>
    <t>Viljandi mnt kergliiklustee</t>
  </si>
  <si>
    <t>Vana-Kalamaja tänava rekonstrueerimine</t>
  </si>
  <si>
    <t>Keskkonnaameti haldusala</t>
  </si>
  <si>
    <t xml:space="preserve">Pihlaka tn 10 hoone rekonstrueerimine lasteaiaks  </t>
  </si>
  <si>
    <t>SOTSIAALHOOLEKANNE</t>
  </si>
  <si>
    <t>Pelguranna tn 31 tugikodu rajamine</t>
  </si>
  <si>
    <t>KESKKONNAKAITSE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</si>
  <si>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- jätkusuutlikud rajad linnades, kasutades uusi IT lahendusi</t>
    </r>
  </si>
  <si>
    <t>Välisrahastusega teede kapitaalremont ja rekonstrueerimine</t>
  </si>
  <si>
    <t>Välisrahastusega teede projekteerimine ja maade omandamine</t>
  </si>
  <si>
    <t>Vanasadama ja kesklinna vahelise liikuvuskeskkonna arendamine</t>
  </si>
  <si>
    <t>Linnapiirkondade kergliiklusteede rajamine</t>
  </si>
  <si>
    <t>Viljandi mnt kergliiklustee (Pärnu mnt -Valdeku tn)</t>
  </si>
  <si>
    <t>3627</t>
  </si>
  <si>
    <t>19890</t>
  </si>
  <si>
    <t>Ülemiste järve liikumisrada (Tartu mnt lõigus Lennujaama tee – Vana-Tartu maantee)</t>
  </si>
  <si>
    <t>Välisrahastusega investeerimistegevuse prognoos aastatel 2018-2021</t>
  </si>
  <si>
    <t>2017 eelarve</t>
  </si>
  <si>
    <t>* Katteallikad:</t>
  </si>
  <si>
    <t>LE - linnaeelarve vahendite arvelt tehtavad kulutused, sisaldavad ka võetavat laenu</t>
  </si>
  <si>
    <t>Välisrahastusega projektid tegevuskuludes - prognoos aastateks 2018-2021</t>
  </si>
  <si>
    <t>2018. aastal lisanduvad ja/või suurenevad kulud</t>
  </si>
  <si>
    <t>2018 lisanduv/suurenev kulu kokku* 
€</t>
  </si>
  <si>
    <t>2018 kaasnev muutus omatuludes €</t>
  </si>
  <si>
    <t>2018. aastal vähenevad kulud</t>
  </si>
  <si>
    <t>2018 vähenev kulu* 
€</t>
  </si>
  <si>
    <t>2018 kaasnev muutus omatuludes  €</t>
  </si>
  <si>
    <t>*2017. aasta kinnitatud eelarvega võrreldes</t>
  </si>
  <si>
    <t>sh Haabersti ristmiku rekonstrueerimine Tallinnas</t>
  </si>
  <si>
    <t xml:space="preserve">Paljassaare tee 5 ja Värvi tn 6 jäätmejaama ehitamine ja multiliftkonteinerite soetamine </t>
  </si>
  <si>
    <t>Haabersti ristmiku rekonstrueerimine Tallinnas</t>
  </si>
  <si>
    <t>Kergliiklustee raudteetammil lõigus Ehitajate tee - Stroomi rand</t>
  </si>
  <si>
    <t>1. Investeeringuobjekti nimetus:</t>
  </si>
  <si>
    <t>5. Investeeringu 1 m² maksumus:</t>
  </si>
  <si>
    <t>8. Kas projekt olemas või vajalik projekti uuendamine:</t>
  </si>
  <si>
    <t>10. Kas kasutajad on käibemaksukohustuslased:</t>
  </si>
  <si>
    <t>sh kuni 2016</t>
  </si>
  <si>
    <t>2016.a-st 2017.a-sse ülekan-tavad</t>
  </si>
  <si>
    <t>kinnisvara soetamine (maa, hooned, rajatised)</t>
  </si>
  <si>
    <t>lammutustööd</t>
  </si>
  <si>
    <t>liitumistasud</t>
  </si>
  <si>
    <t>projektijuhtimine</t>
  </si>
  <si>
    <t>12. Investeeringu vajaduse põhjendus:</t>
  </si>
  <si>
    <t>15. Rendile antav pind m² ja mis otstarbeks: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</si>
  <si>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</si>
  <si>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</si>
  <si>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</si>
  <si>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projekteerimine (ideekonkurs, eskiisprojekt, tehniline projekt jne)</t>
  </si>
  <si>
    <t xml:space="preserve">Maksumus koos käibe-maksuga                           </t>
  </si>
  <si>
    <t>6. Kelle bilansis on kinnistu ja selle osad (so maa, ehitis, rajatis jm):</t>
  </si>
  <si>
    <t>7. Kas detailplaneering on olemas või vaja kehtestada/muuta:</t>
  </si>
  <si>
    <t>9. Kes on investeeringuobjekti kasutajad peale valmimist:</t>
  </si>
  <si>
    <t>Üldinfo</t>
  </si>
  <si>
    <t>Maksumus €</t>
  </si>
  <si>
    <t>11. Investeeringuobjekti kogumaksumus, sh</t>
  </si>
  <si>
    <t>detailplaneering (algatamine, muutmine jms)</t>
  </si>
  <si>
    <t>teostatavad tööd (ehitus, remonttööd jms)</t>
  </si>
  <si>
    <t>sisustamine (mööbel, inventar, seadmed jm)</t>
  </si>
  <si>
    <t>järelevalve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</si>
  <si>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</si>
  <si>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</si>
  <si>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muud kulud:</t>
  </si>
  <si>
    <t>Vormi täitnud isiku ees- ja perekonnanimi ning telefoninumber: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</si>
  <si>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</si>
  <si>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Vorm 9.1</t>
  </si>
  <si>
    <t>Vorm 9</t>
  </si>
  <si>
    <t>Investeerimisprojektid ja -objektid kokku</t>
  </si>
  <si>
    <t xml:space="preserve">Investeerimisprojektide ja -objektide koond 
</t>
  </si>
  <si>
    <t>Antav sihtfinantseering investeerimistegevuseks**</t>
  </si>
  <si>
    <t>Selgitused/
kommentaarid</t>
  </si>
  <si>
    <r>
      <t xml:space="preserve"> Investeerimisprojektid/objektid </t>
    </r>
    <r>
      <rPr>
        <sz val="10"/>
        <color rgb="FFFF0000"/>
        <rFont val="Arial"/>
        <family val="2"/>
        <charset val="186"/>
      </rPr>
      <t>esitada prioriteetsuse järjekorras</t>
    </r>
    <r>
      <rPr>
        <sz val="10"/>
        <rFont val="Arial"/>
        <family val="2"/>
        <charset val="186"/>
      </rPr>
      <t xml:space="preserve">, tuues tabelis iga aasta kohta välja ametiasutuse haldusala </t>
    </r>
    <r>
      <rPr>
        <sz val="10"/>
        <color rgb="FFFF0000"/>
        <rFont val="Arial"/>
        <family val="2"/>
        <charset val="186"/>
      </rPr>
      <t>kuni 10 olulisemat investeeringut.</t>
    </r>
    <r>
      <rPr>
        <sz val="10"/>
        <rFont val="Arial"/>
        <family val="2"/>
        <charset val="186"/>
      </rPr>
      <t xml:space="preserve"> </t>
    </r>
  </si>
  <si>
    <t xml:space="preserve"> Juhul kui investeeringu elluviimiseks on vajalik soetada maad või hooneid, siis lisada need eraldi ridadena vastava investeeringu alla ja lisada selgitus (märkida ka soetatava kinnistu katastritunnus.)</t>
  </si>
  <si>
    <t xml:space="preserve"> * Katteallikad:</t>
  </si>
  <si>
    <t xml:space="preserve"> LE - linnaeelarve vahendite arvelt tehtavad kulutused</t>
  </si>
  <si>
    <t xml:space="preserve"> SE -sihtotstarbeliste eraldiste arvelt tehtavad kulutused</t>
  </si>
  <si>
    <t xml:space="preserve"> RE - riigieelarve vahendite arvelt tehtavad kulutused</t>
  </si>
  <si>
    <t xml:space="preserve"> VR - välisrahastuse arvelt tehtavad kulutused</t>
  </si>
  <si>
    <t>** Linna valitseva mõju all olevale äriühingule, sihtasutusele, mittetulundusühingule või muule juriidilisele isikule antav toetus investeeringuteks.</t>
  </si>
  <si>
    <t>Vorm 8</t>
  </si>
  <si>
    <t>Vorm 7</t>
  </si>
  <si>
    <t>* 2017. aasta kinnitatud eelarvega võrreldes, sh kulud nii omatulude kui linnakassa arvelt.</t>
  </si>
  <si>
    <t>Vorm 4</t>
  </si>
  <si>
    <t>Juhul kui investeeringu elluviimiseks on vajalik soetada maad või hooneid, siis tuua välja ka soetuste maksumus (märkida ka kinnistu katastritunnus)</t>
  </si>
  <si>
    <t>Vorm 3</t>
  </si>
  <si>
    <t>Vorm 2.1</t>
  </si>
  <si>
    <t>Vorm 2</t>
  </si>
  <si>
    <t>Projekti/objekti nimetus:</t>
  </si>
  <si>
    <t>Antava sihtfinantseeringu nimetus:</t>
  </si>
  <si>
    <r>
      <t xml:space="preserve">*    investeerimisobjekti infokaart täidetakse objektide (hoonete) kohta maksumusega alates 60 000 € (so hooned spordi-, kultuuri-, sotsiaalhoolekande jt valdkondades).
</t>
    </r>
    <r>
      <rPr>
        <b/>
        <sz val="8"/>
        <rFont val="Arial"/>
        <family val="2"/>
        <charset val="186"/>
      </rPr>
      <t>NB!  Infokaarti ei täideta teerajatiste, tänavavalgustuse, spordiplatside, mänguväljakute, parkide, haljastute, fooriobjektide jm sarnaste objektide kohta, mis ei ole hooned.</t>
    </r>
  </si>
  <si>
    <t>Investeeringuobjekti infokaart hoonete kohta*</t>
  </si>
  <si>
    <t>Vältimatud kulud tulenevad struktuuri- ja tegevusmahtude muutusest, kuid ei arvesta hindade muutust.</t>
  </si>
  <si>
    <t>Vorm 5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</si>
  <si>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 xml:space="preserve"> ja katastri tunnus:</t>
    </r>
  </si>
  <si>
    <t>3. Investeeringu liik**:</t>
  </si>
  <si>
    <t>** märkida vastav liik, s.o kas uusehitus, rekonstrueerimine/renoveerimine või soetus.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</si>
</sst>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9"/>
      <name val="Arial"/>
      <family val="2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i/>
      <sz val="11"/>
      <name val="Calibri"/>
      <family val="2"/>
      <charset val="186"/>
    </font>
    <font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u/>
      <sz val="12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1"/>
      <color rgb="FFFF0000"/>
      <name val="Calibri"/>
      <family val="2"/>
      <charset val="186"/>
    </font>
    <font>
      <sz val="10"/>
      <color rgb="FFFF0000"/>
      <name val="Arial"/>
      <family val="2"/>
    </font>
    <font>
      <b/>
      <sz val="8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u/>
      <sz val="10"/>
      <name val="Arial"/>
      <family val="2"/>
    </font>
    <font>
      <u/>
      <sz val="8"/>
      <name val="Arial"/>
      <family val="2"/>
      <charset val="186"/>
    </font>
    <font>
      <sz val="10"/>
      <name val="Calibri"/>
      <family val="2"/>
      <charset val="186"/>
    </font>
    <font>
      <i/>
      <u/>
      <sz val="10"/>
      <name val="Arial"/>
      <family val="2"/>
      <charset val="186"/>
    </font>
    <font>
      <b/>
      <sz val="8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6" fillId="0" borderId="0"/>
    <xf numFmtId="0" fontId="31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37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8">
    <xf numFmtId="0" fontId="0" fillId="0" borderId="0" xfId="0"/>
    <xf numFmtId="0" fontId="17" fillId="0" borderId="0" xfId="0" applyFont="1" applyFill="1"/>
    <xf numFmtId="0" fontId="17" fillId="0" borderId="0" xfId="0" applyFont="1" applyFill="1" applyBorder="1"/>
    <xf numFmtId="0" fontId="24" fillId="0" borderId="0" xfId="0" applyFont="1" applyFill="1"/>
    <xf numFmtId="0" fontId="2" fillId="0" borderId="0" xfId="0" applyFont="1" applyFill="1"/>
    <xf numFmtId="0" fontId="2" fillId="24" borderId="0" xfId="0" applyFont="1" applyFill="1"/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24" borderId="0" xfId="0" applyFont="1" applyFill="1" applyAlignment="1">
      <alignment horizontal="left"/>
    </xf>
    <xf numFmtId="3" fontId="17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2" fillId="24" borderId="0" xfId="0" applyNumberFormat="1" applyFont="1" applyFill="1" applyAlignment="1"/>
    <xf numFmtId="3" fontId="24" fillId="0" borderId="0" xfId="0" applyNumberFormat="1" applyFont="1" applyFill="1" applyAlignment="1"/>
    <xf numFmtId="0" fontId="27" fillId="0" borderId="0" xfId="0" applyFont="1"/>
    <xf numFmtId="0" fontId="2" fillId="0" borderId="0" xfId="0" applyFont="1" applyFill="1" applyBorder="1"/>
    <xf numFmtId="3" fontId="0" fillId="0" borderId="0" xfId="0" applyNumberFormat="1"/>
    <xf numFmtId="0" fontId="0" fillId="0" borderId="0" xfId="0"/>
    <xf numFmtId="3" fontId="2" fillId="26" borderId="0" xfId="0" applyNumberFormat="1" applyFont="1" applyFill="1" applyAlignment="1"/>
    <xf numFmtId="0" fontId="2" fillId="0" borderId="0" xfId="46"/>
    <xf numFmtId="3" fontId="2" fillId="0" borderId="0" xfId="46" applyNumberFormat="1"/>
    <xf numFmtId="0" fontId="2" fillId="0" borderId="0" xfId="46" applyFont="1"/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</xf>
    <xf numFmtId="3" fontId="36" fillId="0" borderId="0" xfId="0" applyNumberFormat="1" applyFont="1" applyFill="1" applyBorder="1" applyAlignment="1" applyProtection="1">
      <alignment horizontal="right" vertical="top" wrapText="1"/>
    </xf>
    <xf numFmtId="0" fontId="32" fillId="0" borderId="0" xfId="0" applyNumberFormat="1" applyFont="1" applyFill="1" applyAlignment="1">
      <alignment horizontal="left" vertical="top" indent="3"/>
    </xf>
    <xf numFmtId="3" fontId="32" fillId="0" borderId="0" xfId="0" applyNumberFormat="1" applyFont="1" applyFill="1" applyAlignment="1">
      <alignment vertical="top"/>
    </xf>
    <xf numFmtId="0" fontId="24" fillId="0" borderId="0" xfId="0" applyFont="1" applyAlignment="1">
      <alignment horizontal="center"/>
    </xf>
    <xf numFmtId="164" fontId="24" fillId="0" borderId="10" xfId="39" applyNumberFormat="1" applyFont="1" applyFill="1" applyBorder="1" applyAlignment="1">
      <alignment horizontal="left" vertical="top" wrapText="1"/>
    </xf>
    <xf numFmtId="0" fontId="0" fillId="0" borderId="17" xfId="0" applyBorder="1"/>
    <xf numFmtId="0" fontId="2" fillId="0" borderId="0" xfId="40" applyFont="1" applyAlignment="1">
      <alignment horizontal="left"/>
    </xf>
    <xf numFmtId="0" fontId="39" fillId="0" borderId="0" xfId="0" applyFont="1" applyFill="1"/>
    <xf numFmtId="0" fontId="39" fillId="0" borderId="0" xfId="0" applyFont="1" applyFill="1" applyBorder="1"/>
    <xf numFmtId="164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40" fillId="0" borderId="10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164" fontId="24" fillId="0" borderId="18" xfId="39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horizontal="left" vertical="top"/>
    </xf>
    <xf numFmtId="3" fontId="24" fillId="25" borderId="15" xfId="0" applyNumberFormat="1" applyFont="1" applyFill="1" applyBorder="1" applyAlignment="1">
      <alignment vertical="top"/>
    </xf>
    <xf numFmtId="0" fontId="35" fillId="0" borderId="12" xfId="0" applyFont="1" applyFill="1" applyBorder="1"/>
    <xf numFmtId="0" fontId="0" fillId="0" borderId="18" xfId="0" applyBorder="1" applyAlignment="1">
      <alignment horizontal="right"/>
    </xf>
    <xf numFmtId="3" fontId="24" fillId="25" borderId="15" xfId="0" applyNumberFormat="1" applyFont="1" applyFill="1" applyBorder="1" applyAlignment="1"/>
    <xf numFmtId="0" fontId="2" fillId="0" borderId="12" xfId="0" applyFont="1" applyBorder="1" applyAlignment="1">
      <alignment horizontal="left" indent="1"/>
    </xf>
    <xf numFmtId="3" fontId="28" fillId="0" borderId="17" xfId="0" applyNumberFormat="1" applyFont="1" applyBorder="1" applyAlignment="1"/>
    <xf numFmtId="3" fontId="34" fillId="0" borderId="17" xfId="0" applyNumberFormat="1" applyFont="1" applyBorder="1" applyAlignment="1"/>
    <xf numFmtId="3" fontId="34" fillId="0" borderId="17" xfId="0" applyNumberFormat="1" applyFont="1" applyBorder="1" applyAlignment="1">
      <alignment vertical="top"/>
    </xf>
    <xf numFmtId="0" fontId="28" fillId="0" borderId="10" xfId="0" applyFont="1" applyBorder="1" applyAlignment="1">
      <alignment horizontal="left" indent="2"/>
    </xf>
    <xf numFmtId="3" fontId="28" fillId="0" borderId="15" xfId="0" applyNumberFormat="1" applyFont="1" applyBorder="1" applyAlignment="1"/>
    <xf numFmtId="164" fontId="24" fillId="0" borderId="11" xfId="39" applyNumberFormat="1" applyFont="1" applyFill="1" applyBorder="1" applyAlignment="1">
      <alignment horizontal="center" vertical="top" wrapText="1"/>
    </xf>
    <xf numFmtId="0" fontId="2" fillId="0" borderId="19" xfId="0" applyFont="1" applyFill="1" applyBorder="1"/>
    <xf numFmtId="3" fontId="2" fillId="0" borderId="17" xfId="0" applyNumberFormat="1" applyFont="1" applyBorder="1" applyAlignment="1"/>
    <xf numFmtId="0" fontId="0" fillId="0" borderId="0" xfId="0" applyFont="1"/>
    <xf numFmtId="0" fontId="41" fillId="0" borderId="0" xfId="0" applyFont="1"/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43" fillId="0" borderId="12" xfId="0" applyFont="1" applyBorder="1"/>
    <xf numFmtId="0" fontId="44" fillId="0" borderId="17" xfId="0" applyFont="1" applyFill="1" applyBorder="1" applyAlignment="1" applyProtection="1">
      <alignment horizontal="left" vertical="top" wrapText="1"/>
      <protection locked="0"/>
    </xf>
    <xf numFmtId="0" fontId="44" fillId="0" borderId="17" xfId="0" applyFont="1" applyFill="1" applyBorder="1" applyAlignment="1" applyProtection="1">
      <alignment horizontal="right" vertical="top" wrapText="1"/>
      <protection locked="0"/>
    </xf>
    <xf numFmtId="14" fontId="45" fillId="0" borderId="17" xfId="0" applyNumberFormat="1" applyFont="1" applyFill="1" applyBorder="1" applyAlignment="1" applyProtection="1">
      <alignment horizontal="right" vertical="top" wrapText="1"/>
      <protection locked="0"/>
    </xf>
    <xf numFmtId="1" fontId="44" fillId="0" borderId="17" xfId="0" applyNumberFormat="1" applyFont="1" applyFill="1" applyBorder="1" applyAlignment="1" applyProtection="1">
      <alignment horizontal="right" vertical="top" wrapText="1"/>
      <protection locked="0"/>
    </xf>
    <xf numFmtId="0" fontId="44" fillId="0" borderId="13" xfId="0" applyFont="1" applyFill="1" applyBorder="1" applyAlignment="1" applyProtection="1">
      <alignment horizontal="right" vertical="top" wrapText="1"/>
      <protection locked="0"/>
    </xf>
    <xf numFmtId="0" fontId="43" fillId="0" borderId="15" xfId="0" applyFont="1" applyBorder="1"/>
    <xf numFmtId="0" fontId="41" fillId="0" borderId="15" xfId="0" applyFont="1" applyBorder="1"/>
    <xf numFmtId="0" fontId="46" fillId="0" borderId="15" xfId="0" applyFont="1" applyBorder="1"/>
    <xf numFmtId="0" fontId="41" fillId="0" borderId="15" xfId="0" applyFont="1" applyBorder="1" applyAlignment="1">
      <alignment horizontal="center"/>
    </xf>
    <xf numFmtId="1" fontId="46" fillId="0" borderId="15" xfId="0" applyNumberFormat="1" applyFont="1" applyBorder="1"/>
    <xf numFmtId="0" fontId="42" fillId="0" borderId="0" xfId="0" applyFont="1" applyAlignment="1">
      <alignment horizontal="left"/>
    </xf>
    <xf numFmtId="0" fontId="42" fillId="0" borderId="0" xfId="0" applyFont="1"/>
    <xf numFmtId="0" fontId="1" fillId="0" borderId="0" xfId="52"/>
    <xf numFmtId="3" fontId="24" fillId="0" borderId="15" xfId="53" applyNumberFormat="1" applyFont="1" applyFill="1" applyBorder="1" applyAlignment="1">
      <alignment horizontal="right"/>
    </xf>
    <xf numFmtId="0" fontId="1" fillId="0" borderId="0" xfId="52" applyFill="1"/>
    <xf numFmtId="0" fontId="1" fillId="0" borderId="0" xfId="52" applyFont="1" applyFill="1"/>
    <xf numFmtId="3" fontId="1" fillId="0" borderId="0" xfId="52" applyNumberFormat="1" applyFont="1" applyFill="1"/>
    <xf numFmtId="3" fontId="2" fillId="0" borderId="0" xfId="53" applyNumberFormat="1" applyFont="1" applyFill="1" applyBorder="1" applyAlignment="1">
      <alignment horizontal="right"/>
    </xf>
    <xf numFmtId="0" fontId="47" fillId="0" borderId="0" xfId="52" applyFont="1" applyFill="1"/>
    <xf numFmtId="3" fontId="47" fillId="0" borderId="0" xfId="52" applyNumberFormat="1" applyFont="1" applyFill="1"/>
    <xf numFmtId="0" fontId="49" fillId="0" borderId="0" xfId="52" applyFont="1" applyFill="1"/>
    <xf numFmtId="0" fontId="48" fillId="0" borderId="0" xfId="52" applyFont="1" applyFill="1"/>
    <xf numFmtId="3" fontId="50" fillId="0" borderId="15" xfId="0" applyNumberFormat="1" applyFont="1" applyFill="1" applyBorder="1" applyAlignment="1" applyProtection="1">
      <alignment vertical="top"/>
      <protection locked="0"/>
    </xf>
    <xf numFmtId="0" fontId="50" fillId="0" borderId="15" xfId="52" applyFont="1" applyFill="1" applyBorder="1" applyAlignment="1">
      <alignment horizontal="left" vertical="top" wrapText="1"/>
    </xf>
    <xf numFmtId="14" fontId="51" fillId="0" borderId="15" xfId="52" applyNumberFormat="1" applyFont="1" applyFill="1" applyBorder="1" applyAlignment="1">
      <alignment vertical="top"/>
    </xf>
    <xf numFmtId="0" fontId="24" fillId="0" borderId="18" xfId="0" applyFont="1" applyFill="1" applyBorder="1" applyAlignment="1" applyProtection="1">
      <alignment horizontal="center" vertical="top" wrapText="1"/>
    </xf>
    <xf numFmtId="3" fontId="29" fillId="0" borderId="17" xfId="0" applyNumberFormat="1" applyFont="1" applyFill="1" applyBorder="1" applyAlignment="1">
      <alignment vertical="top"/>
    </xf>
    <xf numFmtId="3" fontId="30" fillId="0" borderId="17" xfId="0" applyNumberFormat="1" applyFont="1" applyFill="1" applyBorder="1" applyAlignment="1">
      <alignment vertical="top"/>
    </xf>
    <xf numFmtId="3" fontId="30" fillId="0" borderId="17" xfId="0" applyNumberFormat="1" applyFont="1" applyFill="1" applyBorder="1" applyAlignment="1">
      <alignment vertical="top" wrapText="1"/>
    </xf>
    <xf numFmtId="0" fontId="29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 indent="3"/>
    </xf>
    <xf numFmtId="0" fontId="30" fillId="0" borderId="12" xfId="0" applyFont="1" applyFill="1" applyBorder="1" applyAlignment="1">
      <alignment horizontal="left" vertical="top" wrapText="1" indent="3"/>
    </xf>
    <xf numFmtId="0" fontId="2" fillId="0" borderId="10" xfId="0" applyFont="1" applyFill="1" applyBorder="1"/>
    <xf numFmtId="0" fontId="34" fillId="0" borderId="12" xfId="52" applyFont="1" applyBorder="1" applyAlignment="1">
      <alignment wrapText="1"/>
    </xf>
    <xf numFmtId="3" fontId="2" fillId="0" borderId="17" xfId="52" applyNumberFormat="1" applyFont="1" applyFill="1" applyBorder="1" applyAlignment="1"/>
    <xf numFmtId="3" fontId="34" fillId="0" borderId="17" xfId="52" applyNumberFormat="1" applyFont="1" applyFill="1" applyBorder="1" applyAlignment="1"/>
    <xf numFmtId="3" fontId="2" fillId="0" borderId="17" xfId="52" applyNumberFormat="1" applyFont="1" applyBorder="1" applyAlignment="1"/>
    <xf numFmtId="0" fontId="28" fillId="0" borderId="10" xfId="0" applyFont="1" applyBorder="1"/>
    <xf numFmtId="0" fontId="2" fillId="0" borderId="0" xfId="0" applyFont="1"/>
    <xf numFmtId="0" fontId="24" fillId="0" borderId="0" xfId="0" applyFont="1" applyBorder="1" applyAlignment="1">
      <alignment horizontal="left" indent="1"/>
    </xf>
    <xf numFmtId="3" fontId="24" fillId="0" borderId="0" xfId="0" applyNumberFormat="1" applyFont="1" applyFill="1" applyBorder="1"/>
    <xf numFmtId="3" fontId="24" fillId="0" borderId="0" xfId="0" applyNumberFormat="1" applyFont="1"/>
    <xf numFmtId="0" fontId="54" fillId="24" borderId="13" xfId="0" applyFont="1" applyFill="1" applyBorder="1" applyAlignment="1" applyProtection="1">
      <alignment horizontal="left" vertical="top"/>
      <protection locked="0"/>
    </xf>
    <xf numFmtId="0" fontId="34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34" fillId="0" borderId="13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left" indent="1"/>
    </xf>
    <xf numFmtId="0" fontId="2" fillId="0" borderId="21" xfId="0" applyFont="1" applyFill="1" applyBorder="1"/>
    <xf numFmtId="3" fontId="24" fillId="0" borderId="21" xfId="0" applyNumberFormat="1" applyFont="1" applyFill="1" applyBorder="1"/>
    <xf numFmtId="3" fontId="24" fillId="0" borderId="21" xfId="0" applyNumberFormat="1" applyFont="1" applyBorder="1"/>
    <xf numFmtId="3" fontId="24" fillId="0" borderId="22" xfId="0" applyNumberFormat="1" applyFont="1" applyBorder="1"/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24" fillId="0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Fill="1" applyBorder="1" applyAlignment="1" applyProtection="1">
      <alignment horizontal="right" vertical="top" wrapText="1"/>
    </xf>
    <xf numFmtId="0" fontId="22" fillId="0" borderId="15" xfId="0" applyFont="1" applyBorder="1" applyAlignment="1">
      <alignment horizontal="left" wrapText="1"/>
    </xf>
    <xf numFmtId="0" fontId="24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alignment horizontal="center" vertical="top" wrapText="1"/>
    </xf>
    <xf numFmtId="3" fontId="22" fillId="0" borderId="0" xfId="0" applyNumberFormat="1" applyFont="1"/>
    <xf numFmtId="3" fontId="2" fillId="0" borderId="0" xfId="0" applyNumberFormat="1" applyFont="1"/>
    <xf numFmtId="0" fontId="55" fillId="0" borderId="0" xfId="52" applyFont="1"/>
    <xf numFmtId="0" fontId="56" fillId="0" borderId="0" xfId="52" applyFont="1"/>
    <xf numFmtId="0" fontId="49" fillId="0" borderId="0" xfId="52" applyFont="1"/>
    <xf numFmtId="0" fontId="57" fillId="26" borderId="15" xfId="52" applyFont="1" applyFill="1" applyBorder="1" applyAlignment="1">
      <alignment horizontal="center" vertical="top" wrapText="1"/>
    </xf>
    <xf numFmtId="0" fontId="57" fillId="26" borderId="15" xfId="52" applyFont="1" applyFill="1" applyBorder="1" applyAlignment="1">
      <alignment vertical="top"/>
    </xf>
    <xf numFmtId="0" fontId="57" fillId="0" borderId="15" xfId="52" applyFont="1" applyFill="1" applyBorder="1"/>
    <xf numFmtId="0" fontId="49" fillId="0" borderId="15" xfId="52" applyFont="1" applyFill="1" applyBorder="1"/>
    <xf numFmtId="0" fontId="2" fillId="0" borderId="15" xfId="52" applyFont="1" applyFill="1" applyBorder="1"/>
    <xf numFmtId="0" fontId="58" fillId="0" borderId="15" xfId="52" applyFont="1" applyFill="1" applyBorder="1"/>
    <xf numFmtId="3" fontId="49" fillId="0" borderId="15" xfId="52" applyNumberFormat="1" applyFont="1" applyFill="1" applyBorder="1"/>
    <xf numFmtId="0" fontId="51" fillId="0" borderId="15" xfId="52" applyFont="1" applyFill="1" applyBorder="1" applyAlignment="1">
      <alignment horizontal="right" vertical="top" wrapText="1"/>
    </xf>
    <xf numFmtId="0" fontId="51" fillId="0" borderId="15" xfId="52" applyFont="1" applyFill="1" applyBorder="1" applyAlignment="1">
      <alignment horizontal="left" vertical="top" wrapText="1"/>
    </xf>
    <xf numFmtId="3" fontId="51" fillId="0" borderId="15" xfId="0" applyNumberFormat="1" applyFont="1" applyFill="1" applyBorder="1" applyAlignment="1" applyProtection="1">
      <alignment vertical="top"/>
      <protection locked="0"/>
    </xf>
    <xf numFmtId="0" fontId="49" fillId="0" borderId="0" xfId="52" applyFont="1" applyFill="1" applyBorder="1"/>
    <xf numFmtId="3" fontId="49" fillId="0" borderId="0" xfId="52" applyNumberFormat="1" applyFont="1" applyFill="1" applyBorder="1"/>
    <xf numFmtId="3" fontId="49" fillId="0" borderId="0" xfId="52" applyNumberFormat="1" applyFont="1" applyFill="1"/>
    <xf numFmtId="0" fontId="57" fillId="0" borderId="0" xfId="52" applyFont="1" applyFill="1"/>
    <xf numFmtId="0" fontId="59" fillId="0" borderId="0" xfId="52" applyFont="1" applyFill="1"/>
    <xf numFmtId="3" fontId="59" fillId="0" borderId="0" xfId="52" applyNumberFormat="1" applyFont="1" applyFill="1"/>
    <xf numFmtId="0" fontId="53" fillId="0" borderId="15" xfId="52" applyFont="1" applyFill="1" applyBorder="1"/>
    <xf numFmtId="0" fontId="53" fillId="0" borderId="0" xfId="0" applyFont="1"/>
    <xf numFmtId="3" fontId="24" fillId="25" borderId="10" xfId="0" applyNumberFormat="1" applyFont="1" applyFill="1" applyBorder="1" applyAlignment="1">
      <alignment vertical="top"/>
    </xf>
    <xf numFmtId="0" fontId="33" fillId="0" borderId="15" xfId="0" applyFont="1" applyFill="1" applyBorder="1" applyAlignment="1" applyProtection="1">
      <alignment horizontal="left" vertical="top" wrapText="1"/>
      <protection locked="0"/>
    </xf>
    <xf numFmtId="0" fontId="33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Border="1"/>
    <xf numFmtId="3" fontId="22" fillId="0" borderId="17" xfId="0" applyNumberFormat="1" applyFont="1" applyBorder="1"/>
    <xf numFmtId="3" fontId="2" fillId="0" borderId="0" xfId="0" applyNumberFormat="1" applyFont="1" applyFill="1" applyBorder="1" applyAlignment="1" applyProtection="1">
      <alignment vertical="top"/>
      <protection locked="0"/>
    </xf>
    <xf numFmtId="0" fontId="60" fillId="0" borderId="15" xfId="52" applyFont="1" applyFill="1" applyBorder="1" applyAlignment="1">
      <alignment horizontal="left" vertical="top" wrapText="1"/>
    </xf>
    <xf numFmtId="3" fontId="60" fillId="0" borderId="15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29" fillId="0" borderId="15" xfId="0" applyNumberFormat="1" applyFont="1" applyFill="1" applyBorder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horizontal="left" vertical="top" wrapText="1"/>
      <protection locked="0"/>
    </xf>
    <xf numFmtId="0" fontId="24" fillId="27" borderId="15" xfId="0" applyFont="1" applyFill="1" applyBorder="1" applyAlignment="1" applyProtection="1">
      <alignment horizontal="left" vertical="top" wrapText="1"/>
      <protection locked="0"/>
    </xf>
    <xf numFmtId="3" fontId="24" fillId="27" borderId="15" xfId="0" applyNumberFormat="1" applyFont="1" applyFill="1" applyBorder="1" applyAlignment="1" applyProtection="1">
      <alignment vertical="top"/>
      <protection locked="0"/>
    </xf>
    <xf numFmtId="0" fontId="54" fillId="27" borderId="15" xfId="0" applyFont="1" applyFill="1" applyBorder="1" applyAlignment="1" applyProtection="1">
      <alignment horizontal="left" vertical="top"/>
      <protection locked="0"/>
    </xf>
    <xf numFmtId="0" fontId="29" fillId="0" borderId="18" xfId="0" applyFont="1" applyFill="1" applyBorder="1" applyAlignment="1" applyProtection="1">
      <alignment horizontal="right" vertical="top" wrapText="1"/>
      <protection locked="0"/>
    </xf>
    <xf numFmtId="3" fontId="29" fillId="0" borderId="13" xfId="0" applyNumberFormat="1" applyFont="1" applyFill="1" applyBorder="1" applyAlignment="1" applyProtection="1">
      <alignment vertical="top"/>
      <protection locked="0"/>
    </xf>
    <xf numFmtId="0" fontId="36" fillId="0" borderId="15" xfId="0" applyFont="1" applyFill="1" applyBorder="1" applyAlignment="1" applyProtection="1">
      <alignment horizontal="left" vertical="top"/>
      <protection locked="0"/>
    </xf>
    <xf numFmtId="0" fontId="36" fillId="0" borderId="13" xfId="0" applyFont="1" applyFill="1" applyBorder="1" applyAlignment="1" applyProtection="1">
      <alignment horizontal="left" vertical="top"/>
      <protection locked="0"/>
    </xf>
    <xf numFmtId="0" fontId="29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3" fontId="61" fillId="0" borderId="13" xfId="0" applyNumberFormat="1" applyFont="1" applyFill="1" applyBorder="1" applyAlignment="1" applyProtection="1">
      <alignment vertical="top"/>
      <protection locked="0"/>
    </xf>
    <xf numFmtId="0" fontId="57" fillId="26" borderId="15" xfId="52" applyFont="1" applyFill="1" applyBorder="1" applyAlignment="1">
      <alignment horizontal="center" vertical="top"/>
    </xf>
    <xf numFmtId="0" fontId="34" fillId="0" borderId="12" xfId="0" applyFont="1" applyBorder="1"/>
    <xf numFmtId="0" fontId="2" fillId="0" borderId="12" xfId="52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34" fillId="0" borderId="12" xfId="0" applyFont="1" applyFill="1" applyBorder="1" applyAlignment="1">
      <alignment wrapText="1"/>
    </xf>
    <xf numFmtId="0" fontId="34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 indent="2"/>
    </xf>
    <xf numFmtId="0" fontId="22" fillId="0" borderId="12" xfId="0" applyFont="1" applyBorder="1"/>
    <xf numFmtId="3" fontId="2" fillId="0" borderId="17" xfId="46" applyNumberFormat="1" applyFont="1" applyBorder="1" applyAlignment="1"/>
    <xf numFmtId="3" fontId="34" fillId="0" borderId="17" xfId="46" applyNumberFormat="1" applyFont="1" applyBorder="1" applyAlignment="1"/>
    <xf numFmtId="3" fontId="22" fillId="0" borderId="17" xfId="46" applyNumberFormat="1" applyFont="1" applyBorder="1" applyAlignment="1">
      <alignment wrapText="1"/>
    </xf>
    <xf numFmtId="3" fontId="34" fillId="0" borderId="17" xfId="46" applyNumberFormat="1" applyFont="1" applyBorder="1"/>
    <xf numFmtId="3" fontId="22" fillId="0" borderId="17" xfId="46" applyNumberFormat="1" applyFont="1" applyBorder="1"/>
    <xf numFmtId="3" fontId="28" fillId="0" borderId="15" xfId="0" applyNumberFormat="1" applyFont="1" applyFill="1" applyBorder="1" applyAlignment="1"/>
    <xf numFmtId="0" fontId="24" fillId="24" borderId="13" xfId="0" applyFont="1" applyFill="1" applyBorder="1" applyAlignment="1" applyProtection="1">
      <alignment horizontal="left" vertical="top" wrapText="1"/>
      <protection locked="0"/>
    </xf>
    <xf numFmtId="3" fontId="54" fillId="24" borderId="13" xfId="0" applyNumberFormat="1" applyFont="1" applyFill="1" applyBorder="1" applyAlignment="1" applyProtection="1">
      <alignment horizontal="right" vertical="top"/>
      <protection locked="0"/>
    </xf>
    <xf numFmtId="0" fontId="2" fillId="0" borderId="12" xfId="0" applyFont="1" applyFill="1" applyBorder="1" applyAlignment="1" applyProtection="1">
      <alignment horizontal="right" vertical="top" wrapText="1"/>
      <protection locked="0"/>
    </xf>
    <xf numFmtId="3" fontId="34" fillId="0" borderId="24" xfId="0" applyNumberFormat="1" applyFont="1" applyFill="1" applyBorder="1" applyAlignment="1" applyProtection="1">
      <alignment horizontal="right" vertical="top"/>
      <protection locked="0"/>
    </xf>
    <xf numFmtId="3" fontId="34" fillId="0" borderId="13" xfId="0" applyNumberFormat="1" applyFont="1" applyFill="1" applyBorder="1" applyAlignment="1" applyProtection="1">
      <alignment horizontal="right" vertical="top"/>
      <protection locked="0"/>
    </xf>
    <xf numFmtId="3" fontId="34" fillId="0" borderId="11" xfId="0" applyNumberFormat="1" applyFont="1" applyFill="1" applyBorder="1" applyAlignment="1" applyProtection="1">
      <alignment horizontal="right" vertical="top"/>
      <protection locked="0"/>
    </xf>
    <xf numFmtId="3" fontId="34" fillId="0" borderId="15" xfId="0" applyNumberFormat="1" applyFont="1" applyFill="1" applyBorder="1" applyAlignment="1" applyProtection="1">
      <alignment horizontal="right" vertical="top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4" fillId="25" borderId="15" xfId="55" applyFont="1" applyFill="1" applyBorder="1" applyAlignment="1" applyProtection="1">
      <alignment horizontal="left" vertical="top" wrapText="1"/>
      <protection locked="0"/>
    </xf>
    <xf numFmtId="0" fontId="24" fillId="25" borderId="15" xfId="55" applyFont="1" applyFill="1" applyBorder="1" applyAlignment="1" applyProtection="1">
      <alignment horizontal="left" vertical="top"/>
      <protection locked="0"/>
    </xf>
    <xf numFmtId="3" fontId="24" fillId="25" borderId="15" xfId="55" applyNumberFormat="1" applyFont="1" applyFill="1" applyBorder="1" applyAlignment="1" applyProtection="1">
      <alignment vertical="top"/>
      <protection locked="0"/>
    </xf>
    <xf numFmtId="0" fontId="2" fillId="0" borderId="12" xfId="56" applyFont="1" applyFill="1" applyBorder="1" applyAlignment="1" applyProtection="1">
      <alignment horizontal="right" vertical="top" wrapText="1"/>
      <protection locked="0"/>
    </xf>
    <xf numFmtId="0" fontId="34" fillId="0" borderId="13" xfId="56" applyFont="1" applyFill="1" applyBorder="1" applyAlignment="1" applyProtection="1">
      <alignment horizontal="left" vertical="top"/>
      <protection locked="0"/>
    </xf>
    <xf numFmtId="3" fontId="34" fillId="0" borderId="24" xfId="56" applyNumberFormat="1" applyFont="1" applyFill="1" applyBorder="1" applyAlignment="1" applyProtection="1">
      <alignment horizontal="right" vertical="top"/>
      <protection locked="0"/>
    </xf>
    <xf numFmtId="3" fontId="34" fillId="0" borderId="13" xfId="56" applyNumberFormat="1" applyFont="1" applyFill="1" applyBorder="1" applyAlignment="1" applyProtection="1">
      <alignment horizontal="right" vertical="top"/>
      <protection locked="0"/>
    </xf>
    <xf numFmtId="0" fontId="2" fillId="0" borderId="16" xfId="56" applyFont="1" applyFill="1" applyBorder="1" applyAlignment="1" applyProtection="1">
      <alignment horizontal="left" vertical="top" wrapText="1"/>
      <protection locked="0"/>
    </xf>
    <xf numFmtId="0" fontId="34" fillId="0" borderId="15" xfId="56" applyFont="1" applyFill="1" applyBorder="1" applyAlignment="1" applyProtection="1">
      <alignment horizontal="left" vertical="top"/>
      <protection locked="0"/>
    </xf>
    <xf numFmtId="3" fontId="34" fillId="0" borderId="11" xfId="56" applyNumberFormat="1" applyFont="1" applyFill="1" applyBorder="1" applyAlignment="1" applyProtection="1">
      <alignment horizontal="right" vertical="top"/>
      <protection locked="0"/>
    </xf>
    <xf numFmtId="3" fontId="34" fillId="0" borderId="15" xfId="56" applyNumberFormat="1" applyFont="1" applyFill="1" applyBorder="1" applyAlignment="1" applyProtection="1">
      <alignment horizontal="right" vertical="top"/>
      <protection locked="0"/>
    </xf>
    <xf numFmtId="0" fontId="2" fillId="0" borderId="15" xfId="55" applyFont="1" applyFill="1" applyBorder="1" applyAlignment="1" applyProtection="1">
      <alignment horizontal="left" vertical="top" wrapText="1"/>
      <protection locked="0"/>
    </xf>
    <xf numFmtId="0" fontId="2" fillId="0" borderId="15" xfId="55" applyFont="1" applyFill="1" applyBorder="1" applyAlignment="1" applyProtection="1">
      <alignment horizontal="left" vertical="top"/>
      <protection locked="0"/>
    </xf>
    <xf numFmtId="0" fontId="2" fillId="0" borderId="18" xfId="55" applyFont="1" applyFill="1" applyBorder="1" applyAlignment="1" applyProtection="1">
      <alignment horizontal="right" vertical="top" wrapText="1"/>
      <protection locked="0"/>
    </xf>
    <xf numFmtId="0" fontId="2" fillId="0" borderId="13" xfId="55" applyFont="1" applyFill="1" applyBorder="1" applyAlignment="1" applyProtection="1">
      <alignment horizontal="left" vertical="top" wrapText="1"/>
      <protection locked="0"/>
    </xf>
    <xf numFmtId="3" fontId="2" fillId="0" borderId="10" xfId="55" applyNumberFormat="1" applyFont="1" applyFill="1" applyBorder="1" applyAlignment="1" applyProtection="1">
      <alignment vertical="top"/>
      <protection locked="0"/>
    </xf>
    <xf numFmtId="3" fontId="2" fillId="0" borderId="15" xfId="55" applyNumberFormat="1" applyFont="1" applyFill="1" applyBorder="1" applyAlignment="1" applyProtection="1">
      <alignment vertical="top"/>
      <protection locked="0"/>
    </xf>
    <xf numFmtId="0" fontId="2" fillId="0" borderId="13" xfId="55" applyFont="1" applyFill="1" applyBorder="1" applyAlignment="1" applyProtection="1">
      <alignment horizontal="left" vertical="top"/>
      <protection locked="0"/>
    </xf>
    <xf numFmtId="0" fontId="2" fillId="0" borderId="18" xfId="55" applyFont="1" applyFill="1" applyBorder="1" applyAlignment="1" applyProtection="1">
      <alignment horizontal="left" vertical="top" wrapText="1"/>
      <protection locked="0"/>
    </xf>
    <xf numFmtId="0" fontId="24" fillId="25" borderId="13" xfId="55" applyFont="1" applyFill="1" applyBorder="1" applyAlignment="1" applyProtection="1">
      <alignment horizontal="left" vertical="top" wrapText="1"/>
      <protection locked="0"/>
    </xf>
    <xf numFmtId="0" fontId="24" fillId="25" borderId="13" xfId="55" applyFont="1" applyFill="1" applyBorder="1" applyAlignment="1" applyProtection="1">
      <alignment horizontal="left" vertical="top"/>
      <protection locked="0"/>
    </xf>
    <xf numFmtId="3" fontId="24" fillId="25" borderId="13" xfId="55" applyNumberFormat="1" applyFont="1" applyFill="1" applyBorder="1" applyAlignment="1" applyProtection="1">
      <alignment vertical="top"/>
      <protection locked="0"/>
    </xf>
    <xf numFmtId="3" fontId="2" fillId="0" borderId="13" xfId="55" applyNumberFormat="1" applyFont="1" applyFill="1" applyBorder="1" applyAlignment="1" applyProtection="1">
      <alignment vertical="top"/>
      <protection locked="0"/>
    </xf>
    <xf numFmtId="3" fontId="24" fillId="25" borderId="13" xfId="46" applyNumberFormat="1" applyFont="1" applyFill="1" applyBorder="1" applyAlignment="1" applyProtection="1">
      <alignment vertical="top"/>
      <protection locked="0"/>
    </xf>
    <xf numFmtId="3" fontId="29" fillId="0" borderId="13" xfId="46" applyNumberFormat="1" applyFont="1" applyFill="1" applyBorder="1" applyAlignment="1" applyProtection="1">
      <alignment vertical="top"/>
      <protection locked="0"/>
    </xf>
    <xf numFmtId="0" fontId="2" fillId="0" borderId="17" xfId="55" applyFont="1" applyFill="1" applyBorder="1" applyAlignment="1" applyProtection="1">
      <alignment horizontal="left" vertical="top" wrapText="1"/>
      <protection locked="0"/>
    </xf>
    <xf numFmtId="0" fontId="28" fillId="28" borderId="15" xfId="55" applyFont="1" applyFill="1" applyBorder="1" applyAlignment="1" applyProtection="1">
      <alignment horizontal="left" vertical="top" wrapText="1"/>
      <protection locked="0"/>
    </xf>
    <xf numFmtId="0" fontId="28" fillId="28" borderId="15" xfId="55" applyFont="1" applyFill="1" applyBorder="1" applyAlignment="1" applyProtection="1">
      <alignment horizontal="left" vertical="top"/>
      <protection locked="0"/>
    </xf>
    <xf numFmtId="3" fontId="64" fillId="28" borderId="15" xfId="46" applyNumberFormat="1" applyFont="1" applyFill="1" applyBorder="1" applyAlignment="1" applyProtection="1">
      <alignment vertical="top"/>
      <protection locked="0"/>
    </xf>
    <xf numFmtId="3" fontId="29" fillId="0" borderId="18" xfId="46" applyNumberFormat="1" applyFont="1" applyFill="1" applyBorder="1" applyAlignment="1" applyProtection="1">
      <alignment vertical="top"/>
      <protection locked="0"/>
    </xf>
    <xf numFmtId="3" fontId="29" fillId="0" borderId="15" xfId="46" applyNumberFormat="1" applyFont="1" applyFill="1" applyBorder="1" applyAlignment="1" applyProtection="1">
      <alignment vertical="top"/>
      <protection locked="0"/>
    </xf>
    <xf numFmtId="0" fontId="22" fillId="0" borderId="15" xfId="55" applyFont="1" applyFill="1" applyBorder="1" applyAlignment="1" applyProtection="1">
      <alignment horizontal="left" vertical="top" wrapText="1"/>
      <protection locked="0"/>
    </xf>
    <xf numFmtId="0" fontId="22" fillId="0" borderId="15" xfId="55" applyFont="1" applyFill="1" applyBorder="1" applyAlignment="1" applyProtection="1">
      <alignment horizontal="left" vertical="top"/>
      <protection locked="0"/>
    </xf>
    <xf numFmtId="3" fontId="22" fillId="0" borderId="15" xfId="46" applyNumberFormat="1" applyFont="1" applyFill="1" applyBorder="1" applyAlignment="1" applyProtection="1">
      <alignment vertical="top"/>
      <protection locked="0"/>
    </xf>
    <xf numFmtId="0" fontId="22" fillId="0" borderId="18" xfId="55" applyFont="1" applyFill="1" applyBorder="1" applyAlignment="1" applyProtection="1">
      <alignment horizontal="right" vertical="top" wrapText="1"/>
      <protection locked="0"/>
    </xf>
    <xf numFmtId="0" fontId="65" fillId="0" borderId="17" xfId="55" applyFont="1" applyFill="1" applyBorder="1" applyAlignment="1" applyProtection="1">
      <alignment horizontal="left" vertical="top" wrapText="1"/>
      <protection locked="0"/>
    </xf>
    <xf numFmtId="0" fontId="22" fillId="0" borderId="17" xfId="55" applyFont="1" applyFill="1" applyBorder="1" applyAlignment="1" applyProtection="1">
      <alignment horizontal="left" vertical="top"/>
      <protection locked="0"/>
    </xf>
    <xf numFmtId="3" fontId="22" fillId="0" borderId="17" xfId="46" applyNumberFormat="1" applyFont="1" applyFill="1" applyBorder="1" applyAlignment="1" applyProtection="1">
      <alignment vertical="top"/>
      <protection locked="0"/>
    </xf>
    <xf numFmtId="0" fontId="22" fillId="0" borderId="13" xfId="55" applyFont="1" applyFill="1" applyBorder="1" applyAlignment="1" applyProtection="1">
      <alignment horizontal="left" vertical="top"/>
      <protection locked="0"/>
    </xf>
    <xf numFmtId="3" fontId="22" fillId="0" borderId="18" xfId="46" applyNumberFormat="1" applyFont="1" applyFill="1" applyBorder="1" applyAlignment="1" applyProtection="1">
      <alignment vertical="top"/>
      <protection locked="0"/>
    </xf>
    <xf numFmtId="0" fontId="22" fillId="0" borderId="17" xfId="55" applyFont="1" applyFill="1" applyBorder="1" applyAlignment="1" applyProtection="1">
      <alignment horizontal="left" vertical="top" wrapText="1" indent="2"/>
      <protection locked="0"/>
    </xf>
    <xf numFmtId="3" fontId="22" fillId="0" borderId="13" xfId="46" applyNumberFormat="1" applyFont="1" applyFill="1" applyBorder="1" applyAlignment="1" applyProtection="1">
      <alignment vertical="top"/>
      <protection locked="0"/>
    </xf>
    <xf numFmtId="3" fontId="22" fillId="0" borderId="15" xfId="46" applyNumberFormat="1" applyFont="1" applyFill="1" applyBorder="1" applyAlignment="1" applyProtection="1">
      <alignment horizontal="right" vertical="top"/>
      <protection locked="0"/>
    </xf>
    <xf numFmtId="49" fontId="22" fillId="0" borderId="15" xfId="46" applyNumberFormat="1" applyFont="1" applyFill="1" applyBorder="1" applyAlignment="1" applyProtection="1">
      <alignment horizontal="right" vertical="top"/>
      <protection locked="0"/>
    </xf>
    <xf numFmtId="3" fontId="22" fillId="0" borderId="13" xfId="46" applyNumberFormat="1" applyFont="1" applyFill="1" applyBorder="1" applyAlignment="1" applyProtection="1">
      <alignment horizontal="right" vertical="top"/>
      <protection locked="0"/>
    </xf>
    <xf numFmtId="49" fontId="22" fillId="0" borderId="13" xfId="46" applyNumberFormat="1" applyFont="1" applyFill="1" applyBorder="1" applyAlignment="1" applyProtection="1">
      <alignment horizontal="right" vertical="top"/>
      <protection locked="0"/>
    </xf>
    <xf numFmtId="0" fontId="22" fillId="0" borderId="12" xfId="55" applyFont="1" applyFill="1" applyBorder="1" applyAlignment="1" applyProtection="1">
      <alignment horizontal="right" vertical="top" wrapText="1"/>
      <protection locked="0"/>
    </xf>
    <xf numFmtId="0" fontId="22" fillId="0" borderId="16" xfId="55" applyFont="1" applyFill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/>
      <protection locked="0"/>
    </xf>
    <xf numFmtId="3" fontId="33" fillId="0" borderId="0" xfId="46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4" fillId="0" borderId="17" xfId="0" applyFont="1" applyBorder="1" applyAlignment="1">
      <alignment horizontal="left" wrapText="1" indent="4"/>
    </xf>
    <xf numFmtId="0" fontId="2" fillId="0" borderId="13" xfId="0" applyFont="1" applyFill="1" applyBorder="1"/>
    <xf numFmtId="0" fontId="28" fillId="0" borderId="15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wrapText="1" indent="3"/>
    </xf>
    <xf numFmtId="0" fontId="34" fillId="0" borderId="17" xfId="0" applyFont="1" applyFill="1" applyBorder="1" applyAlignment="1" applyProtection="1">
      <alignment horizontal="left" vertical="top" wrapText="1"/>
      <protection locked="0"/>
    </xf>
    <xf numFmtId="3" fontId="22" fillId="0" borderId="17" xfId="0" applyNumberFormat="1" applyFont="1" applyBorder="1" applyAlignment="1">
      <alignment vertical="top"/>
    </xf>
    <xf numFmtId="0" fontId="24" fillId="0" borderId="0" xfId="46" applyFont="1"/>
    <xf numFmtId="0" fontId="2" fillId="0" borderId="0" xfId="57"/>
    <xf numFmtId="3" fontId="2" fillId="0" borderId="15" xfId="46" applyNumberFormat="1" applyFont="1" applyBorder="1"/>
    <xf numFmtId="9" fontId="2" fillId="0" borderId="15" xfId="46" applyNumberFormat="1" applyFont="1" applyBorder="1"/>
    <xf numFmtId="0" fontId="22" fillId="0" borderId="0" xfId="46" applyFont="1" applyBorder="1" applyAlignment="1">
      <alignment horizontal="left"/>
    </xf>
    <xf numFmtId="0" fontId="24" fillId="0" borderId="26" xfId="46" applyFont="1" applyBorder="1" applyAlignment="1">
      <alignment horizontal="left" vertical="top"/>
    </xf>
    <xf numFmtId="0" fontId="54" fillId="0" borderId="23" xfId="46" applyFont="1" applyFill="1" applyBorder="1" applyAlignment="1" applyProtection="1">
      <alignment horizontal="center" vertical="top" wrapText="1"/>
      <protection locked="0"/>
    </xf>
    <xf numFmtId="0" fontId="54" fillId="0" borderId="38" xfId="46" applyFont="1" applyFill="1" applyBorder="1" applyAlignment="1" applyProtection="1">
      <alignment horizontal="center" vertical="top" wrapText="1"/>
      <protection locked="0"/>
    </xf>
    <xf numFmtId="0" fontId="2" fillId="0" borderId="29" xfId="46" applyFont="1" applyBorder="1" applyAlignment="1">
      <alignment vertical="top"/>
    </xf>
    <xf numFmtId="0" fontId="2" fillId="0" borderId="30" xfId="46" applyFont="1" applyBorder="1" applyAlignment="1">
      <alignment horizontal="center"/>
    </xf>
    <xf numFmtId="0" fontId="34" fillId="0" borderId="29" xfId="46" applyFont="1" applyBorder="1" applyAlignment="1">
      <alignment horizontal="left" vertical="top" indent="1"/>
    </xf>
    <xf numFmtId="0" fontId="34" fillId="0" borderId="30" xfId="46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18" xfId="0" applyFont="1" applyFill="1" applyBorder="1" applyAlignment="1" applyProtection="1">
      <alignment horizontal="left" vertical="top" wrapText="1"/>
    </xf>
    <xf numFmtId="0" fontId="54" fillId="0" borderId="18" xfId="0" applyFont="1" applyFill="1" applyBorder="1" applyAlignment="1" applyProtection="1">
      <alignment horizontal="center" vertical="top" wrapText="1"/>
    </xf>
    <xf numFmtId="0" fontId="34" fillId="0" borderId="18" xfId="0" applyFont="1" applyFill="1" applyBorder="1" applyAlignment="1" applyProtection="1">
      <alignment horizontal="center" vertical="top" wrapText="1"/>
    </xf>
    <xf numFmtId="0" fontId="54" fillId="0" borderId="14" xfId="0" applyFont="1" applyFill="1" applyBorder="1" applyAlignment="1" applyProtection="1">
      <alignment horizontal="center" vertical="top" wrapText="1"/>
    </xf>
    <xf numFmtId="0" fontId="27" fillId="0" borderId="0" xfId="0" applyFont="1" applyAlignment="1">
      <alignment horizontal="right"/>
    </xf>
    <xf numFmtId="0" fontId="67" fillId="0" borderId="17" xfId="0" applyFont="1" applyFill="1" applyBorder="1" applyAlignment="1">
      <alignment horizontal="left" wrapText="1" indent="3"/>
    </xf>
    <xf numFmtId="0" fontId="67" fillId="0" borderId="12" xfId="46" applyFont="1" applyFill="1" applyBorder="1" applyAlignment="1" applyProtection="1">
      <alignment horizontal="center" vertical="top"/>
      <protection locked="0"/>
    </xf>
    <xf numFmtId="0" fontId="67" fillId="0" borderId="12" xfId="0" applyFont="1" applyFill="1" applyBorder="1" applyAlignment="1" applyProtection="1">
      <alignment horizontal="center" vertical="top" wrapText="1"/>
      <protection locked="0"/>
    </xf>
    <xf numFmtId="3" fontId="2" fillId="0" borderId="19" xfId="0" applyNumberFormat="1" applyFont="1" applyBorder="1" applyAlignment="1"/>
    <xf numFmtId="0" fontId="67" fillId="0" borderId="17" xfId="0" applyFont="1" applyFill="1" applyBorder="1" applyAlignment="1" applyProtection="1">
      <alignment horizontal="center" vertical="top" wrapText="1"/>
      <protection locked="0"/>
    </xf>
    <xf numFmtId="3" fontId="2" fillId="0" borderId="19" xfId="52" applyNumberFormat="1" applyFont="1" applyBorder="1" applyAlignment="1"/>
    <xf numFmtId="0" fontId="67" fillId="0" borderId="17" xfId="52" applyFont="1" applyFill="1" applyBorder="1" applyAlignment="1" applyProtection="1">
      <alignment horizontal="left" vertical="top" wrapText="1" indent="4"/>
      <protection locked="0"/>
    </xf>
    <xf numFmtId="0" fontId="0" fillId="0" borderId="15" xfId="0" applyBorder="1"/>
    <xf numFmtId="0" fontId="0" fillId="0" borderId="0" xfId="0" applyAlignment="1"/>
    <xf numFmtId="0" fontId="24" fillId="0" borderId="15" xfId="0" applyFont="1" applyBorder="1" applyAlignment="1">
      <alignment horizontal="center" vertical="top" wrapText="1"/>
    </xf>
    <xf numFmtId="0" fontId="22" fillId="0" borderId="21" xfId="55" applyFont="1" applyFill="1" applyBorder="1" applyAlignment="1" applyProtection="1">
      <alignment horizontal="left" vertical="top"/>
      <protection locked="0"/>
    </xf>
    <xf numFmtId="3" fontId="22" fillId="0" borderId="21" xfId="46" applyNumberFormat="1" applyFont="1" applyFill="1" applyBorder="1" applyAlignment="1" applyProtection="1">
      <alignment vertical="top"/>
      <protection locked="0"/>
    </xf>
    <xf numFmtId="0" fontId="2" fillId="0" borderId="12" xfId="55" applyFont="1" applyFill="1" applyBorder="1" applyAlignment="1" applyProtection="1">
      <alignment horizontal="left" vertical="top" wrapText="1"/>
      <protection locked="0"/>
    </xf>
    <xf numFmtId="0" fontId="22" fillId="0" borderId="18" xfId="55" applyFont="1" applyFill="1" applyBorder="1" applyAlignment="1" applyProtection="1">
      <alignment horizontal="left" vertical="top"/>
      <protection locked="0"/>
    </xf>
    <xf numFmtId="0" fontId="2" fillId="0" borderId="21" xfId="55" applyFont="1" applyFill="1" applyBorder="1" applyAlignment="1" applyProtection="1">
      <alignment horizontal="left" vertical="top" wrapText="1"/>
      <protection locked="0"/>
    </xf>
    <xf numFmtId="164" fontId="24" fillId="0" borderId="15" xfId="39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 applyProtection="1">
      <alignment horizontal="right" vertical="top" wrapText="1"/>
      <protection locked="0"/>
    </xf>
    <xf numFmtId="0" fontId="24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24" fillId="24" borderId="10" xfId="0" applyFont="1" applyFill="1" applyBorder="1" applyAlignment="1" applyProtection="1">
      <alignment horizontal="left" vertical="top" wrapText="1"/>
    </xf>
    <xf numFmtId="0" fontId="24" fillId="24" borderId="2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14" xfId="0" applyFont="1" applyFill="1" applyBorder="1" applyAlignment="1" applyProtection="1">
      <alignment horizontal="center" vertical="top" wrapText="1"/>
    </xf>
    <xf numFmtId="0" fontId="24" fillId="0" borderId="12" xfId="0" applyFont="1" applyFill="1" applyBorder="1" applyAlignment="1" applyProtection="1">
      <alignment horizontal="center" vertical="top" wrapText="1"/>
    </xf>
    <xf numFmtId="0" fontId="24" fillId="24" borderId="11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wrapText="1"/>
    </xf>
    <xf numFmtId="0" fontId="2" fillId="0" borderId="0" xfId="46" applyAlignment="1">
      <alignment horizontal="left"/>
    </xf>
    <xf numFmtId="0" fontId="24" fillId="0" borderId="26" xfId="46" applyFont="1" applyBorder="1" applyAlignment="1">
      <alignment horizontal="left"/>
    </xf>
    <xf numFmtId="0" fontId="24" fillId="0" borderId="27" xfId="46" applyFont="1" applyBorder="1" applyAlignment="1">
      <alignment horizontal="left"/>
    </xf>
    <xf numFmtId="0" fontId="24" fillId="0" borderId="28" xfId="46" applyFont="1" applyBorder="1" applyAlignment="1">
      <alignment horizontal="left"/>
    </xf>
    <xf numFmtId="0" fontId="24" fillId="0" borderId="29" xfId="46" applyFont="1" applyBorder="1" applyAlignment="1">
      <alignment horizontal="left" vertical="top"/>
    </xf>
    <xf numFmtId="0" fontId="24" fillId="0" borderId="20" xfId="46" applyFont="1" applyBorder="1" applyAlignment="1">
      <alignment horizontal="left" vertical="top"/>
    </xf>
    <xf numFmtId="0" fontId="24" fillId="0" borderId="30" xfId="46" applyFont="1" applyBorder="1" applyAlignment="1">
      <alignment horizontal="left" vertical="top"/>
    </xf>
    <xf numFmtId="0" fontId="2" fillId="0" borderId="31" xfId="46" applyFont="1" applyBorder="1" applyAlignment="1">
      <alignment horizontal="left" vertical="top"/>
    </xf>
    <xf numFmtId="0" fontId="2" fillId="0" borderId="25" xfId="46" applyFont="1" applyBorder="1" applyAlignment="1">
      <alignment horizontal="left" vertical="top"/>
    </xf>
    <xf numFmtId="0" fontId="2" fillId="0" borderId="32" xfId="46" applyFont="1" applyBorder="1" applyAlignment="1">
      <alignment horizontal="left" vertical="top"/>
    </xf>
    <xf numFmtId="0" fontId="2" fillId="0" borderId="29" xfId="46" applyFont="1" applyBorder="1" applyAlignment="1">
      <alignment horizontal="left" vertical="top"/>
    </xf>
    <xf numFmtId="0" fontId="2" fillId="0" borderId="20" xfId="46" applyFont="1" applyBorder="1" applyAlignment="1">
      <alignment horizontal="left" vertical="top"/>
    </xf>
    <xf numFmtId="0" fontId="2" fillId="0" borderId="30" xfId="46" applyFont="1" applyBorder="1" applyAlignment="1">
      <alignment horizontal="left" vertical="top"/>
    </xf>
    <xf numFmtId="0" fontId="2" fillId="0" borderId="39" xfId="46" applyFont="1" applyBorder="1" applyAlignment="1">
      <alignment horizontal="left"/>
    </xf>
    <xf numFmtId="0" fontId="2" fillId="0" borderId="21" xfId="46" applyFont="1" applyBorder="1" applyAlignment="1">
      <alignment horizontal="left"/>
    </xf>
    <xf numFmtId="0" fontId="2" fillId="0" borderId="40" xfId="46" applyFont="1" applyBorder="1" applyAlignment="1">
      <alignment horizontal="left"/>
    </xf>
    <xf numFmtId="0" fontId="2" fillId="0" borderId="25" xfId="46" applyBorder="1" applyAlignment="1">
      <alignment horizontal="left" vertical="top"/>
    </xf>
    <xf numFmtId="0" fontId="2" fillId="0" borderId="32" xfId="46" applyBorder="1" applyAlignment="1">
      <alignment horizontal="left" vertical="top"/>
    </xf>
    <xf numFmtId="0" fontId="2" fillId="0" borderId="33" xfId="46" applyFont="1" applyBorder="1" applyAlignment="1">
      <alignment horizontal="left" wrapText="1"/>
    </xf>
    <xf numFmtId="0" fontId="2" fillId="0" borderId="0" xfId="46" applyFont="1" applyBorder="1" applyAlignment="1">
      <alignment horizontal="left" wrapText="1"/>
    </xf>
    <xf numFmtId="0" fontId="2" fillId="0" borderId="34" xfId="46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" fillId="0" borderId="0" xfId="46" applyFont="1" applyBorder="1" applyAlignment="1">
      <alignment horizontal="left"/>
    </xf>
    <xf numFmtId="0" fontId="22" fillId="0" borderId="39" xfId="46" applyFont="1" applyBorder="1" applyAlignment="1">
      <alignment horizontal="left" wrapText="1"/>
    </xf>
    <xf numFmtId="0" fontId="22" fillId="0" borderId="21" xfId="46" applyFont="1" applyBorder="1" applyAlignment="1">
      <alignment horizontal="left" wrapText="1"/>
    </xf>
    <xf numFmtId="0" fontId="22" fillId="0" borderId="40" xfId="46" applyFont="1" applyBorder="1" applyAlignment="1">
      <alignment horizontal="left" wrapText="1"/>
    </xf>
    <xf numFmtId="0" fontId="22" fillId="0" borderId="35" xfId="46" applyFont="1" applyBorder="1" applyAlignment="1">
      <alignment horizontal="left"/>
    </xf>
    <xf numFmtId="0" fontId="22" fillId="0" borderId="36" xfId="46" applyFont="1" applyBorder="1" applyAlignment="1">
      <alignment horizontal="left"/>
    </xf>
    <xf numFmtId="0" fontId="22" fillId="0" borderId="37" xfId="46" applyFon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2" fillId="0" borderId="33" xfId="46" applyFont="1" applyBorder="1" applyAlignment="1">
      <alignment horizontal="left" wrapText="1"/>
    </xf>
    <xf numFmtId="0" fontId="22" fillId="0" borderId="0" xfId="46" applyFont="1" applyBorder="1" applyAlignment="1">
      <alignment horizontal="left" wrapText="1"/>
    </xf>
    <xf numFmtId="0" fontId="22" fillId="0" borderId="34" xfId="46" applyFont="1" applyBorder="1" applyAlignment="1">
      <alignment horizontal="left" wrapText="1"/>
    </xf>
    <xf numFmtId="0" fontId="2" fillId="0" borderId="33" xfId="46" applyFont="1" applyBorder="1" applyAlignment="1">
      <alignment horizontal="left"/>
    </xf>
    <xf numFmtId="0" fontId="2" fillId="0" borderId="34" xfId="46" applyFont="1" applyBorder="1" applyAlignment="1">
      <alignment horizontal="left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" xfId="47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48"/>
    <cellStyle name="Hyperlink_Lisad 22.02.11 II" xfId="34"/>
    <cellStyle name="Input" xfId="35" builtinId="20" customBuiltin="1"/>
    <cellStyle name="Linked Cell" xfId="36" builtinId="24" customBuiltin="1"/>
    <cellStyle name="Neutral" xfId="37" builtinId="28" customBuiltin="1"/>
    <cellStyle name="Normaallaad 2" xfId="56"/>
    <cellStyle name="Normaallaad_Leht1" xfId="38"/>
    <cellStyle name="Normal" xfId="0" builtinId="0"/>
    <cellStyle name="Normal 13" xfId="57"/>
    <cellStyle name="Normal 2" xfId="46"/>
    <cellStyle name="Normal 2 2" xfId="54"/>
    <cellStyle name="Normal 3" xfId="52"/>
    <cellStyle name="Normal 8" xfId="55"/>
    <cellStyle name="Normal_2002 määrus lisa 5" xfId="39"/>
    <cellStyle name="Normal_eelarve muutmise vorm" xfId="40"/>
    <cellStyle name="Normal_vorm 1 koond_Lisad 22.02.11 II" xfId="53"/>
    <cellStyle name="Note" xfId="41" builtinId="10" customBuiltin="1"/>
    <cellStyle name="Output" xfId="42" builtinId="21" customBuiltin="1"/>
    <cellStyle name="Percent 2" xfId="49"/>
    <cellStyle name="Rõhk5" xfId="50"/>
    <cellStyle name="Rõhk6" xfId="5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4" sqref="A24"/>
    </sheetView>
  </sheetViews>
  <sheetFormatPr defaultRowHeight="12.75" x14ac:dyDescent="0.2"/>
  <cols>
    <col min="1" max="1" width="40" bestFit="1" customWidth="1"/>
    <col min="2" max="2" width="10.140625" bestFit="1" customWidth="1"/>
  </cols>
  <sheetData>
    <row r="1" spans="1:2" x14ac:dyDescent="0.2">
      <c r="A1" s="5" t="s">
        <v>8</v>
      </c>
      <c r="B1" s="11" t="e">
        <f>SUM(B2:B11)</f>
        <v>#REF!</v>
      </c>
    </row>
    <row r="2" spans="1:2" x14ac:dyDescent="0.2">
      <c r="A2" s="6" t="s">
        <v>31</v>
      </c>
      <c r="B2" s="10" t="e">
        <f>SUMIF(#REF!,$A2,#REF!)</f>
        <v>#REF!</v>
      </c>
    </row>
    <row r="3" spans="1:2" x14ac:dyDescent="0.2">
      <c r="A3" s="6" t="s">
        <v>36</v>
      </c>
      <c r="B3" s="10" t="e">
        <f>SUMIF(#REF!,$A3,#REF!)</f>
        <v>#REF!</v>
      </c>
    </row>
    <row r="4" spans="1:2" x14ac:dyDescent="0.2">
      <c r="A4" s="6" t="s">
        <v>32</v>
      </c>
      <c r="B4" s="10" t="e">
        <f>SUMIF(#REF!,$A4,#REF!)</f>
        <v>#REF!</v>
      </c>
    </row>
    <row r="5" spans="1:2" x14ac:dyDescent="0.2">
      <c r="A5" s="6" t="s">
        <v>41</v>
      </c>
      <c r="B5" s="10" t="e">
        <f>SUMIF(#REF!,$A5,#REF!)</f>
        <v>#REF!</v>
      </c>
    </row>
    <row r="6" spans="1:2" x14ac:dyDescent="0.2">
      <c r="A6" s="6" t="s">
        <v>37</v>
      </c>
      <c r="B6" s="10" t="e">
        <f>SUMIF(#REF!,$A6,#REF!)</f>
        <v>#REF!</v>
      </c>
    </row>
    <row r="7" spans="1:2" x14ac:dyDescent="0.2">
      <c r="A7" s="6" t="s">
        <v>38</v>
      </c>
      <c r="B7" s="10" t="e">
        <f>SUMIF(#REF!,$A7,#REF!)</f>
        <v>#REF!</v>
      </c>
    </row>
    <row r="8" spans="1:2" x14ac:dyDescent="0.2">
      <c r="A8" s="6" t="s">
        <v>33</v>
      </c>
      <c r="B8" s="10" t="e">
        <f>SUMIF(#REF!,$A8,#REF!)</f>
        <v>#REF!</v>
      </c>
    </row>
    <row r="9" spans="1:2" x14ac:dyDescent="0.2">
      <c r="A9" s="6" t="s">
        <v>39</v>
      </c>
      <c r="B9" s="10" t="e">
        <f>SUMIF(#REF!,$A9,#REF!)</f>
        <v>#REF!</v>
      </c>
    </row>
    <row r="10" spans="1:2" x14ac:dyDescent="0.2">
      <c r="A10" s="6" t="s">
        <v>30</v>
      </c>
      <c r="B10" s="10" t="e">
        <f>SUMIF(#REF!,$A10,#REF!)</f>
        <v>#REF!</v>
      </c>
    </row>
    <row r="11" spans="1:2" x14ac:dyDescent="0.2">
      <c r="A11" s="7" t="s">
        <v>40</v>
      </c>
      <c r="B11" s="10" t="e">
        <f>SUMIF(#REF!,$A11,#REF!)</f>
        <v>#REF!</v>
      </c>
    </row>
    <row r="12" spans="1:2" x14ac:dyDescent="0.2">
      <c r="A12" s="5" t="s">
        <v>34</v>
      </c>
      <c r="B12" s="17" t="e">
        <f>SUMIF(#REF!,$A12,#REF!)</f>
        <v>#REF!</v>
      </c>
    </row>
    <row r="13" spans="1:2" x14ac:dyDescent="0.2">
      <c r="A13" s="5" t="s">
        <v>27</v>
      </c>
      <c r="B13" s="17" t="e">
        <f>SUMIF(#REF!,$A13,#REF!)</f>
        <v>#REF!</v>
      </c>
    </row>
    <row r="14" spans="1:2" x14ac:dyDescent="0.2">
      <c r="A14" s="5" t="s">
        <v>35</v>
      </c>
      <c r="B14" s="17" t="e">
        <f>SUMIF(#REF!,$A14,#REF!)</f>
        <v>#REF!</v>
      </c>
    </row>
    <row r="15" spans="1:2" x14ac:dyDescent="0.2">
      <c r="A15" s="5" t="s">
        <v>23</v>
      </c>
      <c r="B15" s="17" t="e">
        <f>SUMIF(#REF!,$A15,#REF!)</f>
        <v>#REF!</v>
      </c>
    </row>
    <row r="16" spans="1:2" x14ac:dyDescent="0.2">
      <c r="A16" s="8" t="s">
        <v>9</v>
      </c>
      <c r="B16" s="17" t="e">
        <f>SUMIF(#REF!,$A16,#REF!)</f>
        <v>#REF!</v>
      </c>
    </row>
    <row r="17" spans="1:2" x14ac:dyDescent="0.2">
      <c r="A17" s="4"/>
      <c r="B17" s="10"/>
    </row>
    <row r="18" spans="1:2" x14ac:dyDescent="0.2">
      <c r="A18" s="3" t="s">
        <v>10</v>
      </c>
      <c r="B18" s="12" t="e">
        <f>B12+B13+B14+B15+B1</f>
        <v>#REF!</v>
      </c>
    </row>
    <row r="23" spans="1:2" x14ac:dyDescent="0.2">
      <c r="A23" t="s">
        <v>43</v>
      </c>
    </row>
    <row r="24" spans="1:2" x14ac:dyDescent="0.2">
      <c r="A24" s="24" t="s">
        <v>17</v>
      </c>
      <c r="B24" s="25" t="e">
        <f>SUMIF(#REF!,$A$24,#REF!)-#REF!-#REF!-#REF!-#REF!-#REF!-#REF!-#REF!-#REF!-#REF!-#REF!-#REF!-#REF!-#REF!-#REF!-#REF!-#REF!-#REF!-#REF!-#REF!-#REF!-#REF!-#REF!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RowHeight="12.75" x14ac:dyDescent="0.2"/>
  <cols>
    <col min="1" max="1" width="59.85546875" style="16" customWidth="1"/>
    <col min="2" max="2" width="10.7109375" style="16" customWidth="1"/>
    <col min="3" max="6" width="9.7109375" style="16" customWidth="1"/>
    <col min="7" max="7" width="10" style="16" customWidth="1"/>
    <col min="8" max="9" width="9.7109375" style="16" customWidth="1"/>
    <col min="10" max="16384" width="9.140625" style="16"/>
  </cols>
  <sheetData>
    <row r="1" spans="1:9" ht="15" x14ac:dyDescent="0.25">
      <c r="A1" s="267" t="s">
        <v>256</v>
      </c>
      <c r="B1" s="254"/>
      <c r="C1" s="254"/>
      <c r="D1" s="254"/>
      <c r="E1" s="254"/>
      <c r="F1" s="254"/>
      <c r="G1" s="255"/>
      <c r="H1" s="255"/>
      <c r="I1" s="272" t="s">
        <v>231</v>
      </c>
    </row>
    <row r="2" spans="1:9" ht="13.5" thickBot="1" x14ac:dyDescent="0.25">
      <c r="A2" s="316"/>
      <c r="B2" s="316"/>
      <c r="C2" s="316"/>
      <c r="D2" s="316"/>
      <c r="E2" s="316"/>
      <c r="F2" s="316"/>
      <c r="G2" s="316"/>
      <c r="H2" s="316"/>
      <c r="I2" s="316"/>
    </row>
    <row r="3" spans="1:9" x14ac:dyDescent="0.2">
      <c r="A3" s="317" t="s">
        <v>219</v>
      </c>
      <c r="B3" s="318"/>
      <c r="C3" s="318"/>
      <c r="D3" s="318"/>
      <c r="E3" s="318"/>
      <c r="F3" s="318"/>
      <c r="G3" s="318"/>
      <c r="H3" s="318"/>
      <c r="I3" s="319"/>
    </row>
    <row r="4" spans="1:9" x14ac:dyDescent="0.2">
      <c r="A4" s="320" t="s">
        <v>199</v>
      </c>
      <c r="B4" s="321"/>
      <c r="C4" s="321"/>
      <c r="D4" s="321"/>
      <c r="E4" s="321"/>
      <c r="F4" s="321"/>
      <c r="G4" s="321"/>
      <c r="H4" s="321"/>
      <c r="I4" s="322"/>
    </row>
    <row r="5" spans="1:9" ht="26.25" customHeight="1" x14ac:dyDescent="0.2">
      <c r="A5" s="323" t="s">
        <v>259</v>
      </c>
      <c r="B5" s="324"/>
      <c r="C5" s="324"/>
      <c r="D5" s="324"/>
      <c r="E5" s="324"/>
      <c r="F5" s="324"/>
      <c r="G5" s="324"/>
      <c r="H5" s="324"/>
      <c r="I5" s="325"/>
    </row>
    <row r="6" spans="1:9" x14ac:dyDescent="0.2">
      <c r="A6" s="326" t="s">
        <v>260</v>
      </c>
      <c r="B6" s="327"/>
      <c r="C6" s="327"/>
      <c r="D6" s="327"/>
      <c r="E6" s="327"/>
      <c r="F6" s="327"/>
      <c r="G6" s="327"/>
      <c r="H6" s="327"/>
      <c r="I6" s="328"/>
    </row>
    <row r="7" spans="1:9" ht="24.75" customHeight="1" x14ac:dyDescent="0.2">
      <c r="A7" s="326" t="s">
        <v>230</v>
      </c>
      <c r="B7" s="327"/>
      <c r="C7" s="327"/>
      <c r="D7" s="327"/>
      <c r="E7" s="327"/>
      <c r="F7" s="327"/>
      <c r="G7" s="327"/>
      <c r="H7" s="327"/>
      <c r="I7" s="328"/>
    </row>
    <row r="8" spans="1:9" x14ac:dyDescent="0.2">
      <c r="A8" s="326" t="s">
        <v>200</v>
      </c>
      <c r="B8" s="327"/>
      <c r="C8" s="327"/>
      <c r="D8" s="327"/>
      <c r="E8" s="327"/>
      <c r="F8" s="327"/>
      <c r="G8" s="327"/>
      <c r="H8" s="327"/>
      <c r="I8" s="328"/>
    </row>
    <row r="9" spans="1:9" ht="34.5" customHeight="1" x14ac:dyDescent="0.2">
      <c r="A9" s="323" t="s">
        <v>216</v>
      </c>
      <c r="B9" s="324"/>
      <c r="C9" s="324"/>
      <c r="D9" s="324"/>
      <c r="E9" s="324"/>
      <c r="F9" s="324"/>
      <c r="G9" s="324"/>
      <c r="H9" s="324"/>
      <c r="I9" s="325"/>
    </row>
    <row r="10" spans="1:9" x14ac:dyDescent="0.2">
      <c r="A10" s="326" t="s">
        <v>217</v>
      </c>
      <c r="B10" s="327"/>
      <c r="C10" s="327"/>
      <c r="D10" s="327"/>
      <c r="E10" s="327"/>
      <c r="F10" s="327"/>
      <c r="G10" s="327"/>
      <c r="H10" s="327"/>
      <c r="I10" s="328"/>
    </row>
    <row r="11" spans="1:9" x14ac:dyDescent="0.2">
      <c r="A11" s="326" t="s">
        <v>201</v>
      </c>
      <c r="B11" s="327"/>
      <c r="C11" s="327"/>
      <c r="D11" s="327"/>
      <c r="E11" s="327"/>
      <c r="F11" s="327"/>
      <c r="G11" s="327"/>
      <c r="H11" s="327"/>
      <c r="I11" s="328"/>
    </row>
    <row r="12" spans="1:9" ht="30" customHeight="1" x14ac:dyDescent="0.2">
      <c r="A12" s="323" t="s">
        <v>218</v>
      </c>
      <c r="B12" s="324"/>
      <c r="C12" s="324"/>
      <c r="D12" s="324"/>
      <c r="E12" s="324"/>
      <c r="F12" s="324"/>
      <c r="G12" s="324"/>
      <c r="H12" s="324"/>
      <c r="I12" s="325"/>
    </row>
    <row r="13" spans="1:9" ht="27.75" customHeight="1" x14ac:dyDescent="0.2">
      <c r="A13" s="323" t="s">
        <v>202</v>
      </c>
      <c r="B13" s="332"/>
      <c r="C13" s="332"/>
      <c r="D13" s="332"/>
      <c r="E13" s="332"/>
      <c r="F13" s="332"/>
      <c r="G13" s="332"/>
      <c r="H13" s="332"/>
      <c r="I13" s="333"/>
    </row>
    <row r="14" spans="1:9" ht="26.25" customHeight="1" x14ac:dyDescent="0.2">
      <c r="A14" s="341" t="s">
        <v>255</v>
      </c>
      <c r="B14" s="342"/>
      <c r="C14" s="342"/>
      <c r="D14" s="342"/>
      <c r="E14" s="342"/>
      <c r="F14" s="342"/>
      <c r="G14" s="342"/>
      <c r="H14" s="342"/>
      <c r="I14" s="343"/>
    </row>
    <row r="15" spans="1:9" ht="18.75" customHeight="1" thickBot="1" x14ac:dyDescent="0.25">
      <c r="A15" s="344" t="s">
        <v>261</v>
      </c>
      <c r="B15" s="345"/>
      <c r="C15" s="345"/>
      <c r="D15" s="345"/>
      <c r="E15" s="345"/>
      <c r="F15" s="345"/>
      <c r="G15" s="345"/>
      <c r="H15" s="345"/>
      <c r="I15" s="346"/>
    </row>
    <row r="16" spans="1:9" ht="47.25" customHeight="1" x14ac:dyDescent="0.2">
      <c r="A16" s="259" t="s">
        <v>220</v>
      </c>
      <c r="B16" s="260" t="s">
        <v>215</v>
      </c>
      <c r="C16" s="260" t="s">
        <v>203</v>
      </c>
      <c r="D16" s="260" t="s">
        <v>184</v>
      </c>
      <c r="E16" s="260" t="s">
        <v>204</v>
      </c>
      <c r="F16" s="260">
        <v>2018</v>
      </c>
      <c r="G16" s="260">
        <v>2019</v>
      </c>
      <c r="H16" s="260">
        <v>2020</v>
      </c>
      <c r="I16" s="261">
        <v>2021</v>
      </c>
    </row>
    <row r="17" spans="1:9" x14ac:dyDescent="0.2">
      <c r="A17" s="262" t="s">
        <v>221</v>
      </c>
      <c r="B17" s="256"/>
      <c r="C17" s="256"/>
      <c r="D17" s="256"/>
      <c r="E17" s="256"/>
      <c r="F17" s="257"/>
      <c r="G17" s="256"/>
      <c r="H17" s="256"/>
      <c r="I17" s="263"/>
    </row>
    <row r="18" spans="1:9" x14ac:dyDescent="0.2">
      <c r="A18" s="264" t="s">
        <v>222</v>
      </c>
      <c r="B18" s="256"/>
      <c r="C18" s="256"/>
      <c r="D18" s="256"/>
      <c r="E18" s="256"/>
      <c r="F18" s="257"/>
      <c r="G18" s="256"/>
      <c r="H18" s="256"/>
      <c r="I18" s="263"/>
    </row>
    <row r="19" spans="1:9" x14ac:dyDescent="0.2">
      <c r="A19" s="264" t="s">
        <v>214</v>
      </c>
      <c r="B19" s="256"/>
      <c r="C19" s="256"/>
      <c r="D19" s="256"/>
      <c r="E19" s="256"/>
      <c r="F19" s="257"/>
      <c r="G19" s="256"/>
      <c r="H19" s="256"/>
      <c r="I19" s="265"/>
    </row>
    <row r="20" spans="1:9" x14ac:dyDescent="0.2">
      <c r="A20" s="264" t="s">
        <v>205</v>
      </c>
      <c r="B20" s="256"/>
      <c r="C20" s="256"/>
      <c r="D20" s="256"/>
      <c r="E20" s="256"/>
      <c r="F20" s="257"/>
      <c r="G20" s="256"/>
      <c r="H20" s="256"/>
      <c r="I20" s="265"/>
    </row>
    <row r="21" spans="1:9" x14ac:dyDescent="0.2">
      <c r="A21" s="264" t="s">
        <v>206</v>
      </c>
      <c r="B21" s="256"/>
      <c r="C21" s="256"/>
      <c r="D21" s="256"/>
      <c r="E21" s="256"/>
      <c r="F21" s="257"/>
      <c r="G21" s="256"/>
      <c r="H21" s="256"/>
      <c r="I21" s="265"/>
    </row>
    <row r="22" spans="1:9" x14ac:dyDescent="0.2">
      <c r="A22" s="264" t="s">
        <v>223</v>
      </c>
      <c r="B22" s="256"/>
      <c r="C22" s="256"/>
      <c r="D22" s="256"/>
      <c r="E22" s="256"/>
      <c r="F22" s="257"/>
      <c r="G22" s="256"/>
      <c r="H22" s="256"/>
      <c r="I22" s="265"/>
    </row>
    <row r="23" spans="1:9" x14ac:dyDescent="0.2">
      <c r="A23" s="264" t="s">
        <v>207</v>
      </c>
      <c r="B23" s="256"/>
      <c r="C23" s="256"/>
      <c r="D23" s="256"/>
      <c r="E23" s="256"/>
      <c r="F23" s="257"/>
      <c r="G23" s="256"/>
      <c r="H23" s="256"/>
      <c r="I23" s="265"/>
    </row>
    <row r="24" spans="1:9" x14ac:dyDescent="0.2">
      <c r="A24" s="264" t="s">
        <v>224</v>
      </c>
      <c r="B24" s="256"/>
      <c r="C24" s="256"/>
      <c r="D24" s="256"/>
      <c r="E24" s="256"/>
      <c r="F24" s="257"/>
      <c r="G24" s="256"/>
      <c r="H24" s="256"/>
      <c r="I24" s="265"/>
    </row>
    <row r="25" spans="1:9" x14ac:dyDescent="0.2">
      <c r="A25" s="264" t="s">
        <v>208</v>
      </c>
      <c r="B25" s="256"/>
      <c r="C25" s="256"/>
      <c r="D25" s="256"/>
      <c r="E25" s="256"/>
      <c r="F25" s="257"/>
      <c r="G25" s="256"/>
      <c r="H25" s="256"/>
      <c r="I25" s="265"/>
    </row>
    <row r="26" spans="1:9" x14ac:dyDescent="0.2">
      <c r="A26" s="264" t="s">
        <v>225</v>
      </c>
      <c r="B26" s="256"/>
      <c r="C26" s="256"/>
      <c r="D26" s="256"/>
      <c r="E26" s="256"/>
      <c r="F26" s="257"/>
      <c r="G26" s="256"/>
      <c r="H26" s="256"/>
      <c r="I26" s="265"/>
    </row>
    <row r="27" spans="1:9" ht="27" customHeight="1" x14ac:dyDescent="0.2">
      <c r="A27" s="264" t="s">
        <v>228</v>
      </c>
      <c r="B27" s="256"/>
      <c r="C27" s="256"/>
      <c r="D27" s="256"/>
      <c r="E27" s="256"/>
      <c r="F27" s="257"/>
      <c r="G27" s="256"/>
      <c r="H27" s="256"/>
      <c r="I27" s="265"/>
    </row>
    <row r="28" spans="1:9" x14ac:dyDescent="0.2">
      <c r="A28" s="329" t="s">
        <v>209</v>
      </c>
      <c r="B28" s="330"/>
      <c r="C28" s="330"/>
      <c r="D28" s="330"/>
      <c r="E28" s="330"/>
      <c r="F28" s="330"/>
      <c r="G28" s="330"/>
      <c r="H28" s="330"/>
      <c r="I28" s="331"/>
    </row>
    <row r="29" spans="1:9" x14ac:dyDescent="0.2">
      <c r="A29" s="334"/>
      <c r="B29" s="335"/>
      <c r="C29" s="335"/>
      <c r="D29" s="335"/>
      <c r="E29" s="335"/>
      <c r="F29" s="335"/>
      <c r="G29" s="335"/>
      <c r="H29" s="335"/>
      <c r="I29" s="336"/>
    </row>
    <row r="30" spans="1:9" x14ac:dyDescent="0.2">
      <c r="A30" s="350"/>
      <c r="B30" s="351"/>
      <c r="C30" s="351"/>
      <c r="D30" s="351"/>
      <c r="E30" s="351"/>
      <c r="F30" s="351"/>
      <c r="G30" s="351"/>
      <c r="H30" s="351"/>
      <c r="I30" s="352"/>
    </row>
    <row r="31" spans="1:9" x14ac:dyDescent="0.2">
      <c r="A31" s="347"/>
      <c r="B31" s="348"/>
      <c r="C31" s="348"/>
      <c r="D31" s="348"/>
      <c r="E31" s="348"/>
      <c r="F31" s="348"/>
      <c r="G31" s="348"/>
      <c r="H31" s="348"/>
      <c r="I31" s="349"/>
    </row>
    <row r="32" spans="1:9" x14ac:dyDescent="0.2">
      <c r="A32" s="329" t="s">
        <v>226</v>
      </c>
      <c r="B32" s="330"/>
      <c r="C32" s="330"/>
      <c r="D32" s="330"/>
      <c r="E32" s="330"/>
      <c r="F32" s="330"/>
      <c r="G32" s="330"/>
      <c r="H32" s="330"/>
      <c r="I32" s="331"/>
    </row>
    <row r="33" spans="1:9" x14ac:dyDescent="0.2">
      <c r="A33" s="334"/>
      <c r="B33" s="335"/>
      <c r="C33" s="335"/>
      <c r="D33" s="335"/>
      <c r="E33" s="335"/>
      <c r="F33" s="335"/>
      <c r="G33" s="335"/>
      <c r="H33" s="335"/>
      <c r="I33" s="336"/>
    </row>
    <row r="34" spans="1:9" x14ac:dyDescent="0.2">
      <c r="A34" s="347"/>
      <c r="B34" s="348"/>
      <c r="C34" s="348"/>
      <c r="D34" s="348"/>
      <c r="E34" s="348"/>
      <c r="F34" s="348"/>
      <c r="G34" s="348"/>
      <c r="H34" s="348"/>
      <c r="I34" s="349"/>
    </row>
    <row r="35" spans="1:9" ht="15" customHeight="1" x14ac:dyDescent="0.2">
      <c r="A35" s="329" t="s">
        <v>227</v>
      </c>
      <c r="B35" s="330"/>
      <c r="C35" s="330"/>
      <c r="D35" s="330"/>
      <c r="E35" s="330"/>
      <c r="F35" s="330"/>
      <c r="G35" s="330"/>
      <c r="H35" s="330"/>
      <c r="I35" s="331" t="s">
        <v>11</v>
      </c>
    </row>
    <row r="36" spans="1:9" ht="15" customHeight="1" x14ac:dyDescent="0.2">
      <c r="A36" s="334"/>
      <c r="B36" s="335"/>
      <c r="C36" s="335"/>
      <c r="D36" s="335"/>
      <c r="E36" s="335"/>
      <c r="F36" s="335"/>
      <c r="G36" s="335"/>
      <c r="H36" s="335"/>
      <c r="I36" s="336"/>
    </row>
    <row r="37" spans="1:9" x14ac:dyDescent="0.2">
      <c r="A37" s="347"/>
      <c r="B37" s="348"/>
      <c r="C37" s="348"/>
      <c r="D37" s="348"/>
      <c r="E37" s="348"/>
      <c r="F37" s="348"/>
      <c r="G37" s="348"/>
      <c r="H37" s="348"/>
      <c r="I37" s="349"/>
    </row>
    <row r="38" spans="1:9" x14ac:dyDescent="0.2">
      <c r="A38" s="329" t="s">
        <v>210</v>
      </c>
      <c r="B38" s="330"/>
      <c r="C38" s="330"/>
      <c r="D38" s="330"/>
      <c r="E38" s="330"/>
      <c r="F38" s="330"/>
      <c r="G38" s="330"/>
      <c r="H38" s="330"/>
      <c r="I38" s="331"/>
    </row>
    <row r="39" spans="1:9" x14ac:dyDescent="0.2">
      <c r="A39" s="353"/>
      <c r="B39" s="354"/>
      <c r="C39" s="354"/>
      <c r="D39" s="354"/>
      <c r="E39" s="354"/>
      <c r="F39" s="354"/>
      <c r="G39" s="354"/>
      <c r="H39" s="354"/>
      <c r="I39" s="355"/>
    </row>
    <row r="40" spans="1:9" x14ac:dyDescent="0.2">
      <c r="A40" s="350"/>
      <c r="B40" s="351"/>
      <c r="C40" s="351"/>
      <c r="D40" s="351"/>
      <c r="E40" s="351"/>
      <c r="F40" s="351"/>
      <c r="G40" s="351"/>
      <c r="H40" s="351"/>
      <c r="I40" s="352"/>
    </row>
    <row r="41" spans="1:9" x14ac:dyDescent="0.2">
      <c r="A41" s="347"/>
      <c r="B41" s="348"/>
      <c r="C41" s="348"/>
      <c r="D41" s="348"/>
      <c r="E41" s="348"/>
      <c r="F41" s="348"/>
      <c r="G41" s="348"/>
      <c r="H41" s="348"/>
      <c r="I41" s="349"/>
    </row>
    <row r="42" spans="1:9" x14ac:dyDescent="0.2">
      <c r="A42" s="356" t="s">
        <v>211</v>
      </c>
      <c r="B42" s="340"/>
      <c r="C42" s="340"/>
      <c r="D42" s="340"/>
      <c r="E42" s="340"/>
      <c r="F42" s="340"/>
      <c r="G42" s="340"/>
      <c r="H42" s="340"/>
      <c r="I42" s="357"/>
    </row>
    <row r="43" spans="1:9" x14ac:dyDescent="0.2">
      <c r="A43" s="334"/>
      <c r="B43" s="335"/>
      <c r="C43" s="335"/>
      <c r="D43" s="335"/>
      <c r="E43" s="335"/>
      <c r="F43" s="335"/>
      <c r="G43" s="335"/>
      <c r="H43" s="335"/>
      <c r="I43" s="336"/>
    </row>
    <row r="44" spans="1:9" x14ac:dyDescent="0.2">
      <c r="A44" s="350"/>
      <c r="B44" s="351"/>
      <c r="C44" s="351"/>
      <c r="D44" s="351"/>
      <c r="E44" s="351"/>
      <c r="F44" s="351"/>
      <c r="G44" s="351"/>
      <c r="H44" s="351"/>
      <c r="I44" s="352"/>
    </row>
    <row r="45" spans="1:9" x14ac:dyDescent="0.2">
      <c r="A45" s="347"/>
      <c r="B45" s="348"/>
      <c r="C45" s="348"/>
      <c r="D45" s="348"/>
      <c r="E45" s="348"/>
      <c r="F45" s="348"/>
      <c r="G45" s="348"/>
      <c r="H45" s="348"/>
      <c r="I45" s="349"/>
    </row>
    <row r="46" spans="1:9" x14ac:dyDescent="0.2">
      <c r="A46" s="329" t="s">
        <v>212</v>
      </c>
      <c r="B46" s="330"/>
      <c r="C46" s="330"/>
      <c r="D46" s="330"/>
      <c r="E46" s="330"/>
      <c r="F46" s="330"/>
      <c r="G46" s="330"/>
      <c r="H46" s="330"/>
      <c r="I46" s="331"/>
    </row>
    <row r="47" spans="1:9" x14ac:dyDescent="0.2">
      <c r="A47" s="334"/>
      <c r="B47" s="335"/>
      <c r="C47" s="335"/>
      <c r="D47" s="335"/>
      <c r="E47" s="335"/>
      <c r="F47" s="335"/>
      <c r="G47" s="335"/>
      <c r="H47" s="335"/>
      <c r="I47" s="336"/>
    </row>
    <row r="48" spans="1:9" ht="13.5" thickBot="1" x14ac:dyDescent="0.25">
      <c r="A48" s="337"/>
      <c r="B48" s="338"/>
      <c r="C48" s="338"/>
      <c r="D48" s="338"/>
      <c r="E48" s="338"/>
      <c r="F48" s="338"/>
      <c r="G48" s="338"/>
      <c r="H48" s="338"/>
      <c r="I48" s="339"/>
    </row>
    <row r="49" spans="1:9" x14ac:dyDescent="0.2">
      <c r="A49" s="258"/>
      <c r="B49" s="258"/>
      <c r="C49" s="258"/>
      <c r="D49" s="258"/>
      <c r="E49" s="258"/>
      <c r="F49" s="258"/>
      <c r="G49" s="258"/>
      <c r="H49" s="258"/>
      <c r="I49" s="258"/>
    </row>
    <row r="50" spans="1:9" x14ac:dyDescent="0.2">
      <c r="A50" s="340"/>
      <c r="B50" s="340"/>
      <c r="C50" s="340"/>
      <c r="D50" s="340"/>
      <c r="E50" s="340"/>
      <c r="F50" s="340"/>
      <c r="G50" s="340"/>
      <c r="H50" s="340"/>
      <c r="I50" s="340"/>
    </row>
    <row r="51" spans="1:9" x14ac:dyDescent="0.2">
      <c r="A51" s="340" t="s">
        <v>213</v>
      </c>
      <c r="B51" s="340"/>
      <c r="C51" s="340"/>
      <c r="D51" s="340"/>
      <c r="E51" s="340"/>
      <c r="F51" s="340"/>
      <c r="G51" s="340"/>
      <c r="H51" s="340"/>
      <c r="I51" s="340"/>
    </row>
    <row r="52" spans="1:9" x14ac:dyDescent="0.2">
      <c r="A52" s="340"/>
      <c r="B52" s="340"/>
      <c r="C52" s="340"/>
      <c r="D52" s="340"/>
      <c r="E52" s="340"/>
      <c r="F52" s="340"/>
      <c r="G52" s="340"/>
      <c r="H52" s="340"/>
      <c r="I52" s="340"/>
    </row>
    <row r="53" spans="1:9" x14ac:dyDescent="0.2">
      <c r="A53" s="340" t="s">
        <v>229</v>
      </c>
      <c r="B53" s="340"/>
      <c r="C53" s="340"/>
      <c r="D53" s="340"/>
      <c r="E53" s="340"/>
      <c r="F53" s="340"/>
      <c r="G53" s="340"/>
      <c r="H53" s="340"/>
      <c r="I53" s="340"/>
    </row>
  </sheetData>
  <mergeCells count="30">
    <mergeCell ref="A47:I48"/>
    <mergeCell ref="A53:I53"/>
    <mergeCell ref="A46:I46"/>
    <mergeCell ref="A14:I14"/>
    <mergeCell ref="A15:I15"/>
    <mergeCell ref="A50:I50"/>
    <mergeCell ref="A51:I51"/>
    <mergeCell ref="A52:I52"/>
    <mergeCell ref="A33:I34"/>
    <mergeCell ref="A36:I37"/>
    <mergeCell ref="A29:I31"/>
    <mergeCell ref="A39:I41"/>
    <mergeCell ref="A35:I35"/>
    <mergeCell ref="A38:I38"/>
    <mergeCell ref="A42:I42"/>
    <mergeCell ref="A43:I45"/>
    <mergeCell ref="A32:I32"/>
    <mergeCell ref="A7:I7"/>
    <mergeCell ref="A8:I8"/>
    <mergeCell ref="A9:I9"/>
    <mergeCell ref="A10:I10"/>
    <mergeCell ref="A11:I11"/>
    <mergeCell ref="A12:I12"/>
    <mergeCell ref="A13:I13"/>
    <mergeCell ref="A28:I28"/>
    <mergeCell ref="A2:I2"/>
    <mergeCell ref="A3:I3"/>
    <mergeCell ref="A4:I4"/>
    <mergeCell ref="A5:I5"/>
    <mergeCell ref="A6:I6"/>
  </mergeCells>
  <pageMargins left="0.41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Zeros="0" tabSelected="1"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2.75" x14ac:dyDescent="0.2"/>
  <cols>
    <col min="1" max="1" width="50.28515625" style="2" customWidth="1"/>
    <col min="2" max="2" width="10.7109375" style="9" customWidth="1"/>
    <col min="3" max="6" width="10.7109375" style="1" customWidth="1"/>
    <col min="7" max="7" width="40.140625" style="1" customWidth="1"/>
    <col min="8" max="16384" width="9.140625" style="1"/>
  </cols>
  <sheetData>
    <row r="1" spans="1:13" ht="15" x14ac:dyDescent="0.25">
      <c r="A1" s="13" t="s">
        <v>141</v>
      </c>
      <c r="B1" s="16"/>
      <c r="C1" s="16"/>
      <c r="D1" s="16"/>
      <c r="E1" s="16"/>
      <c r="F1" s="16"/>
      <c r="G1" s="272" t="s">
        <v>252</v>
      </c>
    </row>
    <row r="2" spans="1:13" x14ac:dyDescent="0.2">
      <c r="A2" s="31"/>
      <c r="B2" s="32"/>
      <c r="C2" s="33"/>
      <c r="D2" s="30"/>
      <c r="E2" s="30"/>
      <c r="F2" s="34" t="s">
        <v>11</v>
      </c>
      <c r="G2" s="4"/>
    </row>
    <row r="3" spans="1:13" ht="38.25" x14ac:dyDescent="0.2">
      <c r="A3" s="35"/>
      <c r="B3" s="288" t="s">
        <v>139</v>
      </c>
      <c r="C3" s="288" t="s">
        <v>65</v>
      </c>
      <c r="D3" s="288" t="s">
        <v>112</v>
      </c>
      <c r="E3" s="288" t="s">
        <v>117</v>
      </c>
      <c r="F3" s="288" t="s">
        <v>140</v>
      </c>
      <c r="G3" s="49" t="s">
        <v>46</v>
      </c>
    </row>
    <row r="4" spans="1:13" x14ac:dyDescent="0.2">
      <c r="A4" s="36"/>
      <c r="B4" s="37"/>
      <c r="C4" s="37"/>
      <c r="D4" s="37"/>
      <c r="E4" s="37"/>
      <c r="F4" s="37"/>
      <c r="G4" s="50"/>
    </row>
    <row r="5" spans="1:13" x14ac:dyDescent="0.2">
      <c r="A5" s="147" t="s">
        <v>26</v>
      </c>
      <c r="B5" s="39">
        <f>B9+B6</f>
        <v>580490</v>
      </c>
      <c r="C5" s="39"/>
      <c r="D5" s="39"/>
      <c r="E5" s="39"/>
      <c r="F5" s="147"/>
      <c r="G5" s="148"/>
    </row>
    <row r="6" spans="1:13" x14ac:dyDescent="0.2">
      <c r="A6" s="87" t="s">
        <v>27</v>
      </c>
      <c r="B6" s="84">
        <f>B7+B8</f>
        <v>143340</v>
      </c>
      <c r="C6" s="84"/>
      <c r="D6" s="84"/>
      <c r="E6" s="84"/>
      <c r="F6" s="84"/>
      <c r="G6" s="149"/>
    </row>
    <row r="7" spans="1:13" x14ac:dyDescent="0.2">
      <c r="A7" s="89" t="s">
        <v>28</v>
      </c>
      <c r="B7" s="86">
        <v>32140</v>
      </c>
      <c r="C7" s="86"/>
      <c r="D7" s="86"/>
      <c r="E7" s="86"/>
      <c r="F7" s="86"/>
      <c r="G7" s="149"/>
    </row>
    <row r="8" spans="1:13" ht="25.5" x14ac:dyDescent="0.2">
      <c r="A8" s="89" t="s">
        <v>29</v>
      </c>
      <c r="B8" s="86">
        <v>111200</v>
      </c>
      <c r="C8" s="86"/>
      <c r="D8" s="86"/>
      <c r="E8" s="86"/>
      <c r="F8" s="86"/>
      <c r="G8" s="149"/>
      <c r="M8" s="4"/>
    </row>
    <row r="9" spans="1:13" x14ac:dyDescent="0.2">
      <c r="A9" s="87" t="s">
        <v>23</v>
      </c>
      <c r="B9" s="84">
        <f>B10+B11</f>
        <v>437150</v>
      </c>
      <c r="C9" s="84"/>
      <c r="D9" s="84"/>
      <c r="E9" s="84"/>
      <c r="F9" s="84"/>
      <c r="G9" s="149"/>
    </row>
    <row r="10" spans="1:13" x14ac:dyDescent="0.2">
      <c r="A10" s="88" t="s">
        <v>24</v>
      </c>
      <c r="B10" s="85">
        <v>376150</v>
      </c>
      <c r="C10" s="85"/>
      <c r="D10" s="85"/>
      <c r="E10" s="85"/>
      <c r="F10" s="85"/>
      <c r="G10" s="149"/>
    </row>
    <row r="11" spans="1:13" x14ac:dyDescent="0.2">
      <c r="A11" s="88" t="s">
        <v>25</v>
      </c>
      <c r="B11" s="85">
        <v>61000</v>
      </c>
      <c r="C11" s="85"/>
      <c r="D11" s="85"/>
      <c r="E11" s="85"/>
      <c r="F11" s="85"/>
      <c r="G11" s="149"/>
      <c r="K11" s="4"/>
    </row>
    <row r="12" spans="1:13" x14ac:dyDescent="0.2">
      <c r="A12" s="88"/>
      <c r="B12" s="85"/>
      <c r="C12" s="85"/>
      <c r="D12" s="85"/>
      <c r="E12" s="85"/>
      <c r="F12" s="85"/>
      <c r="G12" s="149"/>
    </row>
    <row r="13" spans="1:13" x14ac:dyDescent="0.2">
      <c r="A13" s="16"/>
    </row>
    <row r="14" spans="1:13" x14ac:dyDescent="0.2">
      <c r="A14" s="16"/>
    </row>
    <row r="15" spans="1:13" x14ac:dyDescent="0.2">
      <c r="A15" s="16" t="s">
        <v>44</v>
      </c>
    </row>
    <row r="16" spans="1:13" x14ac:dyDescent="0.2">
      <c r="A16" s="16"/>
    </row>
    <row r="17" spans="1:1" x14ac:dyDescent="0.2">
      <c r="A17" s="29" t="s">
        <v>45</v>
      </c>
    </row>
  </sheetData>
  <pageMargins left="0.3" right="0.23" top="0.27559055118110237" bottom="0.41" header="0.43307086614173229" footer="0.17"/>
  <pageSetup paperSize="9" fitToHeight="0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" sqref="B1"/>
    </sheetView>
  </sheetViews>
  <sheetFormatPr defaultRowHeight="12.75" x14ac:dyDescent="0.2"/>
  <cols>
    <col min="1" max="1" width="5.140625" style="52" customWidth="1"/>
    <col min="2" max="2" width="22.85546875" style="52" customWidth="1"/>
    <col min="3" max="3" width="18.85546875" style="52" customWidth="1"/>
    <col min="4" max="4" width="18.42578125" style="52" customWidth="1"/>
    <col min="5" max="5" width="18.5703125" style="52" customWidth="1"/>
    <col min="6" max="6" width="14.28515625" style="52" customWidth="1"/>
    <col min="7" max="8" width="8.85546875" style="52" customWidth="1"/>
    <col min="9" max="9" width="15.42578125" style="52" customWidth="1"/>
    <col min="10" max="10" width="9.140625" style="52"/>
    <col min="11" max="11" width="9.7109375" style="52" customWidth="1"/>
    <col min="12" max="12" width="12.5703125" style="52" customWidth="1"/>
    <col min="13" max="13" width="15.42578125" style="52" customWidth="1"/>
    <col min="14" max="15" width="12" style="52" customWidth="1"/>
    <col min="16" max="16" width="24.42578125" style="52" customWidth="1"/>
    <col min="17" max="16384" width="9.140625" style="52"/>
  </cols>
  <sheetData>
    <row r="1" spans="1:16" ht="15" x14ac:dyDescent="0.25">
      <c r="B1" s="13" t="s">
        <v>142</v>
      </c>
      <c r="D1" s="53"/>
      <c r="P1" s="272" t="s">
        <v>251</v>
      </c>
    </row>
    <row r="3" spans="1:16" ht="17.25" x14ac:dyDescent="0.2">
      <c r="A3" s="293" t="s">
        <v>66</v>
      </c>
      <c r="B3" s="293" t="s">
        <v>67</v>
      </c>
      <c r="C3" s="293" t="s">
        <v>68</v>
      </c>
      <c r="D3" s="293" t="s">
        <v>69</v>
      </c>
      <c r="E3" s="293" t="s">
        <v>70</v>
      </c>
      <c r="F3" s="293" t="s">
        <v>71</v>
      </c>
      <c r="G3" s="295" t="s">
        <v>72</v>
      </c>
      <c r="H3" s="296"/>
      <c r="I3" s="293" t="s">
        <v>143</v>
      </c>
      <c r="J3" s="297" t="s">
        <v>73</v>
      </c>
      <c r="K3" s="298"/>
      <c r="L3" s="293" t="s">
        <v>74</v>
      </c>
      <c r="M3" s="293" t="s">
        <v>75</v>
      </c>
      <c r="N3" s="295" t="s">
        <v>76</v>
      </c>
      <c r="O3" s="296"/>
      <c r="P3" s="293" t="s">
        <v>64</v>
      </c>
    </row>
    <row r="4" spans="1:16" ht="25.5" x14ac:dyDescent="0.2">
      <c r="A4" s="294"/>
      <c r="B4" s="294"/>
      <c r="C4" s="294"/>
      <c r="D4" s="294"/>
      <c r="E4" s="294"/>
      <c r="F4" s="294"/>
      <c r="G4" s="54" t="s">
        <v>77</v>
      </c>
      <c r="H4" s="54" t="s">
        <v>78</v>
      </c>
      <c r="I4" s="294"/>
      <c r="J4" s="55">
        <v>2017</v>
      </c>
      <c r="K4" s="55">
        <v>2018</v>
      </c>
      <c r="L4" s="294"/>
      <c r="M4" s="294"/>
      <c r="N4" s="56" t="s">
        <v>79</v>
      </c>
      <c r="O4" s="56" t="s">
        <v>80</v>
      </c>
      <c r="P4" s="294"/>
    </row>
    <row r="5" spans="1:16" x14ac:dyDescent="0.2">
      <c r="A5" s="57" t="s">
        <v>81</v>
      </c>
      <c r="B5" s="57"/>
      <c r="C5" s="57"/>
      <c r="D5" s="58"/>
      <c r="E5" s="57"/>
      <c r="F5" s="59"/>
      <c r="G5" s="60"/>
      <c r="H5" s="60"/>
      <c r="I5" s="59"/>
      <c r="J5" s="59"/>
      <c r="K5" s="59"/>
      <c r="L5" s="60"/>
      <c r="M5" s="61"/>
      <c r="N5" s="61"/>
      <c r="O5" s="60"/>
      <c r="P5" s="61"/>
    </row>
    <row r="6" spans="1:16" x14ac:dyDescent="0.2">
      <c r="A6" s="57" t="s">
        <v>82</v>
      </c>
      <c r="B6" s="57"/>
      <c r="C6" s="57"/>
      <c r="D6" s="58"/>
      <c r="E6" s="57"/>
      <c r="F6" s="59"/>
      <c r="G6" s="60"/>
      <c r="H6" s="60"/>
      <c r="I6" s="59"/>
      <c r="J6" s="59"/>
      <c r="K6" s="59"/>
      <c r="L6" s="60"/>
      <c r="M6" s="61"/>
      <c r="N6" s="61"/>
      <c r="O6" s="60"/>
      <c r="P6" s="61"/>
    </row>
    <row r="7" spans="1:16" x14ac:dyDescent="0.2">
      <c r="A7" s="57" t="s">
        <v>83</v>
      </c>
      <c r="B7" s="57"/>
      <c r="C7" s="57"/>
      <c r="D7" s="58"/>
      <c r="E7" s="57"/>
      <c r="F7" s="59"/>
      <c r="G7" s="60"/>
      <c r="H7" s="60"/>
      <c r="I7" s="59"/>
      <c r="J7" s="59"/>
      <c r="K7" s="59"/>
      <c r="L7" s="60"/>
      <c r="M7" s="61"/>
      <c r="N7" s="61"/>
      <c r="O7" s="60"/>
      <c r="P7" s="61"/>
    </row>
    <row r="8" spans="1:16" x14ac:dyDescent="0.2">
      <c r="A8" s="57" t="s">
        <v>84</v>
      </c>
      <c r="B8" s="57"/>
      <c r="C8" s="57"/>
      <c r="D8" s="58"/>
      <c r="E8" s="57"/>
      <c r="F8" s="59"/>
      <c r="G8" s="60"/>
      <c r="H8" s="60"/>
      <c r="I8" s="59"/>
      <c r="J8" s="59"/>
      <c r="K8" s="59"/>
      <c r="L8" s="60"/>
      <c r="M8" s="61"/>
      <c r="N8" s="61"/>
      <c r="O8" s="60"/>
      <c r="P8" s="61"/>
    </row>
    <row r="9" spans="1:16" x14ac:dyDescent="0.2">
      <c r="A9" s="57" t="s">
        <v>85</v>
      </c>
      <c r="B9" s="57"/>
      <c r="C9" s="57"/>
      <c r="D9" s="58"/>
      <c r="E9" s="57"/>
      <c r="F9" s="59"/>
      <c r="G9" s="60"/>
      <c r="H9" s="60"/>
      <c r="I9" s="59"/>
      <c r="J9" s="59"/>
      <c r="K9" s="59"/>
      <c r="L9" s="60"/>
      <c r="M9" s="61"/>
      <c r="N9" s="61"/>
      <c r="O9" s="60"/>
      <c r="P9" s="61"/>
    </row>
    <row r="10" spans="1:16" x14ac:dyDescent="0.2">
      <c r="A10" s="57" t="s">
        <v>86</v>
      </c>
      <c r="B10" s="57"/>
      <c r="C10" s="57"/>
      <c r="D10" s="58"/>
      <c r="E10" s="57"/>
      <c r="F10" s="59"/>
      <c r="G10" s="60"/>
      <c r="H10" s="60"/>
      <c r="I10" s="59"/>
      <c r="J10" s="59"/>
      <c r="K10" s="59"/>
      <c r="L10" s="60"/>
      <c r="M10" s="61"/>
      <c r="N10" s="61"/>
      <c r="O10" s="60"/>
      <c r="P10" s="61"/>
    </row>
    <row r="11" spans="1:16" x14ac:dyDescent="0.2">
      <c r="A11" s="57" t="s">
        <v>87</v>
      </c>
      <c r="B11" s="57"/>
      <c r="C11" s="57"/>
      <c r="D11" s="58"/>
      <c r="E11" s="57"/>
      <c r="F11" s="59"/>
      <c r="G11" s="60"/>
      <c r="H11" s="60"/>
      <c r="I11" s="59"/>
      <c r="J11" s="59"/>
      <c r="K11" s="59"/>
      <c r="L11" s="60"/>
      <c r="M11" s="61"/>
      <c r="N11" s="61"/>
      <c r="O11" s="60"/>
      <c r="P11" s="61"/>
    </row>
    <row r="12" spans="1:16" x14ac:dyDescent="0.2">
      <c r="A12" s="57" t="s">
        <v>88</v>
      </c>
      <c r="B12" s="57"/>
      <c r="C12" s="57"/>
      <c r="D12" s="58"/>
      <c r="E12" s="57"/>
      <c r="F12" s="59"/>
      <c r="G12" s="60"/>
      <c r="H12" s="60"/>
      <c r="I12" s="59"/>
      <c r="J12" s="59"/>
      <c r="K12" s="59"/>
      <c r="L12" s="60"/>
      <c r="M12" s="61"/>
      <c r="N12" s="61"/>
      <c r="O12" s="60"/>
      <c r="P12" s="61"/>
    </row>
    <row r="13" spans="1:16" x14ac:dyDescent="0.2">
      <c r="A13" s="57" t="s">
        <v>89</v>
      </c>
      <c r="B13" s="57"/>
      <c r="C13" s="57"/>
      <c r="D13" s="58"/>
      <c r="E13" s="57"/>
      <c r="F13" s="59"/>
      <c r="G13" s="60"/>
      <c r="H13" s="60"/>
      <c r="I13" s="59"/>
      <c r="J13" s="59"/>
      <c r="K13" s="59"/>
      <c r="L13" s="60"/>
      <c r="M13" s="61"/>
      <c r="N13" s="61"/>
      <c r="O13" s="60"/>
      <c r="P13" s="61"/>
    </row>
    <row r="14" spans="1:16" x14ac:dyDescent="0.2">
      <c r="A14" s="57" t="s">
        <v>90</v>
      </c>
      <c r="B14" s="57"/>
      <c r="C14" s="57"/>
      <c r="D14" s="58"/>
      <c r="E14" s="57"/>
      <c r="F14" s="59"/>
      <c r="G14" s="60"/>
      <c r="H14" s="60"/>
      <c r="I14" s="59"/>
      <c r="J14" s="59"/>
      <c r="K14" s="59"/>
      <c r="L14" s="60"/>
      <c r="M14" s="61"/>
      <c r="N14" s="61"/>
      <c r="O14" s="60"/>
      <c r="P14" s="61"/>
    </row>
    <row r="15" spans="1:16" x14ac:dyDescent="0.2">
      <c r="A15" s="57" t="s">
        <v>91</v>
      </c>
      <c r="B15" s="57"/>
      <c r="C15" s="57"/>
      <c r="D15" s="58"/>
      <c r="E15" s="57"/>
      <c r="F15" s="59"/>
      <c r="G15" s="60"/>
      <c r="H15" s="60"/>
      <c r="I15" s="59"/>
      <c r="J15" s="59"/>
      <c r="K15" s="59"/>
      <c r="L15" s="60"/>
      <c r="M15" s="61"/>
      <c r="N15" s="61"/>
      <c r="O15" s="60"/>
      <c r="P15" s="61"/>
    </row>
    <row r="16" spans="1:16" x14ac:dyDescent="0.2">
      <c r="A16" s="57" t="s">
        <v>92</v>
      </c>
      <c r="B16" s="57"/>
      <c r="C16" s="57"/>
      <c r="D16" s="58"/>
      <c r="E16" s="57"/>
      <c r="F16" s="59"/>
      <c r="G16" s="60"/>
      <c r="H16" s="60"/>
      <c r="I16" s="59"/>
      <c r="J16" s="59"/>
      <c r="K16" s="59"/>
      <c r="L16" s="60"/>
      <c r="M16" s="61"/>
      <c r="N16" s="61"/>
      <c r="O16" s="60"/>
      <c r="P16" s="61"/>
    </row>
    <row r="17" spans="1:16" x14ac:dyDescent="0.2">
      <c r="A17" s="57" t="s">
        <v>93</v>
      </c>
      <c r="B17" s="57"/>
      <c r="C17" s="57"/>
      <c r="D17" s="58"/>
      <c r="E17" s="57"/>
      <c r="F17" s="59"/>
      <c r="G17" s="60"/>
      <c r="H17" s="60"/>
      <c r="I17" s="59"/>
      <c r="J17" s="59"/>
      <c r="K17" s="59"/>
      <c r="L17" s="60"/>
      <c r="M17" s="61"/>
      <c r="N17" s="61"/>
      <c r="O17" s="60"/>
      <c r="P17" s="61"/>
    </row>
    <row r="18" spans="1:16" x14ac:dyDescent="0.2">
      <c r="A18" s="57" t="s">
        <v>94</v>
      </c>
      <c r="B18" s="57"/>
      <c r="C18" s="57"/>
      <c r="D18" s="58"/>
      <c r="E18" s="57"/>
      <c r="F18" s="59"/>
      <c r="G18" s="60"/>
      <c r="H18" s="60"/>
      <c r="I18" s="59"/>
      <c r="J18" s="59"/>
      <c r="K18" s="59"/>
      <c r="L18" s="60"/>
      <c r="M18" s="61"/>
      <c r="N18" s="61"/>
      <c r="O18" s="60"/>
      <c r="P18" s="61"/>
    </row>
    <row r="19" spans="1:16" x14ac:dyDescent="0.2">
      <c r="A19" s="57" t="s">
        <v>95</v>
      </c>
      <c r="B19" s="57"/>
      <c r="C19" s="57"/>
      <c r="D19" s="58"/>
      <c r="E19" s="57"/>
      <c r="F19" s="59"/>
      <c r="G19" s="60"/>
      <c r="H19" s="60"/>
      <c r="I19" s="59"/>
      <c r="J19" s="59"/>
      <c r="K19" s="59"/>
      <c r="L19" s="60"/>
      <c r="M19" s="61"/>
      <c r="N19" s="61"/>
      <c r="O19" s="60"/>
      <c r="P19" s="61"/>
    </row>
    <row r="20" spans="1:16" x14ac:dyDescent="0.2">
      <c r="A20" s="57" t="s">
        <v>96</v>
      </c>
      <c r="B20" s="57"/>
      <c r="C20" s="57"/>
      <c r="D20" s="58"/>
      <c r="E20" s="57"/>
      <c r="F20" s="62"/>
      <c r="G20" s="60"/>
      <c r="H20" s="60"/>
      <c r="I20" s="59"/>
      <c r="J20" s="59"/>
      <c r="K20" s="59"/>
      <c r="L20" s="60"/>
      <c r="M20" s="61"/>
      <c r="N20" s="61"/>
      <c r="O20" s="60"/>
      <c r="P20" s="61"/>
    </row>
    <row r="21" spans="1:16" ht="15" x14ac:dyDescent="0.25">
      <c r="A21" s="63"/>
      <c r="B21" s="63"/>
      <c r="C21" s="63"/>
      <c r="D21" s="64"/>
      <c r="E21" s="64" t="s">
        <v>22</v>
      </c>
      <c r="F21" s="65">
        <f>SUM(F5:F20)</f>
        <v>0</v>
      </c>
      <c r="G21" s="66" t="s">
        <v>97</v>
      </c>
      <c r="H21" s="66" t="s">
        <v>97</v>
      </c>
      <c r="I21" s="66" t="s">
        <v>97</v>
      </c>
      <c r="J21" s="65">
        <f t="shared" ref="J21:K21" si="0">SUM(J5:J20)</f>
        <v>0</v>
      </c>
      <c r="K21" s="65">
        <f t="shared" si="0"/>
        <v>0</v>
      </c>
      <c r="L21" s="66" t="s">
        <v>97</v>
      </c>
      <c r="M21" s="66" t="s">
        <v>97</v>
      </c>
      <c r="N21" s="67">
        <f>SUM(N5:N20)</f>
        <v>0</v>
      </c>
      <c r="O21" s="66" t="s">
        <v>97</v>
      </c>
      <c r="P21" s="66" t="s">
        <v>97</v>
      </c>
    </row>
    <row r="22" spans="1:16" ht="17.25" x14ac:dyDescent="0.25">
      <c r="A22" s="68">
        <v>1</v>
      </c>
      <c r="B22" s="52" t="s">
        <v>98</v>
      </c>
    </row>
    <row r="23" spans="1:16" ht="17.25" x14ac:dyDescent="0.25">
      <c r="A23" s="68">
        <v>2</v>
      </c>
      <c r="B23" s="52" t="s">
        <v>99</v>
      </c>
    </row>
    <row r="24" spans="1:16" ht="17.25" x14ac:dyDescent="0.25">
      <c r="A24" s="69"/>
    </row>
    <row r="25" spans="1:16" x14ac:dyDescent="0.2">
      <c r="A25" s="52" t="s">
        <v>100</v>
      </c>
    </row>
  </sheetData>
  <mergeCells count="13">
    <mergeCell ref="L3:L4"/>
    <mergeCell ref="M3:M4"/>
    <mergeCell ref="N3:O3"/>
    <mergeCell ref="P3:P4"/>
    <mergeCell ref="F3:F4"/>
    <mergeCell ref="G3:H3"/>
    <mergeCell ref="I3:I4"/>
    <mergeCell ref="J3:K3"/>
    <mergeCell ref="A3:A4"/>
    <mergeCell ref="B3:B4"/>
    <mergeCell ref="C3:C4"/>
    <mergeCell ref="D3:D4"/>
    <mergeCell ref="E3:E4"/>
  </mergeCells>
  <pageMargins left="0.2" right="0.2" top="0.49" bottom="0.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76"/>
  <sheetViews>
    <sheetView showZeros="0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46" customWidth="1"/>
    <col min="2" max="2" width="11.140625" customWidth="1"/>
    <col min="3" max="3" width="11" customWidth="1"/>
    <col min="4" max="4" width="11.140625" customWidth="1"/>
    <col min="5" max="5" width="11.42578125" customWidth="1"/>
    <col min="6" max="6" width="11.140625" customWidth="1"/>
  </cols>
  <sheetData>
    <row r="1" spans="1:11" s="16" customFormat="1" ht="15" x14ac:dyDescent="0.25">
      <c r="A1" s="13" t="s">
        <v>144</v>
      </c>
      <c r="F1" s="272" t="s">
        <v>250</v>
      </c>
    </row>
    <row r="2" spans="1:11" s="16" customFormat="1" x14ac:dyDescent="0.2">
      <c r="B2" s="4"/>
      <c r="F2" s="292" t="s">
        <v>11</v>
      </c>
    </row>
    <row r="3" spans="1:11" s="16" customFormat="1" ht="38.25" x14ac:dyDescent="0.2">
      <c r="A3" s="27" t="s">
        <v>133</v>
      </c>
      <c r="B3" s="288" t="s">
        <v>139</v>
      </c>
      <c r="C3" s="288" t="s">
        <v>65</v>
      </c>
      <c r="D3" s="288" t="s">
        <v>112</v>
      </c>
      <c r="E3" s="288" t="s">
        <v>117</v>
      </c>
      <c r="F3" s="288" t="s">
        <v>140</v>
      </c>
    </row>
    <row r="4" spans="1:11" s="16" customFormat="1" ht="14.25" x14ac:dyDescent="0.2">
      <c r="A4" s="40"/>
      <c r="B4" s="41"/>
      <c r="C4" s="41"/>
      <c r="D4" s="41"/>
      <c r="E4" s="41"/>
      <c r="F4" s="41"/>
    </row>
    <row r="5" spans="1:11" x14ac:dyDescent="0.2">
      <c r="A5" s="38" t="s">
        <v>12</v>
      </c>
      <c r="B5" s="42">
        <f>B6+B7</f>
        <v>91024096</v>
      </c>
      <c r="C5" s="42"/>
      <c r="D5" s="42"/>
      <c r="E5" s="42"/>
      <c r="F5" s="42"/>
    </row>
    <row r="6" spans="1:11" s="16" customFormat="1" x14ac:dyDescent="0.2">
      <c r="A6" s="43" t="s">
        <v>5</v>
      </c>
      <c r="B6" s="44">
        <v>86600000</v>
      </c>
      <c r="C6" s="44"/>
      <c r="D6" s="44"/>
      <c r="E6" s="44"/>
      <c r="F6" s="44"/>
    </row>
    <row r="7" spans="1:11" s="16" customFormat="1" x14ac:dyDescent="0.2">
      <c r="A7" s="47" t="s">
        <v>0</v>
      </c>
      <c r="B7" s="48">
        <f>B8+B9+B10+B11</f>
        <v>4424096</v>
      </c>
      <c r="C7" s="48"/>
      <c r="D7" s="48"/>
      <c r="E7" s="48"/>
      <c r="F7" s="48"/>
    </row>
    <row r="8" spans="1:11" s="16" customFormat="1" x14ac:dyDescent="0.2">
      <c r="A8" s="251" t="s">
        <v>145</v>
      </c>
      <c r="B8" s="45">
        <v>3391514</v>
      </c>
      <c r="C8" s="45"/>
      <c r="D8" s="45"/>
      <c r="E8" s="45"/>
      <c r="F8" s="45"/>
    </row>
    <row r="9" spans="1:11" s="16" customFormat="1" x14ac:dyDescent="0.2">
      <c r="A9" s="252" t="s">
        <v>146</v>
      </c>
      <c r="B9" s="45">
        <v>352582</v>
      </c>
      <c r="C9" s="45"/>
      <c r="D9" s="45"/>
      <c r="E9" s="45"/>
      <c r="F9" s="45"/>
      <c r="K9" s="29"/>
    </row>
    <row r="10" spans="1:11" ht="25.5" x14ac:dyDescent="0.2">
      <c r="A10" s="251" t="s">
        <v>147</v>
      </c>
      <c r="B10" s="46">
        <v>300000</v>
      </c>
      <c r="C10" s="45"/>
      <c r="D10" s="45"/>
      <c r="E10" s="45"/>
      <c r="F10" s="45"/>
    </row>
    <row r="11" spans="1:11" ht="24" x14ac:dyDescent="0.2">
      <c r="A11" s="252" t="s">
        <v>196</v>
      </c>
      <c r="B11" s="45">
        <v>380000</v>
      </c>
      <c r="C11" s="45"/>
      <c r="D11" s="45"/>
      <c r="E11" s="45"/>
      <c r="F11" s="45"/>
    </row>
    <row r="12" spans="1:11" x14ac:dyDescent="0.2">
      <c r="A12" s="248"/>
      <c r="B12" s="45"/>
      <c r="C12" s="45"/>
      <c r="D12" s="45"/>
      <c r="E12" s="45"/>
      <c r="F12" s="45"/>
    </row>
    <row r="13" spans="1:11" x14ac:dyDescent="0.2">
      <c r="A13" s="249"/>
      <c r="B13" s="51"/>
      <c r="C13" s="51"/>
      <c r="D13" s="51"/>
      <c r="E13" s="51"/>
      <c r="F13" s="51"/>
    </row>
    <row r="14" spans="1:11" x14ac:dyDescent="0.2">
      <c r="A14" s="38" t="s">
        <v>1</v>
      </c>
      <c r="B14" s="42">
        <f>B15</f>
        <v>1260535</v>
      </c>
      <c r="C14" s="42"/>
      <c r="D14" s="42"/>
      <c r="E14" s="42"/>
      <c r="F14" s="42"/>
    </row>
    <row r="15" spans="1:11" x14ac:dyDescent="0.2">
      <c r="A15" s="250" t="s">
        <v>0</v>
      </c>
      <c r="B15" s="187">
        <f>B16+B18</f>
        <v>1260535</v>
      </c>
      <c r="C15" s="187"/>
      <c r="D15" s="187"/>
      <c r="E15" s="187"/>
      <c r="F15" s="187"/>
    </row>
    <row r="16" spans="1:11" x14ac:dyDescent="0.2">
      <c r="A16" s="273" t="s">
        <v>152</v>
      </c>
      <c r="B16" s="92">
        <f>B17</f>
        <v>49244</v>
      </c>
      <c r="C16" s="92"/>
      <c r="D16" s="92"/>
      <c r="E16" s="92"/>
      <c r="F16" s="92"/>
    </row>
    <row r="17" spans="1:6" ht="24" x14ac:dyDescent="0.2">
      <c r="A17" s="252" t="s">
        <v>118</v>
      </c>
      <c r="B17" s="46">
        <v>49244</v>
      </c>
      <c r="C17" s="93"/>
      <c r="D17" s="93"/>
      <c r="E17" s="93"/>
      <c r="F17" s="93"/>
    </row>
    <row r="18" spans="1:6" x14ac:dyDescent="0.2">
      <c r="A18" s="273" t="s">
        <v>3</v>
      </c>
      <c r="B18" s="92">
        <f>SUM(B19)</f>
        <v>1211291</v>
      </c>
      <c r="C18" s="92"/>
      <c r="D18" s="92"/>
      <c r="E18" s="92"/>
      <c r="F18" s="92"/>
    </row>
    <row r="19" spans="1:6" x14ac:dyDescent="0.2">
      <c r="A19" s="252" t="s">
        <v>124</v>
      </c>
      <c r="B19" s="93">
        <v>1211291</v>
      </c>
      <c r="C19" s="93"/>
      <c r="D19" s="93"/>
      <c r="E19" s="93"/>
      <c r="F19" s="93"/>
    </row>
    <row r="20" spans="1:6" x14ac:dyDescent="0.2">
      <c r="A20" s="249"/>
      <c r="B20" s="51"/>
      <c r="C20" s="51"/>
      <c r="D20" s="51"/>
      <c r="E20" s="51"/>
      <c r="F20" s="51"/>
    </row>
    <row r="21" spans="1:6" x14ac:dyDescent="0.2">
      <c r="A21" s="38" t="s">
        <v>2</v>
      </c>
      <c r="B21" s="42">
        <f>B22+B49</f>
        <v>21632864</v>
      </c>
      <c r="C21" s="42"/>
      <c r="D21" s="42"/>
      <c r="E21" s="42"/>
      <c r="F21" s="42"/>
    </row>
    <row r="22" spans="1:6" x14ac:dyDescent="0.2">
      <c r="A22" s="90" t="s">
        <v>5</v>
      </c>
      <c r="B22" s="48">
        <f>B23+B28+B31+B39+B46</f>
        <v>1211161</v>
      </c>
      <c r="C22" s="48"/>
      <c r="D22" s="48"/>
      <c r="E22" s="48"/>
      <c r="F22" s="48"/>
    </row>
    <row r="23" spans="1:6" x14ac:dyDescent="0.2">
      <c r="A23" s="279" t="s">
        <v>148</v>
      </c>
      <c r="B23" s="278">
        <f>B24+B25+B26</f>
        <v>449736</v>
      </c>
      <c r="C23" s="94"/>
      <c r="D23" s="94"/>
      <c r="E23" s="94"/>
      <c r="F23" s="94"/>
    </row>
    <row r="24" spans="1:6" ht="24" x14ac:dyDescent="0.2">
      <c r="A24" s="91" t="s">
        <v>149</v>
      </c>
      <c r="B24" s="46">
        <v>187135</v>
      </c>
      <c r="C24" s="45"/>
      <c r="D24" s="45"/>
      <c r="E24" s="45"/>
      <c r="F24" s="45"/>
    </row>
    <row r="25" spans="1:6" ht="24" x14ac:dyDescent="0.2">
      <c r="A25" s="91" t="s">
        <v>150</v>
      </c>
      <c r="B25" s="46">
        <v>104720</v>
      </c>
      <c r="C25" s="45"/>
      <c r="D25" s="45"/>
      <c r="E25" s="45"/>
      <c r="F25" s="45"/>
    </row>
    <row r="26" spans="1:6" ht="25.5" x14ac:dyDescent="0.2">
      <c r="A26" s="174" t="s">
        <v>151</v>
      </c>
      <c r="B26" s="46">
        <v>157881</v>
      </c>
      <c r="C26" s="45"/>
      <c r="D26" s="45"/>
      <c r="E26" s="45"/>
      <c r="F26" s="45"/>
    </row>
    <row r="27" spans="1:6" x14ac:dyDescent="0.2">
      <c r="A27" s="174"/>
      <c r="B27" s="45"/>
      <c r="C27" s="45"/>
      <c r="D27" s="45"/>
      <c r="E27" s="45"/>
      <c r="F27" s="45"/>
    </row>
    <row r="28" spans="1:6" x14ac:dyDescent="0.2">
      <c r="A28" s="277" t="s">
        <v>152</v>
      </c>
      <c r="B28" s="276">
        <f>B29</f>
        <v>20897</v>
      </c>
      <c r="C28" s="51"/>
      <c r="D28" s="51"/>
      <c r="E28" s="51"/>
      <c r="F28" s="51"/>
    </row>
    <row r="29" spans="1:6" ht="36" x14ac:dyDescent="0.2">
      <c r="A29" s="91" t="s">
        <v>119</v>
      </c>
      <c r="B29" s="46">
        <v>20897</v>
      </c>
      <c r="C29" s="46"/>
      <c r="D29" s="46"/>
      <c r="E29" s="46"/>
      <c r="F29" s="46"/>
    </row>
    <row r="30" spans="1:6" x14ac:dyDescent="0.2">
      <c r="A30" s="173"/>
      <c r="B30" s="46"/>
      <c r="C30" s="46"/>
      <c r="D30" s="46"/>
      <c r="E30" s="46"/>
      <c r="F30" s="46"/>
    </row>
    <row r="31" spans="1:6" x14ac:dyDescent="0.2">
      <c r="A31" s="275" t="s">
        <v>13</v>
      </c>
      <c r="B31" s="51">
        <f>SUM(B32:B37)</f>
        <v>474636</v>
      </c>
      <c r="C31" s="51"/>
      <c r="D31" s="51"/>
      <c r="E31" s="51"/>
      <c r="F31" s="51"/>
    </row>
    <row r="32" spans="1:6" ht="24" x14ac:dyDescent="0.2">
      <c r="A32" s="175" t="s">
        <v>153</v>
      </c>
      <c r="B32" s="46">
        <v>60000</v>
      </c>
      <c r="C32" s="46"/>
      <c r="D32" s="46"/>
      <c r="E32" s="46"/>
      <c r="F32" s="46"/>
    </row>
    <row r="33" spans="1:6" ht="24" x14ac:dyDescent="0.2">
      <c r="A33" s="175" t="s">
        <v>154</v>
      </c>
      <c r="B33" s="46">
        <v>51000</v>
      </c>
      <c r="C33" s="46"/>
      <c r="D33" s="46"/>
      <c r="E33" s="46"/>
      <c r="F33" s="46"/>
    </row>
    <row r="34" spans="1:6" x14ac:dyDescent="0.2">
      <c r="A34" s="175" t="s">
        <v>155</v>
      </c>
      <c r="B34" s="46">
        <v>3000</v>
      </c>
      <c r="C34" s="46"/>
      <c r="D34" s="46"/>
      <c r="E34" s="46"/>
      <c r="F34" s="46"/>
    </row>
    <row r="35" spans="1:6" ht="24" x14ac:dyDescent="0.2">
      <c r="A35" s="175" t="s">
        <v>156</v>
      </c>
      <c r="B35" s="46">
        <v>20636</v>
      </c>
      <c r="C35" s="46"/>
      <c r="D35" s="46"/>
      <c r="E35" s="46"/>
      <c r="F35" s="46"/>
    </row>
    <row r="36" spans="1:6" x14ac:dyDescent="0.2">
      <c r="A36" s="175" t="s">
        <v>157</v>
      </c>
      <c r="B36" s="46">
        <v>85000</v>
      </c>
      <c r="C36" s="46"/>
      <c r="D36" s="46"/>
      <c r="E36" s="46"/>
      <c r="F36" s="46"/>
    </row>
    <row r="37" spans="1:6" ht="36" x14ac:dyDescent="0.2">
      <c r="A37" s="175" t="s">
        <v>158</v>
      </c>
      <c r="B37" s="46">
        <v>255000</v>
      </c>
      <c r="C37" s="46"/>
      <c r="D37" s="46"/>
      <c r="E37" s="46"/>
      <c r="F37" s="46"/>
    </row>
    <row r="38" spans="1:6" x14ac:dyDescent="0.2">
      <c r="A38" s="176"/>
      <c r="B38" s="28"/>
      <c r="C38" s="28"/>
      <c r="D38" s="28"/>
      <c r="E38" s="28"/>
      <c r="F38" s="28"/>
    </row>
    <row r="39" spans="1:6" x14ac:dyDescent="0.2">
      <c r="A39" s="275" t="s">
        <v>16</v>
      </c>
      <c r="B39" s="51">
        <f>SUM(B40:B44)</f>
        <v>176363</v>
      </c>
      <c r="C39" s="51"/>
      <c r="D39" s="51"/>
      <c r="E39" s="51"/>
      <c r="F39" s="51"/>
    </row>
    <row r="40" spans="1:6" x14ac:dyDescent="0.2">
      <c r="A40" s="177" t="s">
        <v>159</v>
      </c>
      <c r="B40" s="46">
        <v>44352</v>
      </c>
      <c r="C40" s="46"/>
      <c r="D40" s="46"/>
      <c r="E40" s="46"/>
      <c r="F40" s="46"/>
    </row>
    <row r="41" spans="1:6" x14ac:dyDescent="0.2">
      <c r="A41" s="177" t="s">
        <v>160</v>
      </c>
      <c r="B41" s="46">
        <v>14310</v>
      </c>
      <c r="C41" s="46"/>
      <c r="D41" s="46"/>
      <c r="E41" s="46"/>
      <c r="F41" s="46"/>
    </row>
    <row r="42" spans="1:6" ht="24" x14ac:dyDescent="0.2">
      <c r="A42" s="177" t="s">
        <v>161</v>
      </c>
      <c r="B42" s="46">
        <v>79803</v>
      </c>
      <c r="C42" s="46"/>
      <c r="D42" s="46"/>
      <c r="E42" s="46"/>
      <c r="F42" s="46"/>
    </row>
    <row r="43" spans="1:6" ht="36" x14ac:dyDescent="0.2">
      <c r="A43" s="177" t="s">
        <v>162</v>
      </c>
      <c r="B43" s="46">
        <v>37561</v>
      </c>
      <c r="C43" s="46"/>
      <c r="D43" s="46"/>
      <c r="E43" s="46"/>
      <c r="F43" s="46"/>
    </row>
    <row r="44" spans="1:6" x14ac:dyDescent="0.2">
      <c r="A44" s="177" t="s">
        <v>163</v>
      </c>
      <c r="B44" s="46">
        <v>337</v>
      </c>
      <c r="C44" s="46"/>
      <c r="D44" s="46"/>
      <c r="E44" s="46"/>
      <c r="F44" s="46"/>
    </row>
    <row r="45" spans="1:6" x14ac:dyDescent="0.2">
      <c r="A45" s="177"/>
      <c r="B45" s="46"/>
      <c r="C45" s="46"/>
      <c r="D45" s="46"/>
      <c r="E45" s="46"/>
      <c r="F45" s="46"/>
    </row>
    <row r="46" spans="1:6" x14ac:dyDescent="0.2">
      <c r="A46" s="275" t="s">
        <v>14</v>
      </c>
      <c r="B46" s="51">
        <f>SUM(B47)</f>
        <v>89529</v>
      </c>
      <c r="C46" s="51"/>
      <c r="D46" s="51"/>
      <c r="E46" s="51"/>
      <c r="F46" s="51"/>
    </row>
    <row r="47" spans="1:6" x14ac:dyDescent="0.2">
      <c r="A47" s="177" t="s">
        <v>120</v>
      </c>
      <c r="B47" s="46">
        <v>89529</v>
      </c>
      <c r="C47" s="46"/>
      <c r="D47" s="46"/>
      <c r="E47" s="46"/>
      <c r="F47" s="46"/>
    </row>
    <row r="48" spans="1:6" x14ac:dyDescent="0.2">
      <c r="A48" s="176"/>
      <c r="B48" s="51"/>
      <c r="C48" s="51"/>
      <c r="D48" s="51"/>
      <c r="E48" s="51"/>
      <c r="F48" s="51"/>
    </row>
    <row r="49" spans="1:6" x14ac:dyDescent="0.2">
      <c r="A49" s="95" t="s">
        <v>0</v>
      </c>
      <c r="B49" s="48">
        <f>B51+B54+B57+B69</f>
        <v>20421703</v>
      </c>
      <c r="C49" s="48"/>
      <c r="D49" s="48"/>
      <c r="E49" s="48"/>
      <c r="F49" s="48"/>
    </row>
    <row r="50" spans="1:6" x14ac:dyDescent="0.2">
      <c r="A50" s="150"/>
      <c r="B50" s="44"/>
      <c r="C50" s="44"/>
      <c r="D50" s="44"/>
      <c r="E50" s="44"/>
      <c r="F50" s="44"/>
    </row>
    <row r="51" spans="1:6" x14ac:dyDescent="0.2">
      <c r="A51" s="275" t="s">
        <v>122</v>
      </c>
      <c r="B51" s="51">
        <f>B52</f>
        <v>279053</v>
      </c>
      <c r="C51" s="51"/>
      <c r="D51" s="51"/>
      <c r="E51" s="51"/>
      <c r="F51" s="51"/>
    </row>
    <row r="52" spans="1:6" ht="24" x14ac:dyDescent="0.2">
      <c r="A52" s="178" t="s">
        <v>118</v>
      </c>
      <c r="B52" s="46">
        <v>279053</v>
      </c>
      <c r="C52" s="46"/>
      <c r="D52" s="46"/>
      <c r="E52" s="46"/>
      <c r="F52" s="46"/>
    </row>
    <row r="53" spans="1:6" x14ac:dyDescent="0.2">
      <c r="A53" s="178"/>
      <c r="B53" s="46"/>
      <c r="C53" s="46"/>
      <c r="D53" s="46"/>
      <c r="E53" s="46"/>
      <c r="F53" s="46"/>
    </row>
    <row r="54" spans="1:6" x14ac:dyDescent="0.2">
      <c r="A54" s="275" t="s">
        <v>15</v>
      </c>
      <c r="B54" s="182">
        <f>SUM(B55)</f>
        <v>67859</v>
      </c>
      <c r="C54" s="182"/>
      <c r="D54" s="182"/>
      <c r="E54" s="182"/>
      <c r="F54" s="182"/>
    </row>
    <row r="55" spans="1:6" x14ac:dyDescent="0.2">
      <c r="A55" s="178" t="s">
        <v>164</v>
      </c>
      <c r="B55" s="183">
        <v>67859</v>
      </c>
      <c r="C55" s="183"/>
      <c r="D55" s="183"/>
      <c r="E55" s="183"/>
      <c r="F55" s="183"/>
    </row>
    <row r="56" spans="1:6" x14ac:dyDescent="0.2">
      <c r="A56" s="178"/>
      <c r="B56" s="51"/>
      <c r="C56" s="51"/>
      <c r="D56" s="51"/>
      <c r="E56" s="51"/>
      <c r="F56" s="51"/>
    </row>
    <row r="57" spans="1:6" x14ac:dyDescent="0.2">
      <c r="A57" s="274" t="s">
        <v>165</v>
      </c>
      <c r="B57" s="182">
        <f>SUM(B58,B62)</f>
        <v>20047591</v>
      </c>
      <c r="C57" s="182"/>
      <c r="D57" s="182"/>
      <c r="E57" s="182"/>
      <c r="F57" s="182"/>
    </row>
    <row r="58" spans="1:6" x14ac:dyDescent="0.2">
      <c r="A58" s="178" t="s">
        <v>123</v>
      </c>
      <c r="B58" s="183">
        <f>SUM(B59:B61)</f>
        <v>17608410</v>
      </c>
      <c r="C58" s="183"/>
      <c r="D58" s="183"/>
      <c r="E58" s="183"/>
      <c r="F58" s="183"/>
    </row>
    <row r="59" spans="1:6" x14ac:dyDescent="0.2">
      <c r="A59" s="179" t="s">
        <v>195</v>
      </c>
      <c r="B59" s="184">
        <v>5428644</v>
      </c>
      <c r="C59" s="184"/>
      <c r="D59" s="184"/>
      <c r="E59" s="184"/>
      <c r="F59" s="184"/>
    </row>
    <row r="60" spans="1:6" x14ac:dyDescent="0.2">
      <c r="A60" s="180" t="s">
        <v>124</v>
      </c>
      <c r="B60" s="184">
        <v>7873390</v>
      </c>
      <c r="C60" s="184"/>
      <c r="D60" s="184"/>
      <c r="E60" s="184"/>
      <c r="F60" s="184"/>
    </row>
    <row r="61" spans="1:6" x14ac:dyDescent="0.2">
      <c r="A61" s="180" t="s">
        <v>125</v>
      </c>
      <c r="B61" s="184">
        <v>4306376</v>
      </c>
      <c r="C61" s="184"/>
      <c r="D61" s="184"/>
      <c r="E61" s="184"/>
      <c r="F61" s="184"/>
    </row>
    <row r="62" spans="1:6" x14ac:dyDescent="0.2">
      <c r="A62" s="178" t="s">
        <v>126</v>
      </c>
      <c r="B62" s="185">
        <f>SUM(B63:B67)</f>
        <v>2439181</v>
      </c>
      <c r="C62" s="185"/>
      <c r="D62" s="185"/>
      <c r="E62" s="185"/>
      <c r="F62" s="185"/>
    </row>
    <row r="63" spans="1:6" x14ac:dyDescent="0.2">
      <c r="A63" s="179" t="s">
        <v>127</v>
      </c>
      <c r="B63" s="186">
        <v>1147500</v>
      </c>
      <c r="C63" s="186"/>
      <c r="D63" s="186"/>
      <c r="E63" s="186"/>
      <c r="F63" s="186"/>
    </row>
    <row r="64" spans="1:6" x14ac:dyDescent="0.2">
      <c r="A64" s="180" t="s">
        <v>128</v>
      </c>
      <c r="B64" s="186">
        <v>601297</v>
      </c>
      <c r="C64" s="186"/>
      <c r="D64" s="186"/>
      <c r="E64" s="186"/>
      <c r="F64" s="186"/>
    </row>
    <row r="65" spans="1:6" ht="22.5" x14ac:dyDescent="0.2">
      <c r="A65" s="180" t="s">
        <v>166</v>
      </c>
      <c r="B65" s="253">
        <v>488594</v>
      </c>
      <c r="C65" s="184"/>
      <c r="D65" s="184"/>
      <c r="E65" s="184"/>
      <c r="F65" s="184"/>
    </row>
    <row r="66" spans="1:6" x14ac:dyDescent="0.2">
      <c r="A66" s="180" t="s">
        <v>167</v>
      </c>
      <c r="B66" s="184">
        <v>19890</v>
      </c>
      <c r="C66" s="184"/>
      <c r="D66" s="184"/>
      <c r="E66" s="184"/>
      <c r="F66" s="184"/>
    </row>
    <row r="67" spans="1:6" x14ac:dyDescent="0.2">
      <c r="A67" s="180" t="s">
        <v>168</v>
      </c>
      <c r="B67" s="184">
        <v>181900</v>
      </c>
      <c r="C67" s="184"/>
      <c r="D67" s="184"/>
      <c r="E67" s="184"/>
      <c r="F67" s="184"/>
    </row>
    <row r="68" spans="1:6" x14ac:dyDescent="0.2">
      <c r="A68" s="180"/>
      <c r="B68" s="151"/>
      <c r="C68" s="151"/>
      <c r="D68" s="151"/>
      <c r="E68" s="151"/>
      <c r="F68" s="151"/>
    </row>
    <row r="69" spans="1:6" x14ac:dyDescent="0.2">
      <c r="A69" s="275" t="s">
        <v>169</v>
      </c>
      <c r="B69" s="182">
        <f>SUM(B70)</f>
        <v>27200</v>
      </c>
      <c r="C69" s="182"/>
      <c r="D69" s="182"/>
      <c r="E69" s="182"/>
      <c r="F69" s="182"/>
    </row>
    <row r="70" spans="1:6" ht="24" x14ac:dyDescent="0.2">
      <c r="A70" s="178" t="s">
        <v>161</v>
      </c>
      <c r="B70" s="183">
        <v>27200</v>
      </c>
      <c r="C70" s="183"/>
      <c r="D70" s="183"/>
      <c r="E70" s="183"/>
      <c r="F70" s="183"/>
    </row>
    <row r="71" spans="1:6" x14ac:dyDescent="0.2">
      <c r="A71" s="181"/>
      <c r="B71" s="46"/>
      <c r="C71" s="46"/>
      <c r="D71" s="46"/>
      <c r="E71" s="46"/>
      <c r="F71" s="46"/>
    </row>
    <row r="72" spans="1:6" x14ac:dyDescent="0.2">
      <c r="A72" s="38" t="s">
        <v>4</v>
      </c>
      <c r="B72" s="42">
        <f>B5+B21+B14</f>
        <v>113917495</v>
      </c>
      <c r="C72" s="42"/>
      <c r="D72" s="42"/>
      <c r="E72" s="42"/>
      <c r="F72" s="42"/>
    </row>
    <row r="74" spans="1:6" x14ac:dyDescent="0.2">
      <c r="A74" s="16" t="s">
        <v>44</v>
      </c>
    </row>
    <row r="75" spans="1:6" x14ac:dyDescent="0.2">
      <c r="A75" s="16"/>
    </row>
    <row r="76" spans="1:6" x14ac:dyDescent="0.2">
      <c r="A76" s="29" t="s">
        <v>47</v>
      </c>
    </row>
  </sheetData>
  <phoneticPr fontId="25" type="noConversion"/>
  <pageMargins left="0.23" right="0.17" top="0.32" bottom="0.54" header="0.42" footer="0.2"/>
  <pageSetup paperSize="9" orientation="portrait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56.5703125" style="19" customWidth="1"/>
    <col min="2" max="2" width="8" style="18" customWidth="1"/>
    <col min="3" max="3" width="11" style="18" customWidth="1"/>
    <col min="4" max="8" width="10.7109375" style="18" customWidth="1"/>
    <col min="9" max="16384" width="9.140625" style="18"/>
  </cols>
  <sheetData>
    <row r="1" spans="1:17" s="16" customFormat="1" ht="15" x14ac:dyDescent="0.25">
      <c r="A1" s="13" t="s">
        <v>183</v>
      </c>
      <c r="H1" s="272" t="s">
        <v>248</v>
      </c>
    </row>
    <row r="2" spans="1:17" s="16" customFormat="1" x14ac:dyDescent="0.2">
      <c r="A2" s="97"/>
      <c r="B2" s="14"/>
      <c r="C2" s="98"/>
      <c r="D2" s="99"/>
      <c r="E2" s="96"/>
      <c r="F2" s="96"/>
      <c r="G2" s="96"/>
      <c r="H2" s="26" t="s">
        <v>11</v>
      </c>
      <c r="I2" s="96"/>
      <c r="J2" s="96"/>
      <c r="K2" s="96"/>
      <c r="L2" s="96"/>
      <c r="M2" s="96"/>
      <c r="N2" s="96"/>
      <c r="O2" s="96"/>
      <c r="P2" s="96"/>
      <c r="Q2" s="96"/>
    </row>
    <row r="3" spans="1:17" s="16" customFormat="1" ht="12.75" customHeight="1" x14ac:dyDescent="0.2">
      <c r="A3" s="305" t="s">
        <v>18</v>
      </c>
      <c r="B3" s="303" t="s">
        <v>6</v>
      </c>
      <c r="C3" s="307" t="s">
        <v>48</v>
      </c>
      <c r="D3" s="303" t="s">
        <v>184</v>
      </c>
      <c r="E3" s="303" t="s">
        <v>65</v>
      </c>
      <c r="F3" s="303" t="s">
        <v>112</v>
      </c>
      <c r="G3" s="303" t="s">
        <v>117</v>
      </c>
      <c r="H3" s="303" t="s">
        <v>140</v>
      </c>
      <c r="I3" s="96"/>
      <c r="J3" s="96"/>
      <c r="K3" s="96"/>
      <c r="L3" s="96"/>
      <c r="M3" s="96"/>
      <c r="N3" s="96"/>
      <c r="O3" s="96"/>
      <c r="P3" s="96"/>
      <c r="Q3" s="96"/>
    </row>
    <row r="4" spans="1:17" s="16" customFormat="1" x14ac:dyDescent="0.2">
      <c r="A4" s="306"/>
      <c r="B4" s="304"/>
      <c r="C4" s="308"/>
      <c r="D4" s="304" t="s">
        <v>19</v>
      </c>
      <c r="E4" s="304" t="s">
        <v>49</v>
      </c>
      <c r="F4" s="304" t="s">
        <v>49</v>
      </c>
      <c r="G4" s="304" t="s">
        <v>49</v>
      </c>
      <c r="H4" s="304" t="s">
        <v>49</v>
      </c>
      <c r="I4" s="96"/>
      <c r="J4" s="96"/>
      <c r="K4" s="96"/>
      <c r="L4" s="96"/>
      <c r="M4" s="96"/>
      <c r="N4" s="96"/>
      <c r="O4" s="96"/>
      <c r="P4" s="96"/>
      <c r="Q4" s="96"/>
    </row>
    <row r="5" spans="1:17" s="16" customFormat="1" x14ac:dyDescent="0.2">
      <c r="A5" s="105"/>
      <c r="B5" s="106"/>
      <c r="C5" s="107"/>
      <c r="D5" s="108"/>
      <c r="E5" s="108"/>
      <c r="F5" s="108"/>
      <c r="G5" s="108"/>
      <c r="H5" s="109"/>
      <c r="I5" s="96"/>
      <c r="J5" s="96"/>
      <c r="K5" s="96"/>
      <c r="L5" s="96"/>
      <c r="M5" s="96"/>
      <c r="N5" s="96"/>
      <c r="O5" s="96"/>
      <c r="P5" s="96"/>
      <c r="Q5" s="96"/>
    </row>
    <row r="6" spans="1:17" x14ac:dyDescent="0.2">
      <c r="A6" s="301" t="s">
        <v>113</v>
      </c>
      <c r="B6" s="302"/>
      <c r="C6" s="302"/>
      <c r="D6" s="302"/>
      <c r="E6" s="302"/>
      <c r="F6" s="302"/>
      <c r="G6" s="302"/>
      <c r="H6" s="309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">
      <c r="A7" s="188" t="s">
        <v>114</v>
      </c>
      <c r="B7" s="100" t="s">
        <v>22</v>
      </c>
      <c r="C7" s="189">
        <f>C8+C9+C10</f>
        <v>83202173.109999999</v>
      </c>
      <c r="D7" s="189">
        <f t="shared" ref="D7" si="0">D8+D9+D10</f>
        <v>26137659.666666664</v>
      </c>
      <c r="E7" s="189"/>
      <c r="F7" s="189"/>
      <c r="G7" s="189"/>
      <c r="H7" s="189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">
      <c r="A8" s="190" t="s">
        <v>20</v>
      </c>
      <c r="B8" s="103" t="s">
        <v>7</v>
      </c>
      <c r="C8" s="191">
        <f>C12+C27+C33+C39</f>
        <v>14256777</v>
      </c>
      <c r="D8" s="192">
        <f t="shared" ref="D8" si="1">D12+D27+D33+D39</f>
        <v>4455421.666666666</v>
      </c>
      <c r="E8" s="192"/>
      <c r="F8" s="192"/>
      <c r="G8" s="192"/>
      <c r="H8" s="192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">
      <c r="A9" s="190"/>
      <c r="B9" s="101" t="s">
        <v>115</v>
      </c>
      <c r="C9" s="193">
        <f t="shared" ref="C9" si="2">C21+C40</f>
        <v>2938458</v>
      </c>
      <c r="D9" s="194">
        <f>D21+D40</f>
        <v>1260535</v>
      </c>
      <c r="E9" s="194"/>
      <c r="F9" s="194"/>
      <c r="G9" s="194"/>
      <c r="H9" s="194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">
      <c r="A10" s="195"/>
      <c r="B10" s="101" t="s">
        <v>21</v>
      </c>
      <c r="C10" s="193">
        <f>C13+C22+C28+C34+C41</f>
        <v>66006938.109999999</v>
      </c>
      <c r="D10" s="194">
        <f>D13+D22+D28+D34+D41</f>
        <v>20421703</v>
      </c>
      <c r="E10" s="194"/>
      <c r="F10" s="194"/>
      <c r="G10" s="194"/>
      <c r="H10" s="194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">
      <c r="A11" s="196" t="s">
        <v>129</v>
      </c>
      <c r="B11" s="197" t="s">
        <v>22</v>
      </c>
      <c r="C11" s="198">
        <f>C12+C13</f>
        <v>3557500</v>
      </c>
      <c r="D11" s="198">
        <f>D13+D12</f>
        <v>676583</v>
      </c>
      <c r="E11" s="198"/>
      <c r="F11" s="198"/>
      <c r="G11" s="198"/>
      <c r="H11" s="198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">
      <c r="A12" s="199" t="s">
        <v>20</v>
      </c>
      <c r="B12" s="200" t="s">
        <v>7</v>
      </c>
      <c r="C12" s="201">
        <f t="shared" ref="C12:D13" si="3">C15+C18</f>
        <v>710000</v>
      </c>
      <c r="D12" s="202">
        <f t="shared" si="3"/>
        <v>676583</v>
      </c>
      <c r="E12" s="202"/>
      <c r="F12" s="202"/>
      <c r="G12" s="202"/>
      <c r="H12" s="202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">
      <c r="A13" s="203"/>
      <c r="B13" s="204" t="s">
        <v>21</v>
      </c>
      <c r="C13" s="205">
        <f t="shared" si="3"/>
        <v>2847500</v>
      </c>
      <c r="D13" s="206">
        <f t="shared" si="3"/>
        <v>0</v>
      </c>
      <c r="E13" s="206"/>
      <c r="F13" s="206"/>
      <c r="G13" s="206"/>
      <c r="H13" s="206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">
      <c r="A14" s="207" t="s">
        <v>121</v>
      </c>
      <c r="B14" s="208" t="s">
        <v>22</v>
      </c>
      <c r="C14" s="205">
        <f>C15+C16</f>
        <v>2705000</v>
      </c>
      <c r="D14" s="202">
        <f>D15+D16</f>
        <v>546583</v>
      </c>
      <c r="E14" s="202"/>
      <c r="F14" s="202"/>
      <c r="G14" s="202"/>
      <c r="H14" s="202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">
      <c r="A15" s="209"/>
      <c r="B15" s="204" t="s">
        <v>7</v>
      </c>
      <c r="C15" s="205">
        <v>580000</v>
      </c>
      <c r="D15" s="202">
        <v>546583</v>
      </c>
      <c r="E15" s="202"/>
      <c r="F15" s="202"/>
      <c r="G15" s="202"/>
      <c r="H15" s="202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">
      <c r="A16" s="210"/>
      <c r="B16" s="204" t="s">
        <v>21</v>
      </c>
      <c r="C16" s="205">
        <v>2125000</v>
      </c>
      <c r="D16" s="202"/>
      <c r="E16" s="202"/>
      <c r="F16" s="202"/>
      <c r="G16" s="202"/>
      <c r="H16" s="202"/>
      <c r="I16" s="20"/>
      <c r="J16" s="20"/>
      <c r="K16" s="20"/>
      <c r="L16" s="20"/>
      <c r="M16" s="20"/>
      <c r="N16" s="20"/>
      <c r="O16" s="20"/>
      <c r="P16" s="20"/>
      <c r="Q16" s="20"/>
    </row>
    <row r="17" spans="1:17" x14ac:dyDescent="0.2">
      <c r="A17" s="203" t="s">
        <v>170</v>
      </c>
      <c r="B17" s="208" t="s">
        <v>22</v>
      </c>
      <c r="C17" s="205">
        <f>C18+C19</f>
        <v>852500</v>
      </c>
      <c r="D17" s="206">
        <f t="shared" ref="D17" si="4">D18+D19</f>
        <v>130000</v>
      </c>
      <c r="E17" s="206"/>
      <c r="F17" s="206"/>
      <c r="G17" s="206"/>
      <c r="H17" s="206"/>
      <c r="I17" s="20"/>
      <c r="J17" s="20"/>
      <c r="K17" s="20"/>
      <c r="L17" s="20"/>
      <c r="M17" s="20"/>
      <c r="N17" s="20"/>
      <c r="O17" s="16"/>
      <c r="P17" s="20"/>
      <c r="Q17" s="20"/>
    </row>
    <row r="18" spans="1:17" x14ac:dyDescent="0.2">
      <c r="A18" s="209"/>
      <c r="B18" s="204" t="s">
        <v>7</v>
      </c>
      <c r="C18" s="205">
        <v>130000</v>
      </c>
      <c r="D18" s="202">
        <v>130000</v>
      </c>
      <c r="E18" s="202"/>
      <c r="F18" s="202"/>
      <c r="G18" s="202"/>
      <c r="H18" s="202"/>
      <c r="I18" s="20"/>
      <c r="J18" s="20"/>
      <c r="K18" s="20"/>
      <c r="L18" s="20"/>
      <c r="M18" s="20"/>
      <c r="N18" s="20"/>
      <c r="O18" s="16"/>
      <c r="P18" s="20"/>
      <c r="Q18" s="20"/>
    </row>
    <row r="19" spans="1:17" x14ac:dyDescent="0.2">
      <c r="A19" s="210"/>
      <c r="B19" s="204" t="s">
        <v>21</v>
      </c>
      <c r="C19" s="205">
        <v>722500</v>
      </c>
      <c r="D19" s="202"/>
      <c r="E19" s="202"/>
      <c r="F19" s="202"/>
      <c r="G19" s="202"/>
      <c r="H19" s="202"/>
      <c r="I19" s="20"/>
      <c r="J19" s="20"/>
      <c r="K19" s="20"/>
      <c r="L19" s="20"/>
      <c r="M19" s="20"/>
      <c r="N19" s="20"/>
      <c r="O19" s="29"/>
      <c r="P19" s="20"/>
      <c r="Q19" s="20"/>
    </row>
    <row r="20" spans="1:17" x14ac:dyDescent="0.2">
      <c r="A20" s="196" t="s">
        <v>130</v>
      </c>
      <c r="B20" s="197" t="s">
        <v>22</v>
      </c>
      <c r="C20" s="198">
        <f>C21+C22</f>
        <v>589082</v>
      </c>
      <c r="D20" s="198">
        <f>D21+D22</f>
        <v>328297</v>
      </c>
      <c r="E20" s="198"/>
      <c r="F20" s="198"/>
      <c r="G20" s="198"/>
      <c r="H20" s="198"/>
      <c r="I20" s="20"/>
      <c r="J20" s="20"/>
      <c r="K20" s="20"/>
      <c r="L20" s="20"/>
      <c r="M20" s="20"/>
      <c r="N20" s="20"/>
      <c r="O20" s="20"/>
      <c r="P20" s="20"/>
      <c r="Q20" s="20"/>
    </row>
    <row r="21" spans="1:17" x14ac:dyDescent="0.2">
      <c r="A21" s="209" t="s">
        <v>20</v>
      </c>
      <c r="B21" s="208" t="s">
        <v>115</v>
      </c>
      <c r="C21" s="211">
        <f>C24</f>
        <v>88362</v>
      </c>
      <c r="D21" s="212">
        <f t="shared" ref="D21:D22" si="5">D24</f>
        <v>49244</v>
      </c>
      <c r="E21" s="212"/>
      <c r="F21" s="212"/>
      <c r="G21" s="212"/>
      <c r="H21" s="212"/>
      <c r="I21" s="20"/>
      <c r="J21" s="20"/>
      <c r="K21" s="20"/>
      <c r="L21" s="20"/>
      <c r="M21" s="20"/>
      <c r="N21" s="20"/>
      <c r="O21" s="20"/>
      <c r="P21" s="20"/>
      <c r="Q21" s="20"/>
    </row>
    <row r="22" spans="1:17" x14ac:dyDescent="0.2">
      <c r="A22" s="210"/>
      <c r="B22" s="213" t="s">
        <v>21</v>
      </c>
      <c r="C22" s="211">
        <f>C25</f>
        <v>500720</v>
      </c>
      <c r="D22" s="212">
        <f t="shared" si="5"/>
        <v>279053</v>
      </c>
      <c r="E22" s="212"/>
      <c r="F22" s="212"/>
      <c r="G22" s="212"/>
      <c r="H22" s="212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25.5" x14ac:dyDescent="0.2">
      <c r="A23" s="214" t="s">
        <v>131</v>
      </c>
      <c r="B23" s="208" t="s">
        <v>22</v>
      </c>
      <c r="C23" s="212">
        <f>C24+C25</f>
        <v>589082</v>
      </c>
      <c r="D23" s="212">
        <f>D24+D25</f>
        <v>328297</v>
      </c>
      <c r="E23" s="212"/>
      <c r="F23" s="212"/>
      <c r="G23" s="212"/>
      <c r="H23" s="212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">
      <c r="A24" s="209" t="s">
        <v>20</v>
      </c>
      <c r="B24" s="208" t="s">
        <v>115</v>
      </c>
      <c r="C24" s="212">
        <v>88362</v>
      </c>
      <c r="D24" s="212">
        <v>49244</v>
      </c>
      <c r="E24" s="212"/>
      <c r="F24" s="212"/>
      <c r="G24" s="212"/>
      <c r="H24" s="212"/>
      <c r="I24" s="20"/>
      <c r="J24" s="20"/>
      <c r="K24" s="20"/>
      <c r="L24" s="20"/>
      <c r="M24" s="20"/>
      <c r="N24" s="20"/>
      <c r="O24" s="20"/>
      <c r="P24" s="20"/>
      <c r="Q24" s="20"/>
    </row>
    <row r="25" spans="1:17" x14ac:dyDescent="0.2">
      <c r="A25" s="210"/>
      <c r="B25" s="213" t="s">
        <v>21</v>
      </c>
      <c r="C25" s="212">
        <v>500720</v>
      </c>
      <c r="D25" s="212">
        <v>279053</v>
      </c>
      <c r="E25" s="212"/>
      <c r="F25" s="212"/>
      <c r="G25" s="212"/>
      <c r="H25" s="212"/>
      <c r="I25" s="20"/>
      <c r="J25" s="20"/>
      <c r="K25" s="20"/>
      <c r="L25" s="20"/>
      <c r="M25" s="20"/>
      <c r="N25" s="20"/>
      <c r="O25" s="20"/>
      <c r="P25" s="20"/>
      <c r="Q25" s="20"/>
    </row>
    <row r="26" spans="1:17" x14ac:dyDescent="0.2">
      <c r="A26" s="215" t="s">
        <v>171</v>
      </c>
      <c r="B26" s="216" t="s">
        <v>22</v>
      </c>
      <c r="C26" s="198">
        <f>C27+C28</f>
        <v>1382781</v>
      </c>
      <c r="D26" s="198">
        <f>D27+D28</f>
        <v>92000</v>
      </c>
      <c r="E26" s="198"/>
      <c r="F26" s="198"/>
      <c r="G26" s="198"/>
      <c r="H26" s="198"/>
      <c r="I26" s="20"/>
      <c r="J26" s="20"/>
      <c r="K26" s="20"/>
      <c r="L26" s="20"/>
      <c r="M26" s="20"/>
      <c r="N26" s="20"/>
      <c r="O26" s="20"/>
      <c r="P26" s="20"/>
      <c r="Q26" s="20"/>
    </row>
    <row r="27" spans="1:17" x14ac:dyDescent="0.2">
      <c r="A27" s="209" t="s">
        <v>20</v>
      </c>
      <c r="B27" s="208" t="s">
        <v>7</v>
      </c>
      <c r="C27" s="212">
        <f>C30</f>
        <v>362781</v>
      </c>
      <c r="D27" s="212">
        <f t="shared" ref="D27:D28" si="6">D30</f>
        <v>24141</v>
      </c>
      <c r="E27" s="212"/>
      <c r="F27" s="212"/>
      <c r="G27" s="212"/>
      <c r="H27" s="212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2">
      <c r="A28" s="210"/>
      <c r="B28" s="213" t="s">
        <v>21</v>
      </c>
      <c r="C28" s="212">
        <f>C31</f>
        <v>1020000</v>
      </c>
      <c r="D28" s="212">
        <f t="shared" si="6"/>
        <v>67859</v>
      </c>
      <c r="E28" s="212"/>
      <c r="F28" s="212"/>
      <c r="G28" s="212"/>
      <c r="H28" s="212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">
      <c r="A29" s="104" t="s">
        <v>172</v>
      </c>
      <c r="B29" s="208" t="s">
        <v>22</v>
      </c>
      <c r="C29" s="212">
        <f>C30+C31</f>
        <v>1382781</v>
      </c>
      <c r="D29" s="212">
        <f>D30+D31</f>
        <v>92000</v>
      </c>
      <c r="E29" s="212"/>
      <c r="F29" s="212"/>
      <c r="G29" s="212"/>
      <c r="H29" s="212"/>
      <c r="I29" s="20"/>
      <c r="J29" s="20"/>
      <c r="K29" s="20"/>
      <c r="L29" s="20"/>
      <c r="M29" s="20"/>
      <c r="N29" s="20"/>
      <c r="O29" s="20"/>
      <c r="P29" s="20"/>
      <c r="Q29" s="20"/>
    </row>
    <row r="30" spans="1:17" x14ac:dyDescent="0.2">
      <c r="A30" s="209" t="s">
        <v>20</v>
      </c>
      <c r="B30" s="208" t="s">
        <v>7</v>
      </c>
      <c r="C30" s="158">
        <v>362781</v>
      </c>
      <c r="D30" s="158">
        <v>24141</v>
      </c>
      <c r="E30" s="158"/>
      <c r="F30" s="158"/>
      <c r="G30" s="158"/>
      <c r="H30" s="158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">
      <c r="A31" s="210"/>
      <c r="B31" s="213" t="s">
        <v>21</v>
      </c>
      <c r="C31" s="164">
        <v>1020000</v>
      </c>
      <c r="D31" s="164">
        <v>67859</v>
      </c>
      <c r="E31" s="164"/>
      <c r="F31" s="164"/>
      <c r="G31" s="164"/>
      <c r="H31" s="164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">
      <c r="A32" s="215" t="s">
        <v>173</v>
      </c>
      <c r="B32" s="216" t="s">
        <v>22</v>
      </c>
      <c r="C32" s="217">
        <f>C33+C34</f>
        <v>105950</v>
      </c>
      <c r="D32" s="198">
        <f>D33+D34</f>
        <v>32000</v>
      </c>
      <c r="E32" s="198"/>
      <c r="F32" s="198"/>
      <c r="G32" s="198"/>
      <c r="H32" s="198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">
      <c r="A33" s="209" t="s">
        <v>20</v>
      </c>
      <c r="B33" s="208" t="s">
        <v>7</v>
      </c>
      <c r="C33" s="212">
        <f>C36</f>
        <v>15893</v>
      </c>
      <c r="D33" s="212">
        <f t="shared" ref="D33:D34" si="7">D36</f>
        <v>4800</v>
      </c>
      <c r="E33" s="212"/>
      <c r="F33" s="212"/>
      <c r="G33" s="212"/>
      <c r="H33" s="212"/>
      <c r="I33" s="20"/>
      <c r="J33" s="20"/>
      <c r="K33" s="20"/>
      <c r="L33" s="20"/>
      <c r="M33" s="20"/>
      <c r="N33" s="20"/>
      <c r="O33" s="20"/>
      <c r="P33" s="20"/>
      <c r="Q33" s="20"/>
    </row>
    <row r="34" spans="1:17" x14ac:dyDescent="0.2">
      <c r="A34" s="210"/>
      <c r="B34" s="213" t="s">
        <v>21</v>
      </c>
      <c r="C34" s="212">
        <f>C37</f>
        <v>90057</v>
      </c>
      <c r="D34" s="212">
        <f t="shared" si="7"/>
        <v>27200</v>
      </c>
      <c r="E34" s="212"/>
      <c r="F34" s="212"/>
      <c r="G34" s="212"/>
      <c r="H34" s="212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5.5" x14ac:dyDescent="0.2">
      <c r="A35" s="214" t="s">
        <v>174</v>
      </c>
      <c r="B35" s="208" t="s">
        <v>22</v>
      </c>
      <c r="C35" s="212">
        <f>C36+C37</f>
        <v>105950</v>
      </c>
      <c r="D35" s="212">
        <f>D36+D37</f>
        <v>32000</v>
      </c>
      <c r="E35" s="212"/>
      <c r="F35" s="212"/>
      <c r="G35" s="212"/>
      <c r="H35" s="212"/>
      <c r="I35" s="20"/>
      <c r="J35" s="20"/>
      <c r="K35" s="20"/>
      <c r="L35" s="20"/>
      <c r="M35" s="20"/>
      <c r="N35" s="20"/>
      <c r="O35" s="20"/>
      <c r="P35" s="20"/>
      <c r="Q35" s="20"/>
    </row>
    <row r="36" spans="1:17" x14ac:dyDescent="0.2">
      <c r="A36" s="209" t="s">
        <v>20</v>
      </c>
      <c r="B36" s="208" t="s">
        <v>7</v>
      </c>
      <c r="C36" s="212">
        <v>15893</v>
      </c>
      <c r="D36" s="212">
        <v>4800</v>
      </c>
      <c r="E36" s="212"/>
      <c r="F36" s="212"/>
      <c r="G36" s="212"/>
      <c r="H36" s="212"/>
      <c r="I36" s="20"/>
      <c r="J36" s="20"/>
      <c r="K36" s="20"/>
      <c r="L36" s="20"/>
      <c r="M36" s="20"/>
      <c r="N36" s="20"/>
      <c r="O36" s="20"/>
      <c r="P36" s="20"/>
      <c r="Q36" s="20"/>
    </row>
    <row r="37" spans="1:17" x14ac:dyDescent="0.2">
      <c r="A37" s="210"/>
      <c r="B37" s="213" t="s">
        <v>21</v>
      </c>
      <c r="C37" s="218">
        <v>90057</v>
      </c>
      <c r="D37" s="218">
        <v>27200</v>
      </c>
      <c r="E37" s="218"/>
      <c r="F37" s="218"/>
      <c r="G37" s="218"/>
      <c r="H37" s="218"/>
      <c r="I37" s="20"/>
      <c r="J37" s="20"/>
      <c r="K37" s="20"/>
      <c r="L37" s="20"/>
      <c r="M37" s="20"/>
      <c r="N37" s="20"/>
      <c r="O37" s="20"/>
      <c r="P37" s="20"/>
      <c r="Q37" s="20"/>
    </row>
    <row r="38" spans="1:17" x14ac:dyDescent="0.2">
      <c r="A38" s="196" t="s">
        <v>132</v>
      </c>
      <c r="B38" s="216" t="s">
        <v>22</v>
      </c>
      <c r="C38" s="219">
        <f t="shared" ref="C38:D38" si="8">C39+C40+C41</f>
        <v>77566860.109999999</v>
      </c>
      <c r="D38" s="219">
        <f t="shared" si="8"/>
        <v>25008779.666666664</v>
      </c>
      <c r="E38" s="219"/>
      <c r="F38" s="219"/>
      <c r="G38" s="219"/>
      <c r="H38" s="219"/>
      <c r="I38" s="20"/>
      <c r="J38" s="20"/>
      <c r="K38" s="20"/>
      <c r="L38" s="20"/>
      <c r="M38" s="20"/>
      <c r="N38" s="20"/>
      <c r="O38" s="20"/>
      <c r="P38" s="20"/>
      <c r="Q38" s="20"/>
    </row>
    <row r="39" spans="1:17" x14ac:dyDescent="0.2">
      <c r="A39" s="209" t="s">
        <v>20</v>
      </c>
      <c r="B39" s="208" t="s">
        <v>7</v>
      </c>
      <c r="C39" s="220">
        <f t="shared" ref="C39:D39" si="9">C43+C61</f>
        <v>13168103</v>
      </c>
      <c r="D39" s="220">
        <f t="shared" si="9"/>
        <v>3749897.6666666665</v>
      </c>
      <c r="E39" s="220"/>
      <c r="F39" s="220"/>
      <c r="G39" s="220"/>
      <c r="H39" s="2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x14ac:dyDescent="0.2">
      <c r="A40" s="221"/>
      <c r="B40" s="213" t="s">
        <v>115</v>
      </c>
      <c r="C40" s="220">
        <f>C44</f>
        <v>2850096</v>
      </c>
      <c r="D40" s="220">
        <f>D44</f>
        <v>1211291</v>
      </c>
      <c r="E40" s="220"/>
      <c r="F40" s="220"/>
      <c r="G40" s="220"/>
      <c r="H40" s="2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210"/>
      <c r="B41" s="213" t="s">
        <v>21</v>
      </c>
      <c r="C41" s="220">
        <f t="shared" ref="C41:D41" si="10">C45+C62</f>
        <v>61548661.109999999</v>
      </c>
      <c r="D41" s="220">
        <f t="shared" si="10"/>
        <v>20047591</v>
      </c>
      <c r="E41" s="220"/>
      <c r="F41" s="220"/>
      <c r="G41" s="220"/>
      <c r="H41" s="2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x14ac:dyDescent="0.2">
      <c r="A42" s="222" t="s">
        <v>175</v>
      </c>
      <c r="B42" s="223" t="s">
        <v>22</v>
      </c>
      <c r="C42" s="224">
        <f t="shared" ref="C42:D42" si="11">C43+C44+C45</f>
        <v>70164199.109999999</v>
      </c>
      <c r="D42" s="224">
        <f t="shared" si="11"/>
        <v>22111579</v>
      </c>
      <c r="E42" s="224"/>
      <c r="F42" s="224"/>
      <c r="G42" s="224"/>
      <c r="H42" s="224"/>
      <c r="I42" s="20"/>
      <c r="J42" s="20"/>
      <c r="K42" s="20"/>
      <c r="L42" s="20"/>
      <c r="M42" s="20"/>
      <c r="N42" s="20"/>
      <c r="O42" s="20"/>
      <c r="P42" s="20"/>
      <c r="Q42" s="20"/>
    </row>
    <row r="43" spans="1:17" x14ac:dyDescent="0.2">
      <c r="A43" s="209" t="s">
        <v>20</v>
      </c>
      <c r="B43" s="213" t="s">
        <v>7</v>
      </c>
      <c r="C43" s="225">
        <f t="shared" ref="C43:D43" si="12">C46+C48+C51+C55+C58</f>
        <v>11989333</v>
      </c>
      <c r="D43" s="225">
        <f t="shared" si="12"/>
        <v>3291878</v>
      </c>
      <c r="E43" s="225"/>
      <c r="F43" s="225"/>
      <c r="G43" s="225"/>
      <c r="H43" s="225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21"/>
      <c r="B44" s="208" t="s">
        <v>115</v>
      </c>
      <c r="C44" s="226">
        <f>C52</f>
        <v>2850096</v>
      </c>
      <c r="D44" s="226">
        <f t="shared" ref="D44" si="13">D52</f>
        <v>1211291</v>
      </c>
      <c r="E44" s="226"/>
      <c r="F44" s="226"/>
      <c r="G44" s="226"/>
      <c r="H44" s="226"/>
      <c r="I44" s="20"/>
      <c r="J44" s="20"/>
      <c r="K44" s="20"/>
      <c r="L44" s="20"/>
      <c r="M44" s="20"/>
      <c r="N44" s="20"/>
      <c r="O44" s="20"/>
      <c r="P44" s="20"/>
      <c r="Q44" s="20"/>
    </row>
    <row r="45" spans="1:17" x14ac:dyDescent="0.2">
      <c r="A45" s="210"/>
      <c r="B45" s="213" t="s">
        <v>21</v>
      </c>
      <c r="C45" s="226">
        <f>C49+C53+C56+C59</f>
        <v>55324770.109999999</v>
      </c>
      <c r="D45" s="226">
        <f>D49+D53+D56+D59</f>
        <v>17608410</v>
      </c>
      <c r="E45" s="226"/>
      <c r="F45" s="226"/>
      <c r="G45" s="226"/>
      <c r="H45" s="226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A46" s="227" t="s">
        <v>176</v>
      </c>
      <c r="B46" s="228" t="s">
        <v>7</v>
      </c>
      <c r="C46" s="229">
        <v>2838253</v>
      </c>
      <c r="D46" s="229"/>
      <c r="E46" s="229"/>
      <c r="F46" s="229"/>
      <c r="G46" s="229"/>
      <c r="H46" s="229"/>
      <c r="I46" s="20"/>
      <c r="J46" s="20"/>
      <c r="K46" s="20"/>
      <c r="L46" s="20"/>
      <c r="M46" s="20"/>
      <c r="N46" s="20"/>
      <c r="O46" s="20"/>
      <c r="P46" s="20"/>
      <c r="Q46" s="20"/>
    </row>
    <row r="47" spans="1:17" x14ac:dyDescent="0.2">
      <c r="A47" s="227" t="s">
        <v>197</v>
      </c>
      <c r="B47" s="228" t="s">
        <v>22</v>
      </c>
      <c r="C47" s="229">
        <f>C48+C49</f>
        <v>20016646</v>
      </c>
      <c r="D47" s="229">
        <f>D48+D49</f>
        <v>6505410</v>
      </c>
      <c r="E47" s="229"/>
      <c r="F47" s="229"/>
      <c r="G47" s="229"/>
      <c r="H47" s="229"/>
      <c r="I47" s="20"/>
      <c r="J47" s="20"/>
      <c r="K47" s="20"/>
      <c r="L47" s="20"/>
      <c r="M47" s="20"/>
      <c r="N47" s="20"/>
      <c r="O47" s="20"/>
      <c r="P47" s="20"/>
      <c r="Q47" s="20"/>
    </row>
    <row r="48" spans="1:17" x14ac:dyDescent="0.2">
      <c r="A48" s="230" t="s">
        <v>20</v>
      </c>
      <c r="B48" s="228" t="s">
        <v>7</v>
      </c>
      <c r="C48" s="229">
        <v>3313126</v>
      </c>
      <c r="D48" s="229">
        <v>1076766</v>
      </c>
      <c r="E48" s="229"/>
      <c r="F48" s="229"/>
      <c r="G48" s="229"/>
      <c r="H48" s="229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31"/>
      <c r="B49" s="232" t="s">
        <v>21</v>
      </c>
      <c r="C49" s="233">
        <v>16703520</v>
      </c>
      <c r="D49" s="233">
        <v>5428644</v>
      </c>
      <c r="E49" s="233"/>
      <c r="F49" s="233"/>
      <c r="G49" s="233"/>
      <c r="H49" s="233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227" t="s">
        <v>124</v>
      </c>
      <c r="B50" s="228" t="s">
        <v>22</v>
      </c>
      <c r="C50" s="229">
        <f>C51+C52+C53</f>
        <v>29030982</v>
      </c>
      <c r="D50" s="229">
        <f>D51+D52+D53</f>
        <v>9435069</v>
      </c>
      <c r="E50" s="229"/>
      <c r="F50" s="229"/>
      <c r="G50" s="229"/>
      <c r="H50" s="229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230" t="s">
        <v>20</v>
      </c>
      <c r="B51" s="234" t="s">
        <v>7</v>
      </c>
      <c r="C51" s="229">
        <v>1955070</v>
      </c>
      <c r="D51" s="229">
        <v>350388</v>
      </c>
      <c r="E51" s="229"/>
      <c r="F51" s="229"/>
      <c r="G51" s="229"/>
      <c r="H51" s="229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31"/>
      <c r="B52" s="228" t="s">
        <v>115</v>
      </c>
      <c r="C52" s="233">
        <v>2850096</v>
      </c>
      <c r="D52" s="233">
        <v>1211291</v>
      </c>
      <c r="E52" s="233"/>
      <c r="F52" s="233"/>
      <c r="G52" s="233"/>
      <c r="H52" s="233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31"/>
      <c r="B53" s="234" t="s">
        <v>21</v>
      </c>
      <c r="C53" s="229">
        <v>24225816</v>
      </c>
      <c r="D53" s="229">
        <v>7873390</v>
      </c>
      <c r="E53" s="229"/>
      <c r="F53" s="229"/>
      <c r="G53" s="229"/>
      <c r="H53" s="229"/>
      <c r="I53" s="20"/>
      <c r="J53" s="20"/>
      <c r="K53" s="20"/>
      <c r="L53" s="20"/>
      <c r="M53" s="20"/>
      <c r="N53" s="20"/>
      <c r="O53" s="20"/>
      <c r="P53" s="20"/>
      <c r="Q53" s="20"/>
    </row>
    <row r="54" spans="1:17" x14ac:dyDescent="0.2">
      <c r="A54" s="227" t="s">
        <v>177</v>
      </c>
      <c r="B54" s="228" t="s">
        <v>22</v>
      </c>
      <c r="C54" s="229">
        <f>C55+C56</f>
        <v>11387918.109999999</v>
      </c>
      <c r="D54" s="229">
        <f t="shared" ref="D54" si="14">D55+D56</f>
        <v>1003300</v>
      </c>
      <c r="E54" s="229"/>
      <c r="F54" s="229"/>
      <c r="G54" s="229"/>
      <c r="H54" s="229"/>
      <c r="I54" s="20"/>
      <c r="J54" s="20"/>
      <c r="K54" s="20"/>
      <c r="L54" s="20"/>
      <c r="M54" s="20"/>
      <c r="N54" s="20"/>
      <c r="O54" s="20"/>
      <c r="P54" s="20"/>
      <c r="Q54" s="20"/>
    </row>
    <row r="55" spans="1:17" x14ac:dyDescent="0.2">
      <c r="A55" s="230" t="s">
        <v>20</v>
      </c>
      <c r="B55" s="234" t="s">
        <v>7</v>
      </c>
      <c r="C55" s="235">
        <v>2734319</v>
      </c>
      <c r="D55" s="235">
        <v>1003300</v>
      </c>
      <c r="E55" s="235"/>
      <c r="F55" s="235"/>
      <c r="G55" s="235"/>
      <c r="H55" s="235"/>
      <c r="I55" s="20"/>
      <c r="J55" s="20"/>
      <c r="K55" s="20"/>
      <c r="L55" s="20"/>
      <c r="M55" s="20"/>
      <c r="N55" s="20"/>
      <c r="O55" s="20"/>
      <c r="P55" s="20"/>
      <c r="Q55" s="20"/>
    </row>
    <row r="56" spans="1:17" x14ac:dyDescent="0.2">
      <c r="A56" s="231"/>
      <c r="B56" s="234" t="s">
        <v>21</v>
      </c>
      <c r="C56" s="229">
        <v>8653599.1099999994</v>
      </c>
      <c r="D56" s="229"/>
      <c r="E56" s="229"/>
      <c r="F56" s="229"/>
      <c r="G56" s="229"/>
      <c r="H56" s="229"/>
      <c r="I56" s="20"/>
      <c r="J56" s="20"/>
      <c r="K56" s="20"/>
      <c r="L56" s="20"/>
      <c r="M56" s="20"/>
      <c r="N56" s="20"/>
      <c r="O56" s="20"/>
      <c r="P56" s="20"/>
      <c r="Q56" s="20"/>
    </row>
    <row r="57" spans="1:17" x14ac:dyDescent="0.2">
      <c r="A57" s="227" t="s">
        <v>125</v>
      </c>
      <c r="B57" s="228" t="s">
        <v>22</v>
      </c>
      <c r="C57" s="229">
        <f>C58+C59</f>
        <v>6890400</v>
      </c>
      <c r="D57" s="229">
        <f>D58+D59</f>
        <v>5167800</v>
      </c>
      <c r="E57" s="229"/>
      <c r="F57" s="229"/>
      <c r="G57" s="229"/>
      <c r="H57" s="229"/>
      <c r="I57" s="20"/>
      <c r="J57" s="20"/>
      <c r="K57" s="20"/>
      <c r="L57" s="20"/>
      <c r="M57" s="20"/>
      <c r="N57" s="20"/>
      <c r="O57" s="20"/>
      <c r="P57" s="20"/>
      <c r="Q57" s="20"/>
    </row>
    <row r="58" spans="1:17" x14ac:dyDescent="0.2">
      <c r="A58" s="230" t="s">
        <v>20</v>
      </c>
      <c r="B58" s="228" t="s">
        <v>7</v>
      </c>
      <c r="C58" s="229">
        <v>1148565</v>
      </c>
      <c r="D58" s="229">
        <v>861424</v>
      </c>
      <c r="E58" s="229"/>
      <c r="F58" s="229"/>
      <c r="G58" s="229"/>
      <c r="H58" s="229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">
      <c r="A59" s="231"/>
      <c r="B59" s="232" t="s">
        <v>21</v>
      </c>
      <c r="C59" s="233">
        <v>5741835</v>
      </c>
      <c r="D59" s="233">
        <v>4306376</v>
      </c>
      <c r="E59" s="233"/>
      <c r="F59" s="233"/>
      <c r="G59" s="233"/>
      <c r="H59" s="233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">
      <c r="A60" s="222" t="s">
        <v>178</v>
      </c>
      <c r="B60" s="223" t="s">
        <v>22</v>
      </c>
      <c r="C60" s="224">
        <f>C61+C62</f>
        <v>7402661</v>
      </c>
      <c r="D60" s="224">
        <f>D61+D62</f>
        <v>2897200.6666666665</v>
      </c>
      <c r="E60" s="224"/>
      <c r="F60" s="224"/>
      <c r="G60" s="224"/>
      <c r="H60" s="224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9" t="s">
        <v>20</v>
      </c>
      <c r="B61" s="208" t="s">
        <v>7</v>
      </c>
      <c r="C61" s="225">
        <f>C64+C67+C70+C73+C76</f>
        <v>1178770</v>
      </c>
      <c r="D61" s="225">
        <f t="shared" ref="D61:D62" si="15">D64+D67+D70+D73+D76</f>
        <v>458019.66666666663</v>
      </c>
      <c r="E61" s="225"/>
      <c r="F61" s="225"/>
      <c r="G61" s="225"/>
      <c r="H61" s="225"/>
      <c r="I61" s="20"/>
      <c r="J61" s="20"/>
      <c r="K61" s="20"/>
      <c r="L61" s="20"/>
      <c r="M61" s="20"/>
      <c r="N61" s="20"/>
      <c r="O61" s="20"/>
      <c r="P61" s="20"/>
      <c r="Q61" s="20"/>
    </row>
    <row r="62" spans="1:17" x14ac:dyDescent="0.2">
      <c r="A62" s="210"/>
      <c r="B62" s="213" t="s">
        <v>21</v>
      </c>
      <c r="C62" s="226">
        <f>C65+C68+C71+C74+C77</f>
        <v>6223891</v>
      </c>
      <c r="D62" s="226">
        <f t="shared" si="15"/>
        <v>2439181</v>
      </c>
      <c r="E62" s="226"/>
      <c r="F62" s="226"/>
      <c r="G62" s="226"/>
      <c r="H62" s="226"/>
      <c r="I62" s="20"/>
      <c r="J62" s="20"/>
      <c r="K62" s="20"/>
      <c r="L62" s="20"/>
      <c r="M62" s="20"/>
      <c r="N62" s="20"/>
      <c r="O62" s="20"/>
      <c r="P62" s="20"/>
      <c r="Q62" s="20"/>
    </row>
    <row r="63" spans="1:17" x14ac:dyDescent="0.2">
      <c r="A63" s="227" t="s">
        <v>198</v>
      </c>
      <c r="B63" s="228" t="s">
        <v>22</v>
      </c>
      <c r="C63" s="229">
        <f>C64+C65</f>
        <v>2712898</v>
      </c>
      <c r="D63" s="229">
        <f>D64+D65</f>
        <v>1362898</v>
      </c>
      <c r="E63" s="229"/>
      <c r="F63" s="229"/>
      <c r="G63" s="229"/>
      <c r="H63" s="229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30" t="s">
        <v>20</v>
      </c>
      <c r="B64" s="228" t="s">
        <v>7</v>
      </c>
      <c r="C64" s="229">
        <v>417898</v>
      </c>
      <c r="D64" s="229">
        <v>215398</v>
      </c>
      <c r="E64" s="229"/>
      <c r="F64" s="229"/>
      <c r="G64" s="229"/>
      <c r="H64" s="229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236"/>
      <c r="B65" s="232" t="s">
        <v>21</v>
      </c>
      <c r="C65" s="237">
        <v>2295000</v>
      </c>
      <c r="D65" s="237">
        <v>1147500</v>
      </c>
      <c r="E65" s="237"/>
      <c r="F65" s="237"/>
      <c r="G65" s="237"/>
      <c r="H65" s="237"/>
      <c r="I65" s="20"/>
      <c r="J65" s="20"/>
      <c r="K65" s="20"/>
      <c r="L65" s="20"/>
      <c r="M65" s="20"/>
      <c r="N65" s="20"/>
      <c r="O65" s="20"/>
      <c r="P65" s="20"/>
      <c r="Q65" s="20"/>
    </row>
    <row r="66" spans="1:17" x14ac:dyDescent="0.2">
      <c r="A66" s="227" t="s">
        <v>179</v>
      </c>
      <c r="B66" s="228" t="s">
        <v>22</v>
      </c>
      <c r="C66" s="238">
        <f>C67+C68</f>
        <v>783827</v>
      </c>
      <c r="D66" s="238">
        <f>D67+D68</f>
        <v>23517</v>
      </c>
      <c r="E66" s="238"/>
      <c r="F66" s="238"/>
      <c r="G66" s="238"/>
      <c r="H66" s="238"/>
      <c r="I66" s="20"/>
      <c r="J66" s="20"/>
      <c r="K66" s="20"/>
      <c r="L66" s="20"/>
      <c r="M66" s="20"/>
      <c r="N66" s="20"/>
      <c r="O66" s="20"/>
      <c r="P66" s="20"/>
      <c r="Q66" s="20"/>
    </row>
    <row r="67" spans="1:17" x14ac:dyDescent="0.2">
      <c r="A67" s="230" t="s">
        <v>20</v>
      </c>
      <c r="B67" s="228" t="s">
        <v>7</v>
      </c>
      <c r="C67" s="238">
        <v>120827</v>
      </c>
      <c r="D67" s="239" t="s">
        <v>180</v>
      </c>
      <c r="E67" s="239"/>
      <c r="F67" s="239"/>
      <c r="G67" s="239"/>
      <c r="H67" s="239"/>
      <c r="I67" s="20"/>
      <c r="J67" s="20"/>
      <c r="K67" s="20"/>
      <c r="L67" s="20"/>
      <c r="M67" s="20"/>
      <c r="N67" s="20"/>
      <c r="O67" s="20"/>
      <c r="P67" s="20"/>
      <c r="Q67" s="20"/>
    </row>
    <row r="68" spans="1:17" x14ac:dyDescent="0.2">
      <c r="A68" s="236"/>
      <c r="B68" s="232" t="s">
        <v>21</v>
      </c>
      <c r="C68" s="240">
        <v>663000</v>
      </c>
      <c r="D68" s="241" t="s">
        <v>181</v>
      </c>
      <c r="E68" s="241"/>
      <c r="F68" s="241"/>
      <c r="G68" s="241"/>
      <c r="H68" s="241"/>
      <c r="I68" s="20"/>
      <c r="J68" s="20"/>
      <c r="K68" s="20"/>
      <c r="L68" s="20"/>
      <c r="M68" s="20"/>
      <c r="N68" s="20"/>
      <c r="O68" s="20"/>
      <c r="P68" s="20"/>
      <c r="Q68" s="20"/>
    </row>
    <row r="69" spans="1:17" x14ac:dyDescent="0.2">
      <c r="A69" s="227" t="s">
        <v>128</v>
      </c>
      <c r="B69" s="228" t="s">
        <v>22</v>
      </c>
      <c r="C69" s="229">
        <f>C70+C71</f>
        <v>843981</v>
      </c>
      <c r="D69" s="229">
        <f>D70+D71</f>
        <v>713599</v>
      </c>
      <c r="E69" s="229"/>
      <c r="F69" s="229"/>
      <c r="G69" s="229"/>
      <c r="H69" s="229"/>
      <c r="I69" s="20"/>
      <c r="J69" s="20"/>
      <c r="K69" s="20"/>
      <c r="L69" s="20"/>
      <c r="M69" s="20"/>
      <c r="N69" s="20"/>
      <c r="O69" s="20"/>
      <c r="P69" s="20"/>
      <c r="Q69" s="20"/>
    </row>
    <row r="70" spans="1:17" x14ac:dyDescent="0.2">
      <c r="A70" s="230" t="s">
        <v>20</v>
      </c>
      <c r="B70" s="228" t="s">
        <v>7</v>
      </c>
      <c r="C70" s="235">
        <v>129981</v>
      </c>
      <c r="D70" s="235">
        <f>111502+800</f>
        <v>112302</v>
      </c>
      <c r="E70" s="235"/>
      <c r="F70" s="235"/>
      <c r="G70" s="235"/>
      <c r="H70" s="235"/>
      <c r="I70" s="20"/>
      <c r="J70" s="20"/>
      <c r="K70" s="20"/>
      <c r="L70" s="20"/>
      <c r="M70" s="20"/>
      <c r="N70" s="20"/>
      <c r="O70" s="20"/>
      <c r="P70" s="20"/>
      <c r="Q70" s="20"/>
    </row>
    <row r="71" spans="1:17" x14ac:dyDescent="0.2">
      <c r="A71" s="236"/>
      <c r="B71" s="232" t="s">
        <v>21</v>
      </c>
      <c r="C71" s="229">
        <v>714000</v>
      </c>
      <c r="D71" s="229">
        <v>601297</v>
      </c>
      <c r="E71" s="229"/>
      <c r="F71" s="229"/>
      <c r="G71" s="229"/>
      <c r="H71" s="229"/>
      <c r="I71" s="20"/>
      <c r="J71" s="20"/>
      <c r="K71" s="20"/>
      <c r="L71" s="20"/>
      <c r="M71" s="20"/>
      <c r="N71" s="20"/>
      <c r="O71" s="20"/>
      <c r="P71" s="20"/>
      <c r="Q71" s="20"/>
    </row>
    <row r="72" spans="1:17" x14ac:dyDescent="0.2">
      <c r="A72" s="227" t="s">
        <v>168</v>
      </c>
      <c r="B72" s="228" t="s">
        <v>22</v>
      </c>
      <c r="C72" s="238">
        <f>C73+C74</f>
        <v>2195500</v>
      </c>
      <c r="D72" s="238">
        <f>D73+D74</f>
        <v>219550</v>
      </c>
      <c r="E72" s="238"/>
      <c r="F72" s="238"/>
      <c r="G72" s="238"/>
      <c r="H72" s="238"/>
      <c r="I72" s="20"/>
      <c r="J72" s="20"/>
      <c r="K72" s="20"/>
      <c r="L72" s="20"/>
      <c r="M72" s="20"/>
      <c r="N72" s="20"/>
      <c r="O72" s="20"/>
      <c r="P72" s="20"/>
      <c r="Q72" s="20"/>
    </row>
    <row r="73" spans="1:17" x14ac:dyDescent="0.2">
      <c r="A73" s="242" t="s">
        <v>20</v>
      </c>
      <c r="B73" s="228" t="s">
        <v>7</v>
      </c>
      <c r="C73" s="229">
        <v>376500</v>
      </c>
      <c r="D73" s="235">
        <v>37650</v>
      </c>
      <c r="E73" s="235"/>
      <c r="F73" s="235"/>
      <c r="G73" s="235"/>
      <c r="H73" s="235"/>
      <c r="I73" s="20"/>
      <c r="J73" s="20"/>
      <c r="K73" s="20"/>
      <c r="L73" s="20"/>
      <c r="M73" s="20"/>
      <c r="N73" s="20"/>
      <c r="O73" s="20"/>
      <c r="P73" s="20"/>
      <c r="Q73" s="20"/>
    </row>
    <row r="74" spans="1:17" x14ac:dyDescent="0.2">
      <c r="A74" s="243"/>
      <c r="B74" s="234" t="s">
        <v>21</v>
      </c>
      <c r="C74" s="237">
        <v>1819000</v>
      </c>
      <c r="D74" s="229">
        <v>181900</v>
      </c>
      <c r="E74" s="229"/>
      <c r="F74" s="229"/>
      <c r="G74" s="229"/>
      <c r="H74" s="229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22.5" x14ac:dyDescent="0.2">
      <c r="A75" s="227" t="s">
        <v>182</v>
      </c>
      <c r="B75" s="228" t="s">
        <v>22</v>
      </c>
      <c r="C75" s="238">
        <f>C76+C77</f>
        <v>866455</v>
      </c>
      <c r="D75" s="238">
        <f>D76+D77</f>
        <v>577636.66666666663</v>
      </c>
      <c r="E75" s="238"/>
      <c r="F75" s="238"/>
      <c r="G75" s="238"/>
      <c r="H75" s="238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2">
      <c r="A76" s="242" t="s">
        <v>20</v>
      </c>
      <c r="B76" s="228" t="s">
        <v>7</v>
      </c>
      <c r="C76" s="229">
        <v>133564</v>
      </c>
      <c r="D76" s="229">
        <v>89042.666666666657</v>
      </c>
      <c r="E76" s="229"/>
      <c r="F76" s="229"/>
      <c r="G76" s="229"/>
      <c r="H76" s="229"/>
    </row>
    <row r="77" spans="1:17" x14ac:dyDescent="0.2">
      <c r="A77" s="285"/>
      <c r="B77" s="286" t="s">
        <v>21</v>
      </c>
      <c r="C77" s="235">
        <v>732891</v>
      </c>
      <c r="D77" s="235">
        <v>488594</v>
      </c>
      <c r="E77" s="235"/>
      <c r="F77" s="235"/>
      <c r="G77" s="235"/>
      <c r="H77" s="235"/>
    </row>
    <row r="78" spans="1:17" x14ac:dyDescent="0.2">
      <c r="A78" s="287"/>
      <c r="B78" s="283"/>
      <c r="C78" s="284"/>
      <c r="D78" s="284"/>
      <c r="E78" s="284"/>
      <c r="F78" s="284"/>
      <c r="G78" s="284"/>
      <c r="H78" s="284"/>
    </row>
    <row r="79" spans="1:17" x14ac:dyDescent="0.2">
      <c r="A79" s="299" t="s">
        <v>249</v>
      </c>
      <c r="B79" s="299"/>
      <c r="C79" s="299"/>
      <c r="D79" s="299"/>
      <c r="E79" s="299"/>
      <c r="F79" s="299"/>
      <c r="G79" s="299"/>
      <c r="H79" s="300"/>
    </row>
    <row r="80" spans="1:17" x14ac:dyDescent="0.2">
      <c r="A80" s="244"/>
      <c r="B80" s="245"/>
      <c r="C80" s="246"/>
      <c r="D80" s="246"/>
      <c r="E80" s="246"/>
      <c r="F80" s="246"/>
      <c r="G80" s="246"/>
      <c r="H80" s="246"/>
    </row>
    <row r="81" spans="1:5" x14ac:dyDescent="0.2">
      <c r="A81" s="110" t="s">
        <v>185</v>
      </c>
      <c r="B81" s="247"/>
      <c r="C81" s="246"/>
      <c r="D81" s="246"/>
      <c r="E81" s="20"/>
    </row>
    <row r="82" spans="1:5" x14ac:dyDescent="0.2">
      <c r="A82" s="111" t="s">
        <v>186</v>
      </c>
      <c r="B82" s="247"/>
      <c r="C82" s="246"/>
      <c r="D82" s="246"/>
      <c r="E82" s="20"/>
    </row>
    <row r="83" spans="1:5" x14ac:dyDescent="0.2">
      <c r="A83" s="110" t="s">
        <v>42</v>
      </c>
      <c r="B83" s="111"/>
      <c r="C83" s="22"/>
      <c r="D83" s="23"/>
      <c r="E83" s="20"/>
    </row>
    <row r="84" spans="1:5" x14ac:dyDescent="0.2">
      <c r="A84" s="110" t="s">
        <v>116</v>
      </c>
      <c r="B84" s="111"/>
      <c r="C84" s="22"/>
      <c r="D84" s="23"/>
      <c r="E84" s="20"/>
    </row>
    <row r="85" spans="1:5" x14ac:dyDescent="0.2">
      <c r="A85" s="110"/>
      <c r="B85" s="111"/>
      <c r="C85" s="22"/>
      <c r="D85" s="23"/>
      <c r="E85" s="20"/>
    </row>
    <row r="86" spans="1:5" ht="12.75" customHeight="1" x14ac:dyDescent="0.2">
      <c r="A86" s="21"/>
      <c r="B86" s="21"/>
      <c r="C86" s="21"/>
      <c r="D86" s="21"/>
    </row>
    <row r="87" spans="1:5" x14ac:dyDescent="0.2">
      <c r="A87" s="16" t="s">
        <v>44</v>
      </c>
      <c r="B87" s="21"/>
      <c r="C87" s="21"/>
      <c r="D87" s="21"/>
    </row>
    <row r="88" spans="1:5" x14ac:dyDescent="0.2">
      <c r="A88" s="16"/>
    </row>
    <row r="89" spans="1:5" x14ac:dyDescent="0.2">
      <c r="A89" s="16"/>
    </row>
    <row r="90" spans="1:5" x14ac:dyDescent="0.2">
      <c r="A90" s="29" t="s">
        <v>45</v>
      </c>
    </row>
  </sheetData>
  <mergeCells count="11">
    <mergeCell ref="A79:H79"/>
    <mergeCell ref="A6:D6"/>
    <mergeCell ref="G3:G4"/>
    <mergeCell ref="H3:H4"/>
    <mergeCell ref="A3:A4"/>
    <mergeCell ref="B3:B4"/>
    <mergeCell ref="C3:C4"/>
    <mergeCell ref="D3:D4"/>
    <mergeCell ref="E3:E4"/>
    <mergeCell ref="F3:F4"/>
    <mergeCell ref="E6:H6"/>
  </mergeCells>
  <pageMargins left="0.23622047244094491" right="0.15748031496062992" top="0.32" bottom="0.3" header="0.23622047244094491" footer="0.19685039370078741"/>
  <pageSetup paperSize="9" orientation="landscape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Zeros="0" zoomScaleNormal="100" workbookViewId="0"/>
  </sheetViews>
  <sheetFormatPr defaultRowHeight="12.75" x14ac:dyDescent="0.2"/>
  <cols>
    <col min="1" max="1" width="4" style="15" customWidth="1"/>
    <col min="2" max="2" width="8.28515625" style="16" customWidth="1"/>
    <col min="3" max="3" width="13.7109375" style="16" customWidth="1"/>
    <col min="4" max="4" width="10.28515625" style="16" customWidth="1"/>
    <col min="5" max="5" width="10.5703125" style="16" bestFit="1" customWidth="1"/>
    <col min="6" max="6" width="6.42578125" style="16" customWidth="1"/>
    <col min="7" max="7" width="5.85546875" style="16" customWidth="1"/>
    <col min="8" max="8" width="7.140625" style="16" bestFit="1" customWidth="1"/>
    <col min="9" max="9" width="7" style="16" customWidth="1"/>
    <col min="10" max="10" width="7.28515625" style="16" customWidth="1"/>
    <col min="11" max="11" width="6.7109375" style="16" customWidth="1"/>
    <col min="12" max="12" width="8.28515625" style="16" customWidth="1"/>
    <col min="13" max="13" width="7" style="16" customWidth="1"/>
    <col min="14" max="14" width="7.28515625" style="16" customWidth="1"/>
    <col min="15" max="15" width="6.7109375" style="16" customWidth="1"/>
    <col min="16" max="16" width="8.28515625" style="16" customWidth="1"/>
    <col min="17" max="17" width="7" style="16" customWidth="1"/>
    <col min="18" max="18" width="7.28515625" style="16" customWidth="1"/>
    <col min="19" max="19" width="6.7109375" style="16" customWidth="1"/>
    <col min="20" max="20" width="8.28515625" style="16" customWidth="1"/>
    <col min="21" max="21" width="7" style="16" customWidth="1"/>
    <col min="22" max="22" width="7.28515625" style="16" customWidth="1"/>
    <col min="23" max="23" width="6.7109375" style="16" customWidth="1"/>
    <col min="24" max="24" width="8.28515625" style="16" customWidth="1"/>
    <col min="25" max="25" width="7" style="16" customWidth="1"/>
    <col min="26" max="26" width="10.42578125" style="16" bestFit="1" customWidth="1"/>
    <col min="27" max="256" width="9.140625" style="16"/>
    <col min="257" max="257" width="4" style="16" customWidth="1"/>
    <col min="258" max="258" width="8.28515625" style="16" customWidth="1"/>
    <col min="259" max="259" width="13.7109375" style="16" customWidth="1"/>
    <col min="260" max="260" width="10.28515625" style="16" customWidth="1"/>
    <col min="261" max="261" width="10.5703125" style="16" bestFit="1" customWidth="1"/>
    <col min="262" max="262" width="6.42578125" style="16" customWidth="1"/>
    <col min="263" max="263" width="5.85546875" style="16" customWidth="1"/>
    <col min="264" max="264" width="7.140625" style="16" bestFit="1" customWidth="1"/>
    <col min="265" max="265" width="7" style="16" customWidth="1"/>
    <col min="266" max="266" width="7.28515625" style="16" customWidth="1"/>
    <col min="267" max="267" width="6.7109375" style="16" customWidth="1"/>
    <col min="268" max="268" width="8.28515625" style="16" customWidth="1"/>
    <col min="269" max="269" width="7" style="16" customWidth="1"/>
    <col min="270" max="270" width="7.28515625" style="16" customWidth="1"/>
    <col min="271" max="271" width="6.7109375" style="16" customWidth="1"/>
    <col min="272" max="272" width="8.28515625" style="16" customWidth="1"/>
    <col min="273" max="273" width="7" style="16" customWidth="1"/>
    <col min="274" max="274" width="7.28515625" style="16" customWidth="1"/>
    <col min="275" max="275" width="6.7109375" style="16" customWidth="1"/>
    <col min="276" max="276" width="8.28515625" style="16" customWidth="1"/>
    <col min="277" max="277" width="7" style="16" customWidth="1"/>
    <col min="278" max="278" width="7.28515625" style="16" customWidth="1"/>
    <col min="279" max="279" width="6.7109375" style="16" customWidth="1"/>
    <col min="280" max="280" width="8.28515625" style="16" customWidth="1"/>
    <col min="281" max="281" width="7" style="16" customWidth="1"/>
    <col min="282" max="282" width="10.42578125" style="16" bestFit="1" customWidth="1"/>
    <col min="283" max="512" width="9.140625" style="16"/>
    <col min="513" max="513" width="4" style="16" customWidth="1"/>
    <col min="514" max="514" width="8.28515625" style="16" customWidth="1"/>
    <col min="515" max="515" width="13.7109375" style="16" customWidth="1"/>
    <col min="516" max="516" width="10.28515625" style="16" customWidth="1"/>
    <col min="517" max="517" width="10.5703125" style="16" bestFit="1" customWidth="1"/>
    <col min="518" max="518" width="6.42578125" style="16" customWidth="1"/>
    <col min="519" max="519" width="5.85546875" style="16" customWidth="1"/>
    <col min="520" max="520" width="7.140625" style="16" bestFit="1" customWidth="1"/>
    <col min="521" max="521" width="7" style="16" customWidth="1"/>
    <col min="522" max="522" width="7.28515625" style="16" customWidth="1"/>
    <col min="523" max="523" width="6.7109375" style="16" customWidth="1"/>
    <col min="524" max="524" width="8.28515625" style="16" customWidth="1"/>
    <col min="525" max="525" width="7" style="16" customWidth="1"/>
    <col min="526" max="526" width="7.28515625" style="16" customWidth="1"/>
    <col min="527" max="527" width="6.7109375" style="16" customWidth="1"/>
    <col min="528" max="528" width="8.28515625" style="16" customWidth="1"/>
    <col min="529" max="529" width="7" style="16" customWidth="1"/>
    <col min="530" max="530" width="7.28515625" style="16" customWidth="1"/>
    <col min="531" max="531" width="6.7109375" style="16" customWidth="1"/>
    <col min="532" max="532" width="8.28515625" style="16" customWidth="1"/>
    <col min="533" max="533" width="7" style="16" customWidth="1"/>
    <col min="534" max="534" width="7.28515625" style="16" customWidth="1"/>
    <col min="535" max="535" width="6.7109375" style="16" customWidth="1"/>
    <col min="536" max="536" width="8.28515625" style="16" customWidth="1"/>
    <col min="537" max="537" width="7" style="16" customWidth="1"/>
    <col min="538" max="538" width="10.42578125" style="16" bestFit="1" customWidth="1"/>
    <col min="539" max="768" width="9.140625" style="16"/>
    <col min="769" max="769" width="4" style="16" customWidth="1"/>
    <col min="770" max="770" width="8.28515625" style="16" customWidth="1"/>
    <col min="771" max="771" width="13.7109375" style="16" customWidth="1"/>
    <col min="772" max="772" width="10.28515625" style="16" customWidth="1"/>
    <col min="773" max="773" width="10.5703125" style="16" bestFit="1" customWidth="1"/>
    <col min="774" max="774" width="6.42578125" style="16" customWidth="1"/>
    <col min="775" max="775" width="5.85546875" style="16" customWidth="1"/>
    <col min="776" max="776" width="7.140625" style="16" bestFit="1" customWidth="1"/>
    <col min="777" max="777" width="7" style="16" customWidth="1"/>
    <col min="778" max="778" width="7.28515625" style="16" customWidth="1"/>
    <col min="779" max="779" width="6.7109375" style="16" customWidth="1"/>
    <col min="780" max="780" width="8.28515625" style="16" customWidth="1"/>
    <col min="781" max="781" width="7" style="16" customWidth="1"/>
    <col min="782" max="782" width="7.28515625" style="16" customWidth="1"/>
    <col min="783" max="783" width="6.7109375" style="16" customWidth="1"/>
    <col min="784" max="784" width="8.28515625" style="16" customWidth="1"/>
    <col min="785" max="785" width="7" style="16" customWidth="1"/>
    <col min="786" max="786" width="7.28515625" style="16" customWidth="1"/>
    <col min="787" max="787" width="6.7109375" style="16" customWidth="1"/>
    <col min="788" max="788" width="8.28515625" style="16" customWidth="1"/>
    <col min="789" max="789" width="7" style="16" customWidth="1"/>
    <col min="790" max="790" width="7.28515625" style="16" customWidth="1"/>
    <col min="791" max="791" width="6.7109375" style="16" customWidth="1"/>
    <col min="792" max="792" width="8.28515625" style="16" customWidth="1"/>
    <col min="793" max="793" width="7" style="16" customWidth="1"/>
    <col min="794" max="794" width="10.42578125" style="16" bestFit="1" customWidth="1"/>
    <col min="795" max="1024" width="9.140625" style="16"/>
    <col min="1025" max="1025" width="4" style="16" customWidth="1"/>
    <col min="1026" max="1026" width="8.28515625" style="16" customWidth="1"/>
    <col min="1027" max="1027" width="13.7109375" style="16" customWidth="1"/>
    <col min="1028" max="1028" width="10.28515625" style="16" customWidth="1"/>
    <col min="1029" max="1029" width="10.5703125" style="16" bestFit="1" customWidth="1"/>
    <col min="1030" max="1030" width="6.42578125" style="16" customWidth="1"/>
    <col min="1031" max="1031" width="5.85546875" style="16" customWidth="1"/>
    <col min="1032" max="1032" width="7.140625" style="16" bestFit="1" customWidth="1"/>
    <col min="1033" max="1033" width="7" style="16" customWidth="1"/>
    <col min="1034" max="1034" width="7.28515625" style="16" customWidth="1"/>
    <col min="1035" max="1035" width="6.7109375" style="16" customWidth="1"/>
    <col min="1036" max="1036" width="8.28515625" style="16" customWidth="1"/>
    <col min="1037" max="1037" width="7" style="16" customWidth="1"/>
    <col min="1038" max="1038" width="7.28515625" style="16" customWidth="1"/>
    <col min="1039" max="1039" width="6.7109375" style="16" customWidth="1"/>
    <col min="1040" max="1040" width="8.28515625" style="16" customWidth="1"/>
    <col min="1041" max="1041" width="7" style="16" customWidth="1"/>
    <col min="1042" max="1042" width="7.28515625" style="16" customWidth="1"/>
    <col min="1043" max="1043" width="6.7109375" style="16" customWidth="1"/>
    <col min="1044" max="1044" width="8.28515625" style="16" customWidth="1"/>
    <col min="1045" max="1045" width="7" style="16" customWidth="1"/>
    <col min="1046" max="1046" width="7.28515625" style="16" customWidth="1"/>
    <col min="1047" max="1047" width="6.7109375" style="16" customWidth="1"/>
    <col min="1048" max="1048" width="8.28515625" style="16" customWidth="1"/>
    <col min="1049" max="1049" width="7" style="16" customWidth="1"/>
    <col min="1050" max="1050" width="10.42578125" style="16" bestFit="1" customWidth="1"/>
    <col min="1051" max="1280" width="9.140625" style="16"/>
    <col min="1281" max="1281" width="4" style="16" customWidth="1"/>
    <col min="1282" max="1282" width="8.28515625" style="16" customWidth="1"/>
    <col min="1283" max="1283" width="13.7109375" style="16" customWidth="1"/>
    <col min="1284" max="1284" width="10.28515625" style="16" customWidth="1"/>
    <col min="1285" max="1285" width="10.5703125" style="16" bestFit="1" customWidth="1"/>
    <col min="1286" max="1286" width="6.42578125" style="16" customWidth="1"/>
    <col min="1287" max="1287" width="5.85546875" style="16" customWidth="1"/>
    <col min="1288" max="1288" width="7.140625" style="16" bestFit="1" customWidth="1"/>
    <col min="1289" max="1289" width="7" style="16" customWidth="1"/>
    <col min="1290" max="1290" width="7.28515625" style="16" customWidth="1"/>
    <col min="1291" max="1291" width="6.7109375" style="16" customWidth="1"/>
    <col min="1292" max="1292" width="8.28515625" style="16" customWidth="1"/>
    <col min="1293" max="1293" width="7" style="16" customWidth="1"/>
    <col min="1294" max="1294" width="7.28515625" style="16" customWidth="1"/>
    <col min="1295" max="1295" width="6.7109375" style="16" customWidth="1"/>
    <col min="1296" max="1296" width="8.28515625" style="16" customWidth="1"/>
    <col min="1297" max="1297" width="7" style="16" customWidth="1"/>
    <col min="1298" max="1298" width="7.28515625" style="16" customWidth="1"/>
    <col min="1299" max="1299" width="6.7109375" style="16" customWidth="1"/>
    <col min="1300" max="1300" width="8.28515625" style="16" customWidth="1"/>
    <col min="1301" max="1301" width="7" style="16" customWidth="1"/>
    <col min="1302" max="1302" width="7.28515625" style="16" customWidth="1"/>
    <col min="1303" max="1303" width="6.7109375" style="16" customWidth="1"/>
    <col min="1304" max="1304" width="8.28515625" style="16" customWidth="1"/>
    <col min="1305" max="1305" width="7" style="16" customWidth="1"/>
    <col min="1306" max="1306" width="10.42578125" style="16" bestFit="1" customWidth="1"/>
    <col min="1307" max="1536" width="9.140625" style="16"/>
    <col min="1537" max="1537" width="4" style="16" customWidth="1"/>
    <col min="1538" max="1538" width="8.28515625" style="16" customWidth="1"/>
    <col min="1539" max="1539" width="13.7109375" style="16" customWidth="1"/>
    <col min="1540" max="1540" width="10.28515625" style="16" customWidth="1"/>
    <col min="1541" max="1541" width="10.5703125" style="16" bestFit="1" customWidth="1"/>
    <col min="1542" max="1542" width="6.42578125" style="16" customWidth="1"/>
    <col min="1543" max="1543" width="5.85546875" style="16" customWidth="1"/>
    <col min="1544" max="1544" width="7.140625" style="16" bestFit="1" customWidth="1"/>
    <col min="1545" max="1545" width="7" style="16" customWidth="1"/>
    <col min="1546" max="1546" width="7.28515625" style="16" customWidth="1"/>
    <col min="1547" max="1547" width="6.7109375" style="16" customWidth="1"/>
    <col min="1548" max="1548" width="8.28515625" style="16" customWidth="1"/>
    <col min="1549" max="1549" width="7" style="16" customWidth="1"/>
    <col min="1550" max="1550" width="7.28515625" style="16" customWidth="1"/>
    <col min="1551" max="1551" width="6.7109375" style="16" customWidth="1"/>
    <col min="1552" max="1552" width="8.28515625" style="16" customWidth="1"/>
    <col min="1553" max="1553" width="7" style="16" customWidth="1"/>
    <col min="1554" max="1554" width="7.28515625" style="16" customWidth="1"/>
    <col min="1555" max="1555" width="6.7109375" style="16" customWidth="1"/>
    <col min="1556" max="1556" width="8.28515625" style="16" customWidth="1"/>
    <col min="1557" max="1557" width="7" style="16" customWidth="1"/>
    <col min="1558" max="1558" width="7.28515625" style="16" customWidth="1"/>
    <col min="1559" max="1559" width="6.7109375" style="16" customWidth="1"/>
    <col min="1560" max="1560" width="8.28515625" style="16" customWidth="1"/>
    <col min="1561" max="1561" width="7" style="16" customWidth="1"/>
    <col min="1562" max="1562" width="10.42578125" style="16" bestFit="1" customWidth="1"/>
    <col min="1563" max="1792" width="9.140625" style="16"/>
    <col min="1793" max="1793" width="4" style="16" customWidth="1"/>
    <col min="1794" max="1794" width="8.28515625" style="16" customWidth="1"/>
    <col min="1795" max="1795" width="13.7109375" style="16" customWidth="1"/>
    <col min="1796" max="1796" width="10.28515625" style="16" customWidth="1"/>
    <col min="1797" max="1797" width="10.5703125" style="16" bestFit="1" customWidth="1"/>
    <col min="1798" max="1798" width="6.42578125" style="16" customWidth="1"/>
    <col min="1799" max="1799" width="5.85546875" style="16" customWidth="1"/>
    <col min="1800" max="1800" width="7.140625" style="16" bestFit="1" customWidth="1"/>
    <col min="1801" max="1801" width="7" style="16" customWidth="1"/>
    <col min="1802" max="1802" width="7.28515625" style="16" customWidth="1"/>
    <col min="1803" max="1803" width="6.7109375" style="16" customWidth="1"/>
    <col min="1804" max="1804" width="8.28515625" style="16" customWidth="1"/>
    <col min="1805" max="1805" width="7" style="16" customWidth="1"/>
    <col min="1806" max="1806" width="7.28515625" style="16" customWidth="1"/>
    <col min="1807" max="1807" width="6.7109375" style="16" customWidth="1"/>
    <col min="1808" max="1808" width="8.28515625" style="16" customWidth="1"/>
    <col min="1809" max="1809" width="7" style="16" customWidth="1"/>
    <col min="1810" max="1810" width="7.28515625" style="16" customWidth="1"/>
    <col min="1811" max="1811" width="6.7109375" style="16" customWidth="1"/>
    <col min="1812" max="1812" width="8.28515625" style="16" customWidth="1"/>
    <col min="1813" max="1813" width="7" style="16" customWidth="1"/>
    <col min="1814" max="1814" width="7.28515625" style="16" customWidth="1"/>
    <col min="1815" max="1815" width="6.7109375" style="16" customWidth="1"/>
    <col min="1816" max="1816" width="8.28515625" style="16" customWidth="1"/>
    <col min="1817" max="1817" width="7" style="16" customWidth="1"/>
    <col min="1818" max="1818" width="10.42578125" style="16" bestFit="1" customWidth="1"/>
    <col min="1819" max="2048" width="9.140625" style="16"/>
    <col min="2049" max="2049" width="4" style="16" customWidth="1"/>
    <col min="2050" max="2050" width="8.28515625" style="16" customWidth="1"/>
    <col min="2051" max="2051" width="13.7109375" style="16" customWidth="1"/>
    <col min="2052" max="2052" width="10.28515625" style="16" customWidth="1"/>
    <col min="2053" max="2053" width="10.5703125" style="16" bestFit="1" customWidth="1"/>
    <col min="2054" max="2054" width="6.42578125" style="16" customWidth="1"/>
    <col min="2055" max="2055" width="5.85546875" style="16" customWidth="1"/>
    <col min="2056" max="2056" width="7.140625" style="16" bestFit="1" customWidth="1"/>
    <col min="2057" max="2057" width="7" style="16" customWidth="1"/>
    <col min="2058" max="2058" width="7.28515625" style="16" customWidth="1"/>
    <col min="2059" max="2059" width="6.7109375" style="16" customWidth="1"/>
    <col min="2060" max="2060" width="8.28515625" style="16" customWidth="1"/>
    <col min="2061" max="2061" width="7" style="16" customWidth="1"/>
    <col min="2062" max="2062" width="7.28515625" style="16" customWidth="1"/>
    <col min="2063" max="2063" width="6.7109375" style="16" customWidth="1"/>
    <col min="2064" max="2064" width="8.28515625" style="16" customWidth="1"/>
    <col min="2065" max="2065" width="7" style="16" customWidth="1"/>
    <col min="2066" max="2066" width="7.28515625" style="16" customWidth="1"/>
    <col min="2067" max="2067" width="6.7109375" style="16" customWidth="1"/>
    <col min="2068" max="2068" width="8.28515625" style="16" customWidth="1"/>
    <col min="2069" max="2069" width="7" style="16" customWidth="1"/>
    <col min="2070" max="2070" width="7.28515625" style="16" customWidth="1"/>
    <col min="2071" max="2071" width="6.7109375" style="16" customWidth="1"/>
    <col min="2072" max="2072" width="8.28515625" style="16" customWidth="1"/>
    <col min="2073" max="2073" width="7" style="16" customWidth="1"/>
    <col min="2074" max="2074" width="10.42578125" style="16" bestFit="1" customWidth="1"/>
    <col min="2075" max="2304" width="9.140625" style="16"/>
    <col min="2305" max="2305" width="4" style="16" customWidth="1"/>
    <col min="2306" max="2306" width="8.28515625" style="16" customWidth="1"/>
    <col min="2307" max="2307" width="13.7109375" style="16" customWidth="1"/>
    <col min="2308" max="2308" width="10.28515625" style="16" customWidth="1"/>
    <col min="2309" max="2309" width="10.5703125" style="16" bestFit="1" customWidth="1"/>
    <col min="2310" max="2310" width="6.42578125" style="16" customWidth="1"/>
    <col min="2311" max="2311" width="5.85546875" style="16" customWidth="1"/>
    <col min="2312" max="2312" width="7.140625" style="16" bestFit="1" customWidth="1"/>
    <col min="2313" max="2313" width="7" style="16" customWidth="1"/>
    <col min="2314" max="2314" width="7.28515625" style="16" customWidth="1"/>
    <col min="2315" max="2315" width="6.7109375" style="16" customWidth="1"/>
    <col min="2316" max="2316" width="8.28515625" style="16" customWidth="1"/>
    <col min="2317" max="2317" width="7" style="16" customWidth="1"/>
    <col min="2318" max="2318" width="7.28515625" style="16" customWidth="1"/>
    <col min="2319" max="2319" width="6.7109375" style="16" customWidth="1"/>
    <col min="2320" max="2320" width="8.28515625" style="16" customWidth="1"/>
    <col min="2321" max="2321" width="7" style="16" customWidth="1"/>
    <col min="2322" max="2322" width="7.28515625" style="16" customWidth="1"/>
    <col min="2323" max="2323" width="6.7109375" style="16" customWidth="1"/>
    <col min="2324" max="2324" width="8.28515625" style="16" customWidth="1"/>
    <col min="2325" max="2325" width="7" style="16" customWidth="1"/>
    <col min="2326" max="2326" width="7.28515625" style="16" customWidth="1"/>
    <col min="2327" max="2327" width="6.7109375" style="16" customWidth="1"/>
    <col min="2328" max="2328" width="8.28515625" style="16" customWidth="1"/>
    <col min="2329" max="2329" width="7" style="16" customWidth="1"/>
    <col min="2330" max="2330" width="10.42578125" style="16" bestFit="1" customWidth="1"/>
    <col min="2331" max="2560" width="9.140625" style="16"/>
    <col min="2561" max="2561" width="4" style="16" customWidth="1"/>
    <col min="2562" max="2562" width="8.28515625" style="16" customWidth="1"/>
    <col min="2563" max="2563" width="13.7109375" style="16" customWidth="1"/>
    <col min="2564" max="2564" width="10.28515625" style="16" customWidth="1"/>
    <col min="2565" max="2565" width="10.5703125" style="16" bestFit="1" customWidth="1"/>
    <col min="2566" max="2566" width="6.42578125" style="16" customWidth="1"/>
    <col min="2567" max="2567" width="5.85546875" style="16" customWidth="1"/>
    <col min="2568" max="2568" width="7.140625" style="16" bestFit="1" customWidth="1"/>
    <col min="2569" max="2569" width="7" style="16" customWidth="1"/>
    <col min="2570" max="2570" width="7.28515625" style="16" customWidth="1"/>
    <col min="2571" max="2571" width="6.7109375" style="16" customWidth="1"/>
    <col min="2572" max="2572" width="8.28515625" style="16" customWidth="1"/>
    <col min="2573" max="2573" width="7" style="16" customWidth="1"/>
    <col min="2574" max="2574" width="7.28515625" style="16" customWidth="1"/>
    <col min="2575" max="2575" width="6.7109375" style="16" customWidth="1"/>
    <col min="2576" max="2576" width="8.28515625" style="16" customWidth="1"/>
    <col min="2577" max="2577" width="7" style="16" customWidth="1"/>
    <col min="2578" max="2578" width="7.28515625" style="16" customWidth="1"/>
    <col min="2579" max="2579" width="6.7109375" style="16" customWidth="1"/>
    <col min="2580" max="2580" width="8.28515625" style="16" customWidth="1"/>
    <col min="2581" max="2581" width="7" style="16" customWidth="1"/>
    <col min="2582" max="2582" width="7.28515625" style="16" customWidth="1"/>
    <col min="2583" max="2583" width="6.7109375" style="16" customWidth="1"/>
    <col min="2584" max="2584" width="8.28515625" style="16" customWidth="1"/>
    <col min="2585" max="2585" width="7" style="16" customWidth="1"/>
    <col min="2586" max="2586" width="10.42578125" style="16" bestFit="1" customWidth="1"/>
    <col min="2587" max="2816" width="9.140625" style="16"/>
    <col min="2817" max="2817" width="4" style="16" customWidth="1"/>
    <col min="2818" max="2818" width="8.28515625" style="16" customWidth="1"/>
    <col min="2819" max="2819" width="13.7109375" style="16" customWidth="1"/>
    <col min="2820" max="2820" width="10.28515625" style="16" customWidth="1"/>
    <col min="2821" max="2821" width="10.5703125" style="16" bestFit="1" customWidth="1"/>
    <col min="2822" max="2822" width="6.42578125" style="16" customWidth="1"/>
    <col min="2823" max="2823" width="5.85546875" style="16" customWidth="1"/>
    <col min="2824" max="2824" width="7.140625" style="16" bestFit="1" customWidth="1"/>
    <col min="2825" max="2825" width="7" style="16" customWidth="1"/>
    <col min="2826" max="2826" width="7.28515625" style="16" customWidth="1"/>
    <col min="2827" max="2827" width="6.7109375" style="16" customWidth="1"/>
    <col min="2828" max="2828" width="8.28515625" style="16" customWidth="1"/>
    <col min="2829" max="2829" width="7" style="16" customWidth="1"/>
    <col min="2830" max="2830" width="7.28515625" style="16" customWidth="1"/>
    <col min="2831" max="2831" width="6.7109375" style="16" customWidth="1"/>
    <col min="2832" max="2832" width="8.28515625" style="16" customWidth="1"/>
    <col min="2833" max="2833" width="7" style="16" customWidth="1"/>
    <col min="2834" max="2834" width="7.28515625" style="16" customWidth="1"/>
    <col min="2835" max="2835" width="6.7109375" style="16" customWidth="1"/>
    <col min="2836" max="2836" width="8.28515625" style="16" customWidth="1"/>
    <col min="2837" max="2837" width="7" style="16" customWidth="1"/>
    <col min="2838" max="2838" width="7.28515625" style="16" customWidth="1"/>
    <col min="2839" max="2839" width="6.7109375" style="16" customWidth="1"/>
    <col min="2840" max="2840" width="8.28515625" style="16" customWidth="1"/>
    <col min="2841" max="2841" width="7" style="16" customWidth="1"/>
    <col min="2842" max="2842" width="10.42578125" style="16" bestFit="1" customWidth="1"/>
    <col min="2843" max="3072" width="9.140625" style="16"/>
    <col min="3073" max="3073" width="4" style="16" customWidth="1"/>
    <col min="3074" max="3074" width="8.28515625" style="16" customWidth="1"/>
    <col min="3075" max="3075" width="13.7109375" style="16" customWidth="1"/>
    <col min="3076" max="3076" width="10.28515625" style="16" customWidth="1"/>
    <col min="3077" max="3077" width="10.5703125" style="16" bestFit="1" customWidth="1"/>
    <col min="3078" max="3078" width="6.42578125" style="16" customWidth="1"/>
    <col min="3079" max="3079" width="5.85546875" style="16" customWidth="1"/>
    <col min="3080" max="3080" width="7.140625" style="16" bestFit="1" customWidth="1"/>
    <col min="3081" max="3081" width="7" style="16" customWidth="1"/>
    <col min="3082" max="3082" width="7.28515625" style="16" customWidth="1"/>
    <col min="3083" max="3083" width="6.7109375" style="16" customWidth="1"/>
    <col min="3084" max="3084" width="8.28515625" style="16" customWidth="1"/>
    <col min="3085" max="3085" width="7" style="16" customWidth="1"/>
    <col min="3086" max="3086" width="7.28515625" style="16" customWidth="1"/>
    <col min="3087" max="3087" width="6.7109375" style="16" customWidth="1"/>
    <col min="3088" max="3088" width="8.28515625" style="16" customWidth="1"/>
    <col min="3089" max="3089" width="7" style="16" customWidth="1"/>
    <col min="3090" max="3090" width="7.28515625" style="16" customWidth="1"/>
    <col min="3091" max="3091" width="6.7109375" style="16" customWidth="1"/>
    <col min="3092" max="3092" width="8.28515625" style="16" customWidth="1"/>
    <col min="3093" max="3093" width="7" style="16" customWidth="1"/>
    <col min="3094" max="3094" width="7.28515625" style="16" customWidth="1"/>
    <col min="3095" max="3095" width="6.7109375" style="16" customWidth="1"/>
    <col min="3096" max="3096" width="8.28515625" style="16" customWidth="1"/>
    <col min="3097" max="3097" width="7" style="16" customWidth="1"/>
    <col min="3098" max="3098" width="10.42578125" style="16" bestFit="1" customWidth="1"/>
    <col min="3099" max="3328" width="9.140625" style="16"/>
    <col min="3329" max="3329" width="4" style="16" customWidth="1"/>
    <col min="3330" max="3330" width="8.28515625" style="16" customWidth="1"/>
    <col min="3331" max="3331" width="13.7109375" style="16" customWidth="1"/>
    <col min="3332" max="3332" width="10.28515625" style="16" customWidth="1"/>
    <col min="3333" max="3333" width="10.5703125" style="16" bestFit="1" customWidth="1"/>
    <col min="3334" max="3334" width="6.42578125" style="16" customWidth="1"/>
    <col min="3335" max="3335" width="5.85546875" style="16" customWidth="1"/>
    <col min="3336" max="3336" width="7.140625" style="16" bestFit="1" customWidth="1"/>
    <col min="3337" max="3337" width="7" style="16" customWidth="1"/>
    <col min="3338" max="3338" width="7.28515625" style="16" customWidth="1"/>
    <col min="3339" max="3339" width="6.7109375" style="16" customWidth="1"/>
    <col min="3340" max="3340" width="8.28515625" style="16" customWidth="1"/>
    <col min="3341" max="3341" width="7" style="16" customWidth="1"/>
    <col min="3342" max="3342" width="7.28515625" style="16" customWidth="1"/>
    <col min="3343" max="3343" width="6.7109375" style="16" customWidth="1"/>
    <col min="3344" max="3344" width="8.28515625" style="16" customWidth="1"/>
    <col min="3345" max="3345" width="7" style="16" customWidth="1"/>
    <col min="3346" max="3346" width="7.28515625" style="16" customWidth="1"/>
    <col min="3347" max="3347" width="6.7109375" style="16" customWidth="1"/>
    <col min="3348" max="3348" width="8.28515625" style="16" customWidth="1"/>
    <col min="3349" max="3349" width="7" style="16" customWidth="1"/>
    <col min="3350" max="3350" width="7.28515625" style="16" customWidth="1"/>
    <col min="3351" max="3351" width="6.7109375" style="16" customWidth="1"/>
    <col min="3352" max="3352" width="8.28515625" style="16" customWidth="1"/>
    <col min="3353" max="3353" width="7" style="16" customWidth="1"/>
    <col min="3354" max="3354" width="10.42578125" style="16" bestFit="1" customWidth="1"/>
    <col min="3355" max="3584" width="9.140625" style="16"/>
    <col min="3585" max="3585" width="4" style="16" customWidth="1"/>
    <col min="3586" max="3586" width="8.28515625" style="16" customWidth="1"/>
    <col min="3587" max="3587" width="13.7109375" style="16" customWidth="1"/>
    <col min="3588" max="3588" width="10.28515625" style="16" customWidth="1"/>
    <col min="3589" max="3589" width="10.5703125" style="16" bestFit="1" customWidth="1"/>
    <col min="3590" max="3590" width="6.42578125" style="16" customWidth="1"/>
    <col min="3591" max="3591" width="5.85546875" style="16" customWidth="1"/>
    <col min="3592" max="3592" width="7.140625" style="16" bestFit="1" customWidth="1"/>
    <col min="3593" max="3593" width="7" style="16" customWidth="1"/>
    <col min="3594" max="3594" width="7.28515625" style="16" customWidth="1"/>
    <col min="3595" max="3595" width="6.7109375" style="16" customWidth="1"/>
    <col min="3596" max="3596" width="8.28515625" style="16" customWidth="1"/>
    <col min="3597" max="3597" width="7" style="16" customWidth="1"/>
    <col min="3598" max="3598" width="7.28515625" style="16" customWidth="1"/>
    <col min="3599" max="3599" width="6.7109375" style="16" customWidth="1"/>
    <col min="3600" max="3600" width="8.28515625" style="16" customWidth="1"/>
    <col min="3601" max="3601" width="7" style="16" customWidth="1"/>
    <col min="3602" max="3602" width="7.28515625" style="16" customWidth="1"/>
    <col min="3603" max="3603" width="6.7109375" style="16" customWidth="1"/>
    <col min="3604" max="3604" width="8.28515625" style="16" customWidth="1"/>
    <col min="3605" max="3605" width="7" style="16" customWidth="1"/>
    <col min="3606" max="3606" width="7.28515625" style="16" customWidth="1"/>
    <col min="3607" max="3607" width="6.7109375" style="16" customWidth="1"/>
    <col min="3608" max="3608" width="8.28515625" style="16" customWidth="1"/>
    <col min="3609" max="3609" width="7" style="16" customWidth="1"/>
    <col min="3610" max="3610" width="10.42578125" style="16" bestFit="1" customWidth="1"/>
    <col min="3611" max="3840" width="9.140625" style="16"/>
    <col min="3841" max="3841" width="4" style="16" customWidth="1"/>
    <col min="3842" max="3842" width="8.28515625" style="16" customWidth="1"/>
    <col min="3843" max="3843" width="13.7109375" style="16" customWidth="1"/>
    <col min="3844" max="3844" width="10.28515625" style="16" customWidth="1"/>
    <col min="3845" max="3845" width="10.5703125" style="16" bestFit="1" customWidth="1"/>
    <col min="3846" max="3846" width="6.42578125" style="16" customWidth="1"/>
    <col min="3847" max="3847" width="5.85546875" style="16" customWidth="1"/>
    <col min="3848" max="3848" width="7.140625" style="16" bestFit="1" customWidth="1"/>
    <col min="3849" max="3849" width="7" style="16" customWidth="1"/>
    <col min="3850" max="3850" width="7.28515625" style="16" customWidth="1"/>
    <col min="3851" max="3851" width="6.7109375" style="16" customWidth="1"/>
    <col min="3852" max="3852" width="8.28515625" style="16" customWidth="1"/>
    <col min="3853" max="3853" width="7" style="16" customWidth="1"/>
    <col min="3854" max="3854" width="7.28515625" style="16" customWidth="1"/>
    <col min="3855" max="3855" width="6.7109375" style="16" customWidth="1"/>
    <col min="3856" max="3856" width="8.28515625" style="16" customWidth="1"/>
    <col min="3857" max="3857" width="7" style="16" customWidth="1"/>
    <col min="3858" max="3858" width="7.28515625" style="16" customWidth="1"/>
    <col min="3859" max="3859" width="6.7109375" style="16" customWidth="1"/>
    <col min="3860" max="3860" width="8.28515625" style="16" customWidth="1"/>
    <col min="3861" max="3861" width="7" style="16" customWidth="1"/>
    <col min="3862" max="3862" width="7.28515625" style="16" customWidth="1"/>
    <col min="3863" max="3863" width="6.7109375" style="16" customWidth="1"/>
    <col min="3864" max="3864" width="8.28515625" style="16" customWidth="1"/>
    <col min="3865" max="3865" width="7" style="16" customWidth="1"/>
    <col min="3866" max="3866" width="10.42578125" style="16" bestFit="1" customWidth="1"/>
    <col min="3867" max="4096" width="9.140625" style="16"/>
    <col min="4097" max="4097" width="4" style="16" customWidth="1"/>
    <col min="4098" max="4098" width="8.28515625" style="16" customWidth="1"/>
    <col min="4099" max="4099" width="13.7109375" style="16" customWidth="1"/>
    <col min="4100" max="4100" width="10.28515625" style="16" customWidth="1"/>
    <col min="4101" max="4101" width="10.5703125" style="16" bestFit="1" customWidth="1"/>
    <col min="4102" max="4102" width="6.42578125" style="16" customWidth="1"/>
    <col min="4103" max="4103" width="5.85546875" style="16" customWidth="1"/>
    <col min="4104" max="4104" width="7.140625" style="16" bestFit="1" customWidth="1"/>
    <col min="4105" max="4105" width="7" style="16" customWidth="1"/>
    <col min="4106" max="4106" width="7.28515625" style="16" customWidth="1"/>
    <col min="4107" max="4107" width="6.7109375" style="16" customWidth="1"/>
    <col min="4108" max="4108" width="8.28515625" style="16" customWidth="1"/>
    <col min="4109" max="4109" width="7" style="16" customWidth="1"/>
    <col min="4110" max="4110" width="7.28515625" style="16" customWidth="1"/>
    <col min="4111" max="4111" width="6.7109375" style="16" customWidth="1"/>
    <col min="4112" max="4112" width="8.28515625" style="16" customWidth="1"/>
    <col min="4113" max="4113" width="7" style="16" customWidth="1"/>
    <col min="4114" max="4114" width="7.28515625" style="16" customWidth="1"/>
    <col min="4115" max="4115" width="6.7109375" style="16" customWidth="1"/>
    <col min="4116" max="4116" width="8.28515625" style="16" customWidth="1"/>
    <col min="4117" max="4117" width="7" style="16" customWidth="1"/>
    <col min="4118" max="4118" width="7.28515625" style="16" customWidth="1"/>
    <col min="4119" max="4119" width="6.7109375" style="16" customWidth="1"/>
    <col min="4120" max="4120" width="8.28515625" style="16" customWidth="1"/>
    <col min="4121" max="4121" width="7" style="16" customWidth="1"/>
    <col min="4122" max="4122" width="10.42578125" style="16" bestFit="1" customWidth="1"/>
    <col min="4123" max="4352" width="9.140625" style="16"/>
    <col min="4353" max="4353" width="4" style="16" customWidth="1"/>
    <col min="4354" max="4354" width="8.28515625" style="16" customWidth="1"/>
    <col min="4355" max="4355" width="13.7109375" style="16" customWidth="1"/>
    <col min="4356" max="4356" width="10.28515625" style="16" customWidth="1"/>
    <col min="4357" max="4357" width="10.5703125" style="16" bestFit="1" customWidth="1"/>
    <col min="4358" max="4358" width="6.42578125" style="16" customWidth="1"/>
    <col min="4359" max="4359" width="5.85546875" style="16" customWidth="1"/>
    <col min="4360" max="4360" width="7.140625" style="16" bestFit="1" customWidth="1"/>
    <col min="4361" max="4361" width="7" style="16" customWidth="1"/>
    <col min="4362" max="4362" width="7.28515625" style="16" customWidth="1"/>
    <col min="4363" max="4363" width="6.7109375" style="16" customWidth="1"/>
    <col min="4364" max="4364" width="8.28515625" style="16" customWidth="1"/>
    <col min="4365" max="4365" width="7" style="16" customWidth="1"/>
    <col min="4366" max="4366" width="7.28515625" style="16" customWidth="1"/>
    <col min="4367" max="4367" width="6.7109375" style="16" customWidth="1"/>
    <col min="4368" max="4368" width="8.28515625" style="16" customWidth="1"/>
    <col min="4369" max="4369" width="7" style="16" customWidth="1"/>
    <col min="4370" max="4370" width="7.28515625" style="16" customWidth="1"/>
    <col min="4371" max="4371" width="6.7109375" style="16" customWidth="1"/>
    <col min="4372" max="4372" width="8.28515625" style="16" customWidth="1"/>
    <col min="4373" max="4373" width="7" style="16" customWidth="1"/>
    <col min="4374" max="4374" width="7.28515625" style="16" customWidth="1"/>
    <col min="4375" max="4375" width="6.7109375" style="16" customWidth="1"/>
    <col min="4376" max="4376" width="8.28515625" style="16" customWidth="1"/>
    <col min="4377" max="4377" width="7" style="16" customWidth="1"/>
    <col min="4378" max="4378" width="10.42578125" style="16" bestFit="1" customWidth="1"/>
    <col min="4379" max="4608" width="9.140625" style="16"/>
    <col min="4609" max="4609" width="4" style="16" customWidth="1"/>
    <col min="4610" max="4610" width="8.28515625" style="16" customWidth="1"/>
    <col min="4611" max="4611" width="13.7109375" style="16" customWidth="1"/>
    <col min="4612" max="4612" width="10.28515625" style="16" customWidth="1"/>
    <col min="4613" max="4613" width="10.5703125" style="16" bestFit="1" customWidth="1"/>
    <col min="4614" max="4614" width="6.42578125" style="16" customWidth="1"/>
    <col min="4615" max="4615" width="5.85546875" style="16" customWidth="1"/>
    <col min="4616" max="4616" width="7.140625" style="16" bestFit="1" customWidth="1"/>
    <col min="4617" max="4617" width="7" style="16" customWidth="1"/>
    <col min="4618" max="4618" width="7.28515625" style="16" customWidth="1"/>
    <col min="4619" max="4619" width="6.7109375" style="16" customWidth="1"/>
    <col min="4620" max="4620" width="8.28515625" style="16" customWidth="1"/>
    <col min="4621" max="4621" width="7" style="16" customWidth="1"/>
    <col min="4622" max="4622" width="7.28515625" style="16" customWidth="1"/>
    <col min="4623" max="4623" width="6.7109375" style="16" customWidth="1"/>
    <col min="4624" max="4624" width="8.28515625" style="16" customWidth="1"/>
    <col min="4625" max="4625" width="7" style="16" customWidth="1"/>
    <col min="4626" max="4626" width="7.28515625" style="16" customWidth="1"/>
    <col min="4627" max="4627" width="6.7109375" style="16" customWidth="1"/>
    <col min="4628" max="4628" width="8.28515625" style="16" customWidth="1"/>
    <col min="4629" max="4629" width="7" style="16" customWidth="1"/>
    <col min="4630" max="4630" width="7.28515625" style="16" customWidth="1"/>
    <col min="4631" max="4631" width="6.7109375" style="16" customWidth="1"/>
    <col min="4632" max="4632" width="8.28515625" style="16" customWidth="1"/>
    <col min="4633" max="4633" width="7" style="16" customWidth="1"/>
    <col min="4634" max="4634" width="10.42578125" style="16" bestFit="1" customWidth="1"/>
    <col min="4635" max="4864" width="9.140625" style="16"/>
    <col min="4865" max="4865" width="4" style="16" customWidth="1"/>
    <col min="4866" max="4866" width="8.28515625" style="16" customWidth="1"/>
    <col min="4867" max="4867" width="13.7109375" style="16" customWidth="1"/>
    <col min="4868" max="4868" width="10.28515625" style="16" customWidth="1"/>
    <col min="4869" max="4869" width="10.5703125" style="16" bestFit="1" customWidth="1"/>
    <col min="4870" max="4870" width="6.42578125" style="16" customWidth="1"/>
    <col min="4871" max="4871" width="5.85546875" style="16" customWidth="1"/>
    <col min="4872" max="4872" width="7.140625" style="16" bestFit="1" customWidth="1"/>
    <col min="4873" max="4873" width="7" style="16" customWidth="1"/>
    <col min="4874" max="4874" width="7.28515625" style="16" customWidth="1"/>
    <col min="4875" max="4875" width="6.7109375" style="16" customWidth="1"/>
    <col min="4876" max="4876" width="8.28515625" style="16" customWidth="1"/>
    <col min="4877" max="4877" width="7" style="16" customWidth="1"/>
    <col min="4878" max="4878" width="7.28515625" style="16" customWidth="1"/>
    <col min="4879" max="4879" width="6.7109375" style="16" customWidth="1"/>
    <col min="4880" max="4880" width="8.28515625" style="16" customWidth="1"/>
    <col min="4881" max="4881" width="7" style="16" customWidth="1"/>
    <col min="4882" max="4882" width="7.28515625" style="16" customWidth="1"/>
    <col min="4883" max="4883" width="6.7109375" style="16" customWidth="1"/>
    <col min="4884" max="4884" width="8.28515625" style="16" customWidth="1"/>
    <col min="4885" max="4885" width="7" style="16" customWidth="1"/>
    <col min="4886" max="4886" width="7.28515625" style="16" customWidth="1"/>
    <col min="4887" max="4887" width="6.7109375" style="16" customWidth="1"/>
    <col min="4888" max="4888" width="8.28515625" style="16" customWidth="1"/>
    <col min="4889" max="4889" width="7" style="16" customWidth="1"/>
    <col min="4890" max="4890" width="10.42578125" style="16" bestFit="1" customWidth="1"/>
    <col min="4891" max="5120" width="9.140625" style="16"/>
    <col min="5121" max="5121" width="4" style="16" customWidth="1"/>
    <col min="5122" max="5122" width="8.28515625" style="16" customWidth="1"/>
    <col min="5123" max="5123" width="13.7109375" style="16" customWidth="1"/>
    <col min="5124" max="5124" width="10.28515625" style="16" customWidth="1"/>
    <col min="5125" max="5125" width="10.5703125" style="16" bestFit="1" customWidth="1"/>
    <col min="5126" max="5126" width="6.42578125" style="16" customWidth="1"/>
    <col min="5127" max="5127" width="5.85546875" style="16" customWidth="1"/>
    <col min="5128" max="5128" width="7.140625" style="16" bestFit="1" customWidth="1"/>
    <col min="5129" max="5129" width="7" style="16" customWidth="1"/>
    <col min="5130" max="5130" width="7.28515625" style="16" customWidth="1"/>
    <col min="5131" max="5131" width="6.7109375" style="16" customWidth="1"/>
    <col min="5132" max="5132" width="8.28515625" style="16" customWidth="1"/>
    <col min="5133" max="5133" width="7" style="16" customWidth="1"/>
    <col min="5134" max="5134" width="7.28515625" style="16" customWidth="1"/>
    <col min="5135" max="5135" width="6.7109375" style="16" customWidth="1"/>
    <col min="5136" max="5136" width="8.28515625" style="16" customWidth="1"/>
    <col min="5137" max="5137" width="7" style="16" customWidth="1"/>
    <col min="5138" max="5138" width="7.28515625" style="16" customWidth="1"/>
    <col min="5139" max="5139" width="6.7109375" style="16" customWidth="1"/>
    <col min="5140" max="5140" width="8.28515625" style="16" customWidth="1"/>
    <col min="5141" max="5141" width="7" style="16" customWidth="1"/>
    <col min="5142" max="5142" width="7.28515625" style="16" customWidth="1"/>
    <col min="5143" max="5143" width="6.7109375" style="16" customWidth="1"/>
    <col min="5144" max="5144" width="8.28515625" style="16" customWidth="1"/>
    <col min="5145" max="5145" width="7" style="16" customWidth="1"/>
    <col min="5146" max="5146" width="10.42578125" style="16" bestFit="1" customWidth="1"/>
    <col min="5147" max="5376" width="9.140625" style="16"/>
    <col min="5377" max="5377" width="4" style="16" customWidth="1"/>
    <col min="5378" max="5378" width="8.28515625" style="16" customWidth="1"/>
    <col min="5379" max="5379" width="13.7109375" style="16" customWidth="1"/>
    <col min="5380" max="5380" width="10.28515625" style="16" customWidth="1"/>
    <col min="5381" max="5381" width="10.5703125" style="16" bestFit="1" customWidth="1"/>
    <col min="5382" max="5382" width="6.42578125" style="16" customWidth="1"/>
    <col min="5383" max="5383" width="5.85546875" style="16" customWidth="1"/>
    <col min="5384" max="5384" width="7.140625" style="16" bestFit="1" customWidth="1"/>
    <col min="5385" max="5385" width="7" style="16" customWidth="1"/>
    <col min="5386" max="5386" width="7.28515625" style="16" customWidth="1"/>
    <col min="5387" max="5387" width="6.7109375" style="16" customWidth="1"/>
    <col min="5388" max="5388" width="8.28515625" style="16" customWidth="1"/>
    <col min="5389" max="5389" width="7" style="16" customWidth="1"/>
    <col min="5390" max="5390" width="7.28515625" style="16" customWidth="1"/>
    <col min="5391" max="5391" width="6.7109375" style="16" customWidth="1"/>
    <col min="5392" max="5392" width="8.28515625" style="16" customWidth="1"/>
    <col min="5393" max="5393" width="7" style="16" customWidth="1"/>
    <col min="5394" max="5394" width="7.28515625" style="16" customWidth="1"/>
    <col min="5395" max="5395" width="6.7109375" style="16" customWidth="1"/>
    <col min="5396" max="5396" width="8.28515625" style="16" customWidth="1"/>
    <col min="5397" max="5397" width="7" style="16" customWidth="1"/>
    <col min="5398" max="5398" width="7.28515625" style="16" customWidth="1"/>
    <col min="5399" max="5399" width="6.7109375" style="16" customWidth="1"/>
    <col min="5400" max="5400" width="8.28515625" style="16" customWidth="1"/>
    <col min="5401" max="5401" width="7" style="16" customWidth="1"/>
    <col min="5402" max="5402" width="10.42578125" style="16" bestFit="1" customWidth="1"/>
    <col min="5403" max="5632" width="9.140625" style="16"/>
    <col min="5633" max="5633" width="4" style="16" customWidth="1"/>
    <col min="5634" max="5634" width="8.28515625" style="16" customWidth="1"/>
    <col min="5635" max="5635" width="13.7109375" style="16" customWidth="1"/>
    <col min="5636" max="5636" width="10.28515625" style="16" customWidth="1"/>
    <col min="5637" max="5637" width="10.5703125" style="16" bestFit="1" customWidth="1"/>
    <col min="5638" max="5638" width="6.42578125" style="16" customWidth="1"/>
    <col min="5639" max="5639" width="5.85546875" style="16" customWidth="1"/>
    <col min="5640" max="5640" width="7.140625" style="16" bestFit="1" customWidth="1"/>
    <col min="5641" max="5641" width="7" style="16" customWidth="1"/>
    <col min="5642" max="5642" width="7.28515625" style="16" customWidth="1"/>
    <col min="5643" max="5643" width="6.7109375" style="16" customWidth="1"/>
    <col min="5644" max="5644" width="8.28515625" style="16" customWidth="1"/>
    <col min="5645" max="5645" width="7" style="16" customWidth="1"/>
    <col min="5646" max="5646" width="7.28515625" style="16" customWidth="1"/>
    <col min="5647" max="5647" width="6.7109375" style="16" customWidth="1"/>
    <col min="5648" max="5648" width="8.28515625" style="16" customWidth="1"/>
    <col min="5649" max="5649" width="7" style="16" customWidth="1"/>
    <col min="5650" max="5650" width="7.28515625" style="16" customWidth="1"/>
    <col min="5651" max="5651" width="6.7109375" style="16" customWidth="1"/>
    <col min="5652" max="5652" width="8.28515625" style="16" customWidth="1"/>
    <col min="5653" max="5653" width="7" style="16" customWidth="1"/>
    <col min="5654" max="5654" width="7.28515625" style="16" customWidth="1"/>
    <col min="5655" max="5655" width="6.7109375" style="16" customWidth="1"/>
    <col min="5656" max="5656" width="8.28515625" style="16" customWidth="1"/>
    <col min="5657" max="5657" width="7" style="16" customWidth="1"/>
    <col min="5658" max="5658" width="10.42578125" style="16" bestFit="1" customWidth="1"/>
    <col min="5659" max="5888" width="9.140625" style="16"/>
    <col min="5889" max="5889" width="4" style="16" customWidth="1"/>
    <col min="5890" max="5890" width="8.28515625" style="16" customWidth="1"/>
    <col min="5891" max="5891" width="13.7109375" style="16" customWidth="1"/>
    <col min="5892" max="5892" width="10.28515625" style="16" customWidth="1"/>
    <col min="5893" max="5893" width="10.5703125" style="16" bestFit="1" customWidth="1"/>
    <col min="5894" max="5894" width="6.42578125" style="16" customWidth="1"/>
    <col min="5895" max="5895" width="5.85546875" style="16" customWidth="1"/>
    <col min="5896" max="5896" width="7.140625" style="16" bestFit="1" customWidth="1"/>
    <col min="5897" max="5897" width="7" style="16" customWidth="1"/>
    <col min="5898" max="5898" width="7.28515625" style="16" customWidth="1"/>
    <col min="5899" max="5899" width="6.7109375" style="16" customWidth="1"/>
    <col min="5900" max="5900" width="8.28515625" style="16" customWidth="1"/>
    <col min="5901" max="5901" width="7" style="16" customWidth="1"/>
    <col min="5902" max="5902" width="7.28515625" style="16" customWidth="1"/>
    <col min="5903" max="5903" width="6.7109375" style="16" customWidth="1"/>
    <col min="5904" max="5904" width="8.28515625" style="16" customWidth="1"/>
    <col min="5905" max="5905" width="7" style="16" customWidth="1"/>
    <col min="5906" max="5906" width="7.28515625" style="16" customWidth="1"/>
    <col min="5907" max="5907" width="6.7109375" style="16" customWidth="1"/>
    <col min="5908" max="5908" width="8.28515625" style="16" customWidth="1"/>
    <col min="5909" max="5909" width="7" style="16" customWidth="1"/>
    <col min="5910" max="5910" width="7.28515625" style="16" customWidth="1"/>
    <col min="5911" max="5911" width="6.7109375" style="16" customWidth="1"/>
    <col min="5912" max="5912" width="8.28515625" style="16" customWidth="1"/>
    <col min="5913" max="5913" width="7" style="16" customWidth="1"/>
    <col min="5914" max="5914" width="10.42578125" style="16" bestFit="1" customWidth="1"/>
    <col min="5915" max="6144" width="9.140625" style="16"/>
    <col min="6145" max="6145" width="4" style="16" customWidth="1"/>
    <col min="6146" max="6146" width="8.28515625" style="16" customWidth="1"/>
    <col min="6147" max="6147" width="13.7109375" style="16" customWidth="1"/>
    <col min="6148" max="6148" width="10.28515625" style="16" customWidth="1"/>
    <col min="6149" max="6149" width="10.5703125" style="16" bestFit="1" customWidth="1"/>
    <col min="6150" max="6150" width="6.42578125" style="16" customWidth="1"/>
    <col min="6151" max="6151" width="5.85546875" style="16" customWidth="1"/>
    <col min="6152" max="6152" width="7.140625" style="16" bestFit="1" customWidth="1"/>
    <col min="6153" max="6153" width="7" style="16" customWidth="1"/>
    <col min="6154" max="6154" width="7.28515625" style="16" customWidth="1"/>
    <col min="6155" max="6155" width="6.7109375" style="16" customWidth="1"/>
    <col min="6156" max="6156" width="8.28515625" style="16" customWidth="1"/>
    <col min="6157" max="6157" width="7" style="16" customWidth="1"/>
    <col min="6158" max="6158" width="7.28515625" style="16" customWidth="1"/>
    <col min="6159" max="6159" width="6.7109375" style="16" customWidth="1"/>
    <col min="6160" max="6160" width="8.28515625" style="16" customWidth="1"/>
    <col min="6161" max="6161" width="7" style="16" customWidth="1"/>
    <col min="6162" max="6162" width="7.28515625" style="16" customWidth="1"/>
    <col min="6163" max="6163" width="6.7109375" style="16" customWidth="1"/>
    <col min="6164" max="6164" width="8.28515625" style="16" customWidth="1"/>
    <col min="6165" max="6165" width="7" style="16" customWidth="1"/>
    <col min="6166" max="6166" width="7.28515625" style="16" customWidth="1"/>
    <col min="6167" max="6167" width="6.7109375" style="16" customWidth="1"/>
    <col min="6168" max="6168" width="8.28515625" style="16" customWidth="1"/>
    <col min="6169" max="6169" width="7" style="16" customWidth="1"/>
    <col min="6170" max="6170" width="10.42578125" style="16" bestFit="1" customWidth="1"/>
    <col min="6171" max="6400" width="9.140625" style="16"/>
    <col min="6401" max="6401" width="4" style="16" customWidth="1"/>
    <col min="6402" max="6402" width="8.28515625" style="16" customWidth="1"/>
    <col min="6403" max="6403" width="13.7109375" style="16" customWidth="1"/>
    <col min="6404" max="6404" width="10.28515625" style="16" customWidth="1"/>
    <col min="6405" max="6405" width="10.5703125" style="16" bestFit="1" customWidth="1"/>
    <col min="6406" max="6406" width="6.42578125" style="16" customWidth="1"/>
    <col min="6407" max="6407" width="5.85546875" style="16" customWidth="1"/>
    <col min="6408" max="6408" width="7.140625" style="16" bestFit="1" customWidth="1"/>
    <col min="6409" max="6409" width="7" style="16" customWidth="1"/>
    <col min="6410" max="6410" width="7.28515625" style="16" customWidth="1"/>
    <col min="6411" max="6411" width="6.7109375" style="16" customWidth="1"/>
    <col min="6412" max="6412" width="8.28515625" style="16" customWidth="1"/>
    <col min="6413" max="6413" width="7" style="16" customWidth="1"/>
    <col min="6414" max="6414" width="7.28515625" style="16" customWidth="1"/>
    <col min="6415" max="6415" width="6.7109375" style="16" customWidth="1"/>
    <col min="6416" max="6416" width="8.28515625" style="16" customWidth="1"/>
    <col min="6417" max="6417" width="7" style="16" customWidth="1"/>
    <col min="6418" max="6418" width="7.28515625" style="16" customWidth="1"/>
    <col min="6419" max="6419" width="6.7109375" style="16" customWidth="1"/>
    <col min="6420" max="6420" width="8.28515625" style="16" customWidth="1"/>
    <col min="6421" max="6421" width="7" style="16" customWidth="1"/>
    <col min="6422" max="6422" width="7.28515625" style="16" customWidth="1"/>
    <col min="6423" max="6423" width="6.7109375" style="16" customWidth="1"/>
    <col min="6424" max="6424" width="8.28515625" style="16" customWidth="1"/>
    <col min="6425" max="6425" width="7" style="16" customWidth="1"/>
    <col min="6426" max="6426" width="10.42578125" style="16" bestFit="1" customWidth="1"/>
    <col min="6427" max="6656" width="9.140625" style="16"/>
    <col min="6657" max="6657" width="4" style="16" customWidth="1"/>
    <col min="6658" max="6658" width="8.28515625" style="16" customWidth="1"/>
    <col min="6659" max="6659" width="13.7109375" style="16" customWidth="1"/>
    <col min="6660" max="6660" width="10.28515625" style="16" customWidth="1"/>
    <col min="6661" max="6661" width="10.5703125" style="16" bestFit="1" customWidth="1"/>
    <col min="6662" max="6662" width="6.42578125" style="16" customWidth="1"/>
    <col min="6663" max="6663" width="5.85546875" style="16" customWidth="1"/>
    <col min="6664" max="6664" width="7.140625" style="16" bestFit="1" customWidth="1"/>
    <col min="6665" max="6665" width="7" style="16" customWidth="1"/>
    <col min="6666" max="6666" width="7.28515625" style="16" customWidth="1"/>
    <col min="6667" max="6667" width="6.7109375" style="16" customWidth="1"/>
    <col min="6668" max="6668" width="8.28515625" style="16" customWidth="1"/>
    <col min="6669" max="6669" width="7" style="16" customWidth="1"/>
    <col min="6670" max="6670" width="7.28515625" style="16" customWidth="1"/>
    <col min="6671" max="6671" width="6.7109375" style="16" customWidth="1"/>
    <col min="6672" max="6672" width="8.28515625" style="16" customWidth="1"/>
    <col min="6673" max="6673" width="7" style="16" customWidth="1"/>
    <col min="6674" max="6674" width="7.28515625" style="16" customWidth="1"/>
    <col min="6675" max="6675" width="6.7109375" style="16" customWidth="1"/>
    <col min="6676" max="6676" width="8.28515625" style="16" customWidth="1"/>
    <col min="6677" max="6677" width="7" style="16" customWidth="1"/>
    <col min="6678" max="6678" width="7.28515625" style="16" customWidth="1"/>
    <col min="6679" max="6679" width="6.7109375" style="16" customWidth="1"/>
    <col min="6680" max="6680" width="8.28515625" style="16" customWidth="1"/>
    <col min="6681" max="6681" width="7" style="16" customWidth="1"/>
    <col min="6682" max="6682" width="10.42578125" style="16" bestFit="1" customWidth="1"/>
    <col min="6683" max="6912" width="9.140625" style="16"/>
    <col min="6913" max="6913" width="4" style="16" customWidth="1"/>
    <col min="6914" max="6914" width="8.28515625" style="16" customWidth="1"/>
    <col min="6915" max="6915" width="13.7109375" style="16" customWidth="1"/>
    <col min="6916" max="6916" width="10.28515625" style="16" customWidth="1"/>
    <col min="6917" max="6917" width="10.5703125" style="16" bestFit="1" customWidth="1"/>
    <col min="6918" max="6918" width="6.42578125" style="16" customWidth="1"/>
    <col min="6919" max="6919" width="5.85546875" style="16" customWidth="1"/>
    <col min="6920" max="6920" width="7.140625" style="16" bestFit="1" customWidth="1"/>
    <col min="6921" max="6921" width="7" style="16" customWidth="1"/>
    <col min="6922" max="6922" width="7.28515625" style="16" customWidth="1"/>
    <col min="6923" max="6923" width="6.7109375" style="16" customWidth="1"/>
    <col min="6924" max="6924" width="8.28515625" style="16" customWidth="1"/>
    <col min="6925" max="6925" width="7" style="16" customWidth="1"/>
    <col min="6926" max="6926" width="7.28515625" style="16" customWidth="1"/>
    <col min="6927" max="6927" width="6.7109375" style="16" customWidth="1"/>
    <col min="6928" max="6928" width="8.28515625" style="16" customWidth="1"/>
    <col min="6929" max="6929" width="7" style="16" customWidth="1"/>
    <col min="6930" max="6930" width="7.28515625" style="16" customWidth="1"/>
    <col min="6931" max="6931" width="6.7109375" style="16" customWidth="1"/>
    <col min="6932" max="6932" width="8.28515625" style="16" customWidth="1"/>
    <col min="6933" max="6933" width="7" style="16" customWidth="1"/>
    <col min="6934" max="6934" width="7.28515625" style="16" customWidth="1"/>
    <col min="6935" max="6935" width="6.7109375" style="16" customWidth="1"/>
    <col min="6936" max="6936" width="8.28515625" style="16" customWidth="1"/>
    <col min="6937" max="6937" width="7" style="16" customWidth="1"/>
    <col min="6938" max="6938" width="10.42578125" style="16" bestFit="1" customWidth="1"/>
    <col min="6939" max="7168" width="9.140625" style="16"/>
    <col min="7169" max="7169" width="4" style="16" customWidth="1"/>
    <col min="7170" max="7170" width="8.28515625" style="16" customWidth="1"/>
    <col min="7171" max="7171" width="13.7109375" style="16" customWidth="1"/>
    <col min="7172" max="7172" width="10.28515625" style="16" customWidth="1"/>
    <col min="7173" max="7173" width="10.5703125" style="16" bestFit="1" customWidth="1"/>
    <col min="7174" max="7174" width="6.42578125" style="16" customWidth="1"/>
    <col min="7175" max="7175" width="5.85546875" style="16" customWidth="1"/>
    <col min="7176" max="7176" width="7.140625" style="16" bestFit="1" customWidth="1"/>
    <col min="7177" max="7177" width="7" style="16" customWidth="1"/>
    <col min="7178" max="7178" width="7.28515625" style="16" customWidth="1"/>
    <col min="7179" max="7179" width="6.7109375" style="16" customWidth="1"/>
    <col min="7180" max="7180" width="8.28515625" style="16" customWidth="1"/>
    <col min="7181" max="7181" width="7" style="16" customWidth="1"/>
    <col min="7182" max="7182" width="7.28515625" style="16" customWidth="1"/>
    <col min="7183" max="7183" width="6.7109375" style="16" customWidth="1"/>
    <col min="7184" max="7184" width="8.28515625" style="16" customWidth="1"/>
    <col min="7185" max="7185" width="7" style="16" customWidth="1"/>
    <col min="7186" max="7186" width="7.28515625" style="16" customWidth="1"/>
    <col min="7187" max="7187" width="6.7109375" style="16" customWidth="1"/>
    <col min="7188" max="7188" width="8.28515625" style="16" customWidth="1"/>
    <col min="7189" max="7189" width="7" style="16" customWidth="1"/>
    <col min="7190" max="7190" width="7.28515625" style="16" customWidth="1"/>
    <col min="7191" max="7191" width="6.7109375" style="16" customWidth="1"/>
    <col min="7192" max="7192" width="8.28515625" style="16" customWidth="1"/>
    <col min="7193" max="7193" width="7" style="16" customWidth="1"/>
    <col min="7194" max="7194" width="10.42578125" style="16" bestFit="1" customWidth="1"/>
    <col min="7195" max="7424" width="9.140625" style="16"/>
    <col min="7425" max="7425" width="4" style="16" customWidth="1"/>
    <col min="7426" max="7426" width="8.28515625" style="16" customWidth="1"/>
    <col min="7427" max="7427" width="13.7109375" style="16" customWidth="1"/>
    <col min="7428" max="7428" width="10.28515625" style="16" customWidth="1"/>
    <col min="7429" max="7429" width="10.5703125" style="16" bestFit="1" customWidth="1"/>
    <col min="7430" max="7430" width="6.42578125" style="16" customWidth="1"/>
    <col min="7431" max="7431" width="5.85546875" style="16" customWidth="1"/>
    <col min="7432" max="7432" width="7.140625" style="16" bestFit="1" customWidth="1"/>
    <col min="7433" max="7433" width="7" style="16" customWidth="1"/>
    <col min="7434" max="7434" width="7.28515625" style="16" customWidth="1"/>
    <col min="7435" max="7435" width="6.7109375" style="16" customWidth="1"/>
    <col min="7436" max="7436" width="8.28515625" style="16" customWidth="1"/>
    <col min="7437" max="7437" width="7" style="16" customWidth="1"/>
    <col min="7438" max="7438" width="7.28515625" style="16" customWidth="1"/>
    <col min="7439" max="7439" width="6.7109375" style="16" customWidth="1"/>
    <col min="7440" max="7440" width="8.28515625" style="16" customWidth="1"/>
    <col min="7441" max="7441" width="7" style="16" customWidth="1"/>
    <col min="7442" max="7442" width="7.28515625" style="16" customWidth="1"/>
    <col min="7443" max="7443" width="6.7109375" style="16" customWidth="1"/>
    <col min="7444" max="7444" width="8.28515625" style="16" customWidth="1"/>
    <col min="7445" max="7445" width="7" style="16" customWidth="1"/>
    <col min="7446" max="7446" width="7.28515625" style="16" customWidth="1"/>
    <col min="7447" max="7447" width="6.7109375" style="16" customWidth="1"/>
    <col min="7448" max="7448" width="8.28515625" style="16" customWidth="1"/>
    <col min="7449" max="7449" width="7" style="16" customWidth="1"/>
    <col min="7450" max="7450" width="10.42578125" style="16" bestFit="1" customWidth="1"/>
    <col min="7451" max="7680" width="9.140625" style="16"/>
    <col min="7681" max="7681" width="4" style="16" customWidth="1"/>
    <col min="7682" max="7682" width="8.28515625" style="16" customWidth="1"/>
    <col min="7683" max="7683" width="13.7109375" style="16" customWidth="1"/>
    <col min="7684" max="7684" width="10.28515625" style="16" customWidth="1"/>
    <col min="7685" max="7685" width="10.5703125" style="16" bestFit="1" customWidth="1"/>
    <col min="7686" max="7686" width="6.42578125" style="16" customWidth="1"/>
    <col min="7687" max="7687" width="5.85546875" style="16" customWidth="1"/>
    <col min="7688" max="7688" width="7.140625" style="16" bestFit="1" customWidth="1"/>
    <col min="7689" max="7689" width="7" style="16" customWidth="1"/>
    <col min="7690" max="7690" width="7.28515625" style="16" customWidth="1"/>
    <col min="7691" max="7691" width="6.7109375" style="16" customWidth="1"/>
    <col min="7692" max="7692" width="8.28515625" style="16" customWidth="1"/>
    <col min="7693" max="7693" width="7" style="16" customWidth="1"/>
    <col min="7694" max="7694" width="7.28515625" style="16" customWidth="1"/>
    <col min="7695" max="7695" width="6.7109375" style="16" customWidth="1"/>
    <col min="7696" max="7696" width="8.28515625" style="16" customWidth="1"/>
    <col min="7697" max="7697" width="7" style="16" customWidth="1"/>
    <col min="7698" max="7698" width="7.28515625" style="16" customWidth="1"/>
    <col min="7699" max="7699" width="6.7109375" style="16" customWidth="1"/>
    <col min="7700" max="7700" width="8.28515625" style="16" customWidth="1"/>
    <col min="7701" max="7701" width="7" style="16" customWidth="1"/>
    <col min="7702" max="7702" width="7.28515625" style="16" customWidth="1"/>
    <col min="7703" max="7703" width="6.7109375" style="16" customWidth="1"/>
    <col min="7704" max="7704" width="8.28515625" style="16" customWidth="1"/>
    <col min="7705" max="7705" width="7" style="16" customWidth="1"/>
    <col min="7706" max="7706" width="10.42578125" style="16" bestFit="1" customWidth="1"/>
    <col min="7707" max="7936" width="9.140625" style="16"/>
    <col min="7937" max="7937" width="4" style="16" customWidth="1"/>
    <col min="7938" max="7938" width="8.28515625" style="16" customWidth="1"/>
    <col min="7939" max="7939" width="13.7109375" style="16" customWidth="1"/>
    <col min="7940" max="7940" width="10.28515625" style="16" customWidth="1"/>
    <col min="7941" max="7941" width="10.5703125" style="16" bestFit="1" customWidth="1"/>
    <col min="7942" max="7942" width="6.42578125" style="16" customWidth="1"/>
    <col min="7943" max="7943" width="5.85546875" style="16" customWidth="1"/>
    <col min="7944" max="7944" width="7.140625" style="16" bestFit="1" customWidth="1"/>
    <col min="7945" max="7945" width="7" style="16" customWidth="1"/>
    <col min="7946" max="7946" width="7.28515625" style="16" customWidth="1"/>
    <col min="7947" max="7947" width="6.7109375" style="16" customWidth="1"/>
    <col min="7948" max="7948" width="8.28515625" style="16" customWidth="1"/>
    <col min="7949" max="7949" width="7" style="16" customWidth="1"/>
    <col min="7950" max="7950" width="7.28515625" style="16" customWidth="1"/>
    <col min="7951" max="7951" width="6.7109375" style="16" customWidth="1"/>
    <col min="7952" max="7952" width="8.28515625" style="16" customWidth="1"/>
    <col min="7953" max="7953" width="7" style="16" customWidth="1"/>
    <col min="7954" max="7954" width="7.28515625" style="16" customWidth="1"/>
    <col min="7955" max="7955" width="6.7109375" style="16" customWidth="1"/>
    <col min="7956" max="7956" width="8.28515625" style="16" customWidth="1"/>
    <col min="7957" max="7957" width="7" style="16" customWidth="1"/>
    <col min="7958" max="7958" width="7.28515625" style="16" customWidth="1"/>
    <col min="7959" max="7959" width="6.7109375" style="16" customWidth="1"/>
    <col min="7960" max="7960" width="8.28515625" style="16" customWidth="1"/>
    <col min="7961" max="7961" width="7" style="16" customWidth="1"/>
    <col min="7962" max="7962" width="10.42578125" style="16" bestFit="1" customWidth="1"/>
    <col min="7963" max="8192" width="9.140625" style="16"/>
    <col min="8193" max="8193" width="4" style="16" customWidth="1"/>
    <col min="8194" max="8194" width="8.28515625" style="16" customWidth="1"/>
    <col min="8195" max="8195" width="13.7109375" style="16" customWidth="1"/>
    <col min="8196" max="8196" width="10.28515625" style="16" customWidth="1"/>
    <col min="8197" max="8197" width="10.5703125" style="16" bestFit="1" customWidth="1"/>
    <col min="8198" max="8198" width="6.42578125" style="16" customWidth="1"/>
    <col min="8199" max="8199" width="5.85546875" style="16" customWidth="1"/>
    <col min="8200" max="8200" width="7.140625" style="16" bestFit="1" customWidth="1"/>
    <col min="8201" max="8201" width="7" style="16" customWidth="1"/>
    <col min="8202" max="8202" width="7.28515625" style="16" customWidth="1"/>
    <col min="8203" max="8203" width="6.7109375" style="16" customWidth="1"/>
    <col min="8204" max="8204" width="8.28515625" style="16" customWidth="1"/>
    <col min="8205" max="8205" width="7" style="16" customWidth="1"/>
    <col min="8206" max="8206" width="7.28515625" style="16" customWidth="1"/>
    <col min="8207" max="8207" width="6.7109375" style="16" customWidth="1"/>
    <col min="8208" max="8208" width="8.28515625" style="16" customWidth="1"/>
    <col min="8209" max="8209" width="7" style="16" customWidth="1"/>
    <col min="8210" max="8210" width="7.28515625" style="16" customWidth="1"/>
    <col min="8211" max="8211" width="6.7109375" style="16" customWidth="1"/>
    <col min="8212" max="8212" width="8.28515625" style="16" customWidth="1"/>
    <col min="8213" max="8213" width="7" style="16" customWidth="1"/>
    <col min="8214" max="8214" width="7.28515625" style="16" customWidth="1"/>
    <col min="8215" max="8215" width="6.7109375" style="16" customWidth="1"/>
    <col min="8216" max="8216" width="8.28515625" style="16" customWidth="1"/>
    <col min="8217" max="8217" width="7" style="16" customWidth="1"/>
    <col min="8218" max="8218" width="10.42578125" style="16" bestFit="1" customWidth="1"/>
    <col min="8219" max="8448" width="9.140625" style="16"/>
    <col min="8449" max="8449" width="4" style="16" customWidth="1"/>
    <col min="8450" max="8450" width="8.28515625" style="16" customWidth="1"/>
    <col min="8451" max="8451" width="13.7109375" style="16" customWidth="1"/>
    <col min="8452" max="8452" width="10.28515625" style="16" customWidth="1"/>
    <col min="8453" max="8453" width="10.5703125" style="16" bestFit="1" customWidth="1"/>
    <col min="8454" max="8454" width="6.42578125" style="16" customWidth="1"/>
    <col min="8455" max="8455" width="5.85546875" style="16" customWidth="1"/>
    <col min="8456" max="8456" width="7.140625" style="16" bestFit="1" customWidth="1"/>
    <col min="8457" max="8457" width="7" style="16" customWidth="1"/>
    <col min="8458" max="8458" width="7.28515625" style="16" customWidth="1"/>
    <col min="8459" max="8459" width="6.7109375" style="16" customWidth="1"/>
    <col min="8460" max="8460" width="8.28515625" style="16" customWidth="1"/>
    <col min="8461" max="8461" width="7" style="16" customWidth="1"/>
    <col min="8462" max="8462" width="7.28515625" style="16" customWidth="1"/>
    <col min="8463" max="8463" width="6.7109375" style="16" customWidth="1"/>
    <col min="8464" max="8464" width="8.28515625" style="16" customWidth="1"/>
    <col min="8465" max="8465" width="7" style="16" customWidth="1"/>
    <col min="8466" max="8466" width="7.28515625" style="16" customWidth="1"/>
    <col min="8467" max="8467" width="6.7109375" style="16" customWidth="1"/>
    <col min="8468" max="8468" width="8.28515625" style="16" customWidth="1"/>
    <col min="8469" max="8469" width="7" style="16" customWidth="1"/>
    <col min="8470" max="8470" width="7.28515625" style="16" customWidth="1"/>
    <col min="8471" max="8471" width="6.7109375" style="16" customWidth="1"/>
    <col min="8472" max="8472" width="8.28515625" style="16" customWidth="1"/>
    <col min="8473" max="8473" width="7" style="16" customWidth="1"/>
    <col min="8474" max="8474" width="10.42578125" style="16" bestFit="1" customWidth="1"/>
    <col min="8475" max="8704" width="9.140625" style="16"/>
    <col min="8705" max="8705" width="4" style="16" customWidth="1"/>
    <col min="8706" max="8706" width="8.28515625" style="16" customWidth="1"/>
    <col min="8707" max="8707" width="13.7109375" style="16" customWidth="1"/>
    <col min="8708" max="8708" width="10.28515625" style="16" customWidth="1"/>
    <col min="8709" max="8709" width="10.5703125" style="16" bestFit="1" customWidth="1"/>
    <col min="8710" max="8710" width="6.42578125" style="16" customWidth="1"/>
    <col min="8711" max="8711" width="5.85546875" style="16" customWidth="1"/>
    <col min="8712" max="8712" width="7.140625" style="16" bestFit="1" customWidth="1"/>
    <col min="8713" max="8713" width="7" style="16" customWidth="1"/>
    <col min="8714" max="8714" width="7.28515625" style="16" customWidth="1"/>
    <col min="8715" max="8715" width="6.7109375" style="16" customWidth="1"/>
    <col min="8716" max="8716" width="8.28515625" style="16" customWidth="1"/>
    <col min="8717" max="8717" width="7" style="16" customWidth="1"/>
    <col min="8718" max="8718" width="7.28515625" style="16" customWidth="1"/>
    <col min="8719" max="8719" width="6.7109375" style="16" customWidth="1"/>
    <col min="8720" max="8720" width="8.28515625" style="16" customWidth="1"/>
    <col min="8721" max="8721" width="7" style="16" customWidth="1"/>
    <col min="8722" max="8722" width="7.28515625" style="16" customWidth="1"/>
    <col min="8723" max="8723" width="6.7109375" style="16" customWidth="1"/>
    <col min="8724" max="8724" width="8.28515625" style="16" customWidth="1"/>
    <col min="8725" max="8725" width="7" style="16" customWidth="1"/>
    <col min="8726" max="8726" width="7.28515625" style="16" customWidth="1"/>
    <col min="8727" max="8727" width="6.7109375" style="16" customWidth="1"/>
    <col min="8728" max="8728" width="8.28515625" style="16" customWidth="1"/>
    <col min="8729" max="8729" width="7" style="16" customWidth="1"/>
    <col min="8730" max="8730" width="10.42578125" style="16" bestFit="1" customWidth="1"/>
    <col min="8731" max="8960" width="9.140625" style="16"/>
    <col min="8961" max="8961" width="4" style="16" customWidth="1"/>
    <col min="8962" max="8962" width="8.28515625" style="16" customWidth="1"/>
    <col min="8963" max="8963" width="13.7109375" style="16" customWidth="1"/>
    <col min="8964" max="8964" width="10.28515625" style="16" customWidth="1"/>
    <col min="8965" max="8965" width="10.5703125" style="16" bestFit="1" customWidth="1"/>
    <col min="8966" max="8966" width="6.42578125" style="16" customWidth="1"/>
    <col min="8967" max="8967" width="5.85546875" style="16" customWidth="1"/>
    <col min="8968" max="8968" width="7.140625" style="16" bestFit="1" customWidth="1"/>
    <col min="8969" max="8969" width="7" style="16" customWidth="1"/>
    <col min="8970" max="8970" width="7.28515625" style="16" customWidth="1"/>
    <col min="8971" max="8971" width="6.7109375" style="16" customWidth="1"/>
    <col min="8972" max="8972" width="8.28515625" style="16" customWidth="1"/>
    <col min="8973" max="8973" width="7" style="16" customWidth="1"/>
    <col min="8974" max="8974" width="7.28515625" style="16" customWidth="1"/>
    <col min="8975" max="8975" width="6.7109375" style="16" customWidth="1"/>
    <col min="8976" max="8976" width="8.28515625" style="16" customWidth="1"/>
    <col min="8977" max="8977" width="7" style="16" customWidth="1"/>
    <col min="8978" max="8978" width="7.28515625" style="16" customWidth="1"/>
    <col min="8979" max="8979" width="6.7109375" style="16" customWidth="1"/>
    <col min="8980" max="8980" width="8.28515625" style="16" customWidth="1"/>
    <col min="8981" max="8981" width="7" style="16" customWidth="1"/>
    <col min="8982" max="8982" width="7.28515625" style="16" customWidth="1"/>
    <col min="8983" max="8983" width="6.7109375" style="16" customWidth="1"/>
    <col min="8984" max="8984" width="8.28515625" style="16" customWidth="1"/>
    <col min="8985" max="8985" width="7" style="16" customWidth="1"/>
    <col min="8986" max="8986" width="10.42578125" style="16" bestFit="1" customWidth="1"/>
    <col min="8987" max="9216" width="9.140625" style="16"/>
    <col min="9217" max="9217" width="4" style="16" customWidth="1"/>
    <col min="9218" max="9218" width="8.28515625" style="16" customWidth="1"/>
    <col min="9219" max="9219" width="13.7109375" style="16" customWidth="1"/>
    <col min="9220" max="9220" width="10.28515625" style="16" customWidth="1"/>
    <col min="9221" max="9221" width="10.5703125" style="16" bestFit="1" customWidth="1"/>
    <col min="9222" max="9222" width="6.42578125" style="16" customWidth="1"/>
    <col min="9223" max="9223" width="5.85546875" style="16" customWidth="1"/>
    <col min="9224" max="9224" width="7.140625" style="16" bestFit="1" customWidth="1"/>
    <col min="9225" max="9225" width="7" style="16" customWidth="1"/>
    <col min="9226" max="9226" width="7.28515625" style="16" customWidth="1"/>
    <col min="9227" max="9227" width="6.7109375" style="16" customWidth="1"/>
    <col min="9228" max="9228" width="8.28515625" style="16" customWidth="1"/>
    <col min="9229" max="9229" width="7" style="16" customWidth="1"/>
    <col min="9230" max="9230" width="7.28515625" style="16" customWidth="1"/>
    <col min="9231" max="9231" width="6.7109375" style="16" customWidth="1"/>
    <col min="9232" max="9232" width="8.28515625" style="16" customWidth="1"/>
    <col min="9233" max="9233" width="7" style="16" customWidth="1"/>
    <col min="9234" max="9234" width="7.28515625" style="16" customWidth="1"/>
    <col min="9235" max="9235" width="6.7109375" style="16" customWidth="1"/>
    <col min="9236" max="9236" width="8.28515625" style="16" customWidth="1"/>
    <col min="9237" max="9237" width="7" style="16" customWidth="1"/>
    <col min="9238" max="9238" width="7.28515625" style="16" customWidth="1"/>
    <col min="9239" max="9239" width="6.7109375" style="16" customWidth="1"/>
    <col min="9240" max="9240" width="8.28515625" style="16" customWidth="1"/>
    <col min="9241" max="9241" width="7" style="16" customWidth="1"/>
    <col min="9242" max="9242" width="10.42578125" style="16" bestFit="1" customWidth="1"/>
    <col min="9243" max="9472" width="9.140625" style="16"/>
    <col min="9473" max="9473" width="4" style="16" customWidth="1"/>
    <col min="9474" max="9474" width="8.28515625" style="16" customWidth="1"/>
    <col min="9475" max="9475" width="13.7109375" style="16" customWidth="1"/>
    <col min="9476" max="9476" width="10.28515625" style="16" customWidth="1"/>
    <col min="9477" max="9477" width="10.5703125" style="16" bestFit="1" customWidth="1"/>
    <col min="9478" max="9478" width="6.42578125" style="16" customWidth="1"/>
    <col min="9479" max="9479" width="5.85546875" style="16" customWidth="1"/>
    <col min="9480" max="9480" width="7.140625" style="16" bestFit="1" customWidth="1"/>
    <col min="9481" max="9481" width="7" style="16" customWidth="1"/>
    <col min="9482" max="9482" width="7.28515625" style="16" customWidth="1"/>
    <col min="9483" max="9483" width="6.7109375" style="16" customWidth="1"/>
    <col min="9484" max="9484" width="8.28515625" style="16" customWidth="1"/>
    <col min="9485" max="9485" width="7" style="16" customWidth="1"/>
    <col min="9486" max="9486" width="7.28515625" style="16" customWidth="1"/>
    <col min="9487" max="9487" width="6.7109375" style="16" customWidth="1"/>
    <col min="9488" max="9488" width="8.28515625" style="16" customWidth="1"/>
    <col min="9489" max="9489" width="7" style="16" customWidth="1"/>
    <col min="9490" max="9490" width="7.28515625" style="16" customWidth="1"/>
    <col min="9491" max="9491" width="6.7109375" style="16" customWidth="1"/>
    <col min="9492" max="9492" width="8.28515625" style="16" customWidth="1"/>
    <col min="9493" max="9493" width="7" style="16" customWidth="1"/>
    <col min="9494" max="9494" width="7.28515625" style="16" customWidth="1"/>
    <col min="9495" max="9495" width="6.7109375" style="16" customWidth="1"/>
    <col min="9496" max="9496" width="8.28515625" style="16" customWidth="1"/>
    <col min="9497" max="9497" width="7" style="16" customWidth="1"/>
    <col min="9498" max="9498" width="10.42578125" style="16" bestFit="1" customWidth="1"/>
    <col min="9499" max="9728" width="9.140625" style="16"/>
    <col min="9729" max="9729" width="4" style="16" customWidth="1"/>
    <col min="9730" max="9730" width="8.28515625" style="16" customWidth="1"/>
    <col min="9731" max="9731" width="13.7109375" style="16" customWidth="1"/>
    <col min="9732" max="9732" width="10.28515625" style="16" customWidth="1"/>
    <col min="9733" max="9733" width="10.5703125" style="16" bestFit="1" customWidth="1"/>
    <col min="9734" max="9734" width="6.42578125" style="16" customWidth="1"/>
    <col min="9735" max="9735" width="5.85546875" style="16" customWidth="1"/>
    <col min="9736" max="9736" width="7.140625" style="16" bestFit="1" customWidth="1"/>
    <col min="9737" max="9737" width="7" style="16" customWidth="1"/>
    <col min="9738" max="9738" width="7.28515625" style="16" customWidth="1"/>
    <col min="9739" max="9739" width="6.7109375" style="16" customWidth="1"/>
    <col min="9740" max="9740" width="8.28515625" style="16" customWidth="1"/>
    <col min="9741" max="9741" width="7" style="16" customWidth="1"/>
    <col min="9742" max="9742" width="7.28515625" style="16" customWidth="1"/>
    <col min="9743" max="9743" width="6.7109375" style="16" customWidth="1"/>
    <col min="9744" max="9744" width="8.28515625" style="16" customWidth="1"/>
    <col min="9745" max="9745" width="7" style="16" customWidth="1"/>
    <col min="9746" max="9746" width="7.28515625" style="16" customWidth="1"/>
    <col min="9747" max="9747" width="6.7109375" style="16" customWidth="1"/>
    <col min="9748" max="9748" width="8.28515625" style="16" customWidth="1"/>
    <col min="9749" max="9749" width="7" style="16" customWidth="1"/>
    <col min="9750" max="9750" width="7.28515625" style="16" customWidth="1"/>
    <col min="9751" max="9751" width="6.7109375" style="16" customWidth="1"/>
    <col min="9752" max="9752" width="8.28515625" style="16" customWidth="1"/>
    <col min="9753" max="9753" width="7" style="16" customWidth="1"/>
    <col min="9754" max="9754" width="10.42578125" style="16" bestFit="1" customWidth="1"/>
    <col min="9755" max="9984" width="9.140625" style="16"/>
    <col min="9985" max="9985" width="4" style="16" customWidth="1"/>
    <col min="9986" max="9986" width="8.28515625" style="16" customWidth="1"/>
    <col min="9987" max="9987" width="13.7109375" style="16" customWidth="1"/>
    <col min="9988" max="9988" width="10.28515625" style="16" customWidth="1"/>
    <col min="9989" max="9989" width="10.5703125" style="16" bestFit="1" customWidth="1"/>
    <col min="9990" max="9990" width="6.42578125" style="16" customWidth="1"/>
    <col min="9991" max="9991" width="5.85546875" style="16" customWidth="1"/>
    <col min="9992" max="9992" width="7.140625" style="16" bestFit="1" customWidth="1"/>
    <col min="9993" max="9993" width="7" style="16" customWidth="1"/>
    <col min="9994" max="9994" width="7.28515625" style="16" customWidth="1"/>
    <col min="9995" max="9995" width="6.7109375" style="16" customWidth="1"/>
    <col min="9996" max="9996" width="8.28515625" style="16" customWidth="1"/>
    <col min="9997" max="9997" width="7" style="16" customWidth="1"/>
    <col min="9998" max="9998" width="7.28515625" style="16" customWidth="1"/>
    <col min="9999" max="9999" width="6.7109375" style="16" customWidth="1"/>
    <col min="10000" max="10000" width="8.28515625" style="16" customWidth="1"/>
    <col min="10001" max="10001" width="7" style="16" customWidth="1"/>
    <col min="10002" max="10002" width="7.28515625" style="16" customWidth="1"/>
    <col min="10003" max="10003" width="6.7109375" style="16" customWidth="1"/>
    <col min="10004" max="10004" width="8.28515625" style="16" customWidth="1"/>
    <col min="10005" max="10005" width="7" style="16" customWidth="1"/>
    <col min="10006" max="10006" width="7.28515625" style="16" customWidth="1"/>
    <col min="10007" max="10007" width="6.7109375" style="16" customWidth="1"/>
    <col min="10008" max="10008" width="8.28515625" style="16" customWidth="1"/>
    <col min="10009" max="10009" width="7" style="16" customWidth="1"/>
    <col min="10010" max="10010" width="10.42578125" style="16" bestFit="1" customWidth="1"/>
    <col min="10011" max="10240" width="9.140625" style="16"/>
    <col min="10241" max="10241" width="4" style="16" customWidth="1"/>
    <col min="10242" max="10242" width="8.28515625" style="16" customWidth="1"/>
    <col min="10243" max="10243" width="13.7109375" style="16" customWidth="1"/>
    <col min="10244" max="10244" width="10.28515625" style="16" customWidth="1"/>
    <col min="10245" max="10245" width="10.5703125" style="16" bestFit="1" customWidth="1"/>
    <col min="10246" max="10246" width="6.42578125" style="16" customWidth="1"/>
    <col min="10247" max="10247" width="5.85546875" style="16" customWidth="1"/>
    <col min="10248" max="10248" width="7.140625" style="16" bestFit="1" customWidth="1"/>
    <col min="10249" max="10249" width="7" style="16" customWidth="1"/>
    <col min="10250" max="10250" width="7.28515625" style="16" customWidth="1"/>
    <col min="10251" max="10251" width="6.7109375" style="16" customWidth="1"/>
    <col min="10252" max="10252" width="8.28515625" style="16" customWidth="1"/>
    <col min="10253" max="10253" width="7" style="16" customWidth="1"/>
    <col min="10254" max="10254" width="7.28515625" style="16" customWidth="1"/>
    <col min="10255" max="10255" width="6.7109375" style="16" customWidth="1"/>
    <col min="10256" max="10256" width="8.28515625" style="16" customWidth="1"/>
    <col min="10257" max="10257" width="7" style="16" customWidth="1"/>
    <col min="10258" max="10258" width="7.28515625" style="16" customWidth="1"/>
    <col min="10259" max="10259" width="6.7109375" style="16" customWidth="1"/>
    <col min="10260" max="10260" width="8.28515625" style="16" customWidth="1"/>
    <col min="10261" max="10261" width="7" style="16" customWidth="1"/>
    <col min="10262" max="10262" width="7.28515625" style="16" customWidth="1"/>
    <col min="10263" max="10263" width="6.7109375" style="16" customWidth="1"/>
    <col min="10264" max="10264" width="8.28515625" style="16" customWidth="1"/>
    <col min="10265" max="10265" width="7" style="16" customWidth="1"/>
    <col min="10266" max="10266" width="10.42578125" style="16" bestFit="1" customWidth="1"/>
    <col min="10267" max="10496" width="9.140625" style="16"/>
    <col min="10497" max="10497" width="4" style="16" customWidth="1"/>
    <col min="10498" max="10498" width="8.28515625" style="16" customWidth="1"/>
    <col min="10499" max="10499" width="13.7109375" style="16" customWidth="1"/>
    <col min="10500" max="10500" width="10.28515625" style="16" customWidth="1"/>
    <col min="10501" max="10501" width="10.5703125" style="16" bestFit="1" customWidth="1"/>
    <col min="10502" max="10502" width="6.42578125" style="16" customWidth="1"/>
    <col min="10503" max="10503" width="5.85546875" style="16" customWidth="1"/>
    <col min="10504" max="10504" width="7.140625" style="16" bestFit="1" customWidth="1"/>
    <col min="10505" max="10505" width="7" style="16" customWidth="1"/>
    <col min="10506" max="10506" width="7.28515625" style="16" customWidth="1"/>
    <col min="10507" max="10507" width="6.7109375" style="16" customWidth="1"/>
    <col min="10508" max="10508" width="8.28515625" style="16" customWidth="1"/>
    <col min="10509" max="10509" width="7" style="16" customWidth="1"/>
    <col min="10510" max="10510" width="7.28515625" style="16" customWidth="1"/>
    <col min="10511" max="10511" width="6.7109375" style="16" customWidth="1"/>
    <col min="10512" max="10512" width="8.28515625" style="16" customWidth="1"/>
    <col min="10513" max="10513" width="7" style="16" customWidth="1"/>
    <col min="10514" max="10514" width="7.28515625" style="16" customWidth="1"/>
    <col min="10515" max="10515" width="6.7109375" style="16" customWidth="1"/>
    <col min="10516" max="10516" width="8.28515625" style="16" customWidth="1"/>
    <col min="10517" max="10517" width="7" style="16" customWidth="1"/>
    <col min="10518" max="10518" width="7.28515625" style="16" customWidth="1"/>
    <col min="10519" max="10519" width="6.7109375" style="16" customWidth="1"/>
    <col min="10520" max="10520" width="8.28515625" style="16" customWidth="1"/>
    <col min="10521" max="10521" width="7" style="16" customWidth="1"/>
    <col min="10522" max="10522" width="10.42578125" style="16" bestFit="1" customWidth="1"/>
    <col min="10523" max="10752" width="9.140625" style="16"/>
    <col min="10753" max="10753" width="4" style="16" customWidth="1"/>
    <col min="10754" max="10754" width="8.28515625" style="16" customWidth="1"/>
    <col min="10755" max="10755" width="13.7109375" style="16" customWidth="1"/>
    <col min="10756" max="10756" width="10.28515625" style="16" customWidth="1"/>
    <col min="10757" max="10757" width="10.5703125" style="16" bestFit="1" customWidth="1"/>
    <col min="10758" max="10758" width="6.42578125" style="16" customWidth="1"/>
    <col min="10759" max="10759" width="5.85546875" style="16" customWidth="1"/>
    <col min="10760" max="10760" width="7.140625" style="16" bestFit="1" customWidth="1"/>
    <col min="10761" max="10761" width="7" style="16" customWidth="1"/>
    <col min="10762" max="10762" width="7.28515625" style="16" customWidth="1"/>
    <col min="10763" max="10763" width="6.7109375" style="16" customWidth="1"/>
    <col min="10764" max="10764" width="8.28515625" style="16" customWidth="1"/>
    <col min="10765" max="10765" width="7" style="16" customWidth="1"/>
    <col min="10766" max="10766" width="7.28515625" style="16" customWidth="1"/>
    <col min="10767" max="10767" width="6.7109375" style="16" customWidth="1"/>
    <col min="10768" max="10768" width="8.28515625" style="16" customWidth="1"/>
    <col min="10769" max="10769" width="7" style="16" customWidth="1"/>
    <col min="10770" max="10770" width="7.28515625" style="16" customWidth="1"/>
    <col min="10771" max="10771" width="6.7109375" style="16" customWidth="1"/>
    <col min="10772" max="10772" width="8.28515625" style="16" customWidth="1"/>
    <col min="10773" max="10773" width="7" style="16" customWidth="1"/>
    <col min="10774" max="10774" width="7.28515625" style="16" customWidth="1"/>
    <col min="10775" max="10775" width="6.7109375" style="16" customWidth="1"/>
    <col min="10776" max="10776" width="8.28515625" style="16" customWidth="1"/>
    <col min="10777" max="10777" width="7" style="16" customWidth="1"/>
    <col min="10778" max="10778" width="10.42578125" style="16" bestFit="1" customWidth="1"/>
    <col min="10779" max="11008" width="9.140625" style="16"/>
    <col min="11009" max="11009" width="4" style="16" customWidth="1"/>
    <col min="11010" max="11010" width="8.28515625" style="16" customWidth="1"/>
    <col min="11011" max="11011" width="13.7109375" style="16" customWidth="1"/>
    <col min="11012" max="11012" width="10.28515625" style="16" customWidth="1"/>
    <col min="11013" max="11013" width="10.5703125" style="16" bestFit="1" customWidth="1"/>
    <col min="11014" max="11014" width="6.42578125" style="16" customWidth="1"/>
    <col min="11015" max="11015" width="5.85546875" style="16" customWidth="1"/>
    <col min="11016" max="11016" width="7.140625" style="16" bestFit="1" customWidth="1"/>
    <col min="11017" max="11017" width="7" style="16" customWidth="1"/>
    <col min="11018" max="11018" width="7.28515625" style="16" customWidth="1"/>
    <col min="11019" max="11019" width="6.7109375" style="16" customWidth="1"/>
    <col min="11020" max="11020" width="8.28515625" style="16" customWidth="1"/>
    <col min="11021" max="11021" width="7" style="16" customWidth="1"/>
    <col min="11022" max="11022" width="7.28515625" style="16" customWidth="1"/>
    <col min="11023" max="11023" width="6.7109375" style="16" customWidth="1"/>
    <col min="11024" max="11024" width="8.28515625" style="16" customWidth="1"/>
    <col min="11025" max="11025" width="7" style="16" customWidth="1"/>
    <col min="11026" max="11026" width="7.28515625" style="16" customWidth="1"/>
    <col min="11027" max="11027" width="6.7109375" style="16" customWidth="1"/>
    <col min="11028" max="11028" width="8.28515625" style="16" customWidth="1"/>
    <col min="11029" max="11029" width="7" style="16" customWidth="1"/>
    <col min="11030" max="11030" width="7.28515625" style="16" customWidth="1"/>
    <col min="11031" max="11031" width="6.7109375" style="16" customWidth="1"/>
    <col min="11032" max="11032" width="8.28515625" style="16" customWidth="1"/>
    <col min="11033" max="11033" width="7" style="16" customWidth="1"/>
    <col min="11034" max="11034" width="10.42578125" style="16" bestFit="1" customWidth="1"/>
    <col min="11035" max="11264" width="9.140625" style="16"/>
    <col min="11265" max="11265" width="4" style="16" customWidth="1"/>
    <col min="11266" max="11266" width="8.28515625" style="16" customWidth="1"/>
    <col min="11267" max="11267" width="13.7109375" style="16" customWidth="1"/>
    <col min="11268" max="11268" width="10.28515625" style="16" customWidth="1"/>
    <col min="11269" max="11269" width="10.5703125" style="16" bestFit="1" customWidth="1"/>
    <col min="11270" max="11270" width="6.42578125" style="16" customWidth="1"/>
    <col min="11271" max="11271" width="5.85546875" style="16" customWidth="1"/>
    <col min="11272" max="11272" width="7.140625" style="16" bestFit="1" customWidth="1"/>
    <col min="11273" max="11273" width="7" style="16" customWidth="1"/>
    <col min="11274" max="11274" width="7.28515625" style="16" customWidth="1"/>
    <col min="11275" max="11275" width="6.7109375" style="16" customWidth="1"/>
    <col min="11276" max="11276" width="8.28515625" style="16" customWidth="1"/>
    <col min="11277" max="11277" width="7" style="16" customWidth="1"/>
    <col min="11278" max="11278" width="7.28515625" style="16" customWidth="1"/>
    <col min="11279" max="11279" width="6.7109375" style="16" customWidth="1"/>
    <col min="11280" max="11280" width="8.28515625" style="16" customWidth="1"/>
    <col min="11281" max="11281" width="7" style="16" customWidth="1"/>
    <col min="11282" max="11282" width="7.28515625" style="16" customWidth="1"/>
    <col min="11283" max="11283" width="6.7109375" style="16" customWidth="1"/>
    <col min="11284" max="11284" width="8.28515625" style="16" customWidth="1"/>
    <col min="11285" max="11285" width="7" style="16" customWidth="1"/>
    <col min="11286" max="11286" width="7.28515625" style="16" customWidth="1"/>
    <col min="11287" max="11287" width="6.7109375" style="16" customWidth="1"/>
    <col min="11288" max="11288" width="8.28515625" style="16" customWidth="1"/>
    <col min="11289" max="11289" width="7" style="16" customWidth="1"/>
    <col min="11290" max="11290" width="10.42578125" style="16" bestFit="1" customWidth="1"/>
    <col min="11291" max="11520" width="9.140625" style="16"/>
    <col min="11521" max="11521" width="4" style="16" customWidth="1"/>
    <col min="11522" max="11522" width="8.28515625" style="16" customWidth="1"/>
    <col min="11523" max="11523" width="13.7109375" style="16" customWidth="1"/>
    <col min="11524" max="11524" width="10.28515625" style="16" customWidth="1"/>
    <col min="11525" max="11525" width="10.5703125" style="16" bestFit="1" customWidth="1"/>
    <col min="11526" max="11526" width="6.42578125" style="16" customWidth="1"/>
    <col min="11527" max="11527" width="5.85546875" style="16" customWidth="1"/>
    <col min="11528" max="11528" width="7.140625" style="16" bestFit="1" customWidth="1"/>
    <col min="11529" max="11529" width="7" style="16" customWidth="1"/>
    <col min="11530" max="11530" width="7.28515625" style="16" customWidth="1"/>
    <col min="11531" max="11531" width="6.7109375" style="16" customWidth="1"/>
    <col min="11532" max="11532" width="8.28515625" style="16" customWidth="1"/>
    <col min="11533" max="11533" width="7" style="16" customWidth="1"/>
    <col min="11534" max="11534" width="7.28515625" style="16" customWidth="1"/>
    <col min="11535" max="11535" width="6.7109375" style="16" customWidth="1"/>
    <col min="11536" max="11536" width="8.28515625" style="16" customWidth="1"/>
    <col min="11537" max="11537" width="7" style="16" customWidth="1"/>
    <col min="11538" max="11538" width="7.28515625" style="16" customWidth="1"/>
    <col min="11539" max="11539" width="6.7109375" style="16" customWidth="1"/>
    <col min="11540" max="11540" width="8.28515625" style="16" customWidth="1"/>
    <col min="11541" max="11541" width="7" style="16" customWidth="1"/>
    <col min="11542" max="11542" width="7.28515625" style="16" customWidth="1"/>
    <col min="11543" max="11543" width="6.7109375" style="16" customWidth="1"/>
    <col min="11544" max="11544" width="8.28515625" style="16" customWidth="1"/>
    <col min="11545" max="11545" width="7" style="16" customWidth="1"/>
    <col min="11546" max="11546" width="10.42578125" style="16" bestFit="1" customWidth="1"/>
    <col min="11547" max="11776" width="9.140625" style="16"/>
    <col min="11777" max="11777" width="4" style="16" customWidth="1"/>
    <col min="11778" max="11778" width="8.28515625" style="16" customWidth="1"/>
    <col min="11779" max="11779" width="13.7109375" style="16" customWidth="1"/>
    <col min="11780" max="11780" width="10.28515625" style="16" customWidth="1"/>
    <col min="11781" max="11781" width="10.5703125" style="16" bestFit="1" customWidth="1"/>
    <col min="11782" max="11782" width="6.42578125" style="16" customWidth="1"/>
    <col min="11783" max="11783" width="5.85546875" style="16" customWidth="1"/>
    <col min="11784" max="11784" width="7.140625" style="16" bestFit="1" customWidth="1"/>
    <col min="11785" max="11785" width="7" style="16" customWidth="1"/>
    <col min="11786" max="11786" width="7.28515625" style="16" customWidth="1"/>
    <col min="11787" max="11787" width="6.7109375" style="16" customWidth="1"/>
    <col min="11788" max="11788" width="8.28515625" style="16" customWidth="1"/>
    <col min="11789" max="11789" width="7" style="16" customWidth="1"/>
    <col min="11790" max="11790" width="7.28515625" style="16" customWidth="1"/>
    <col min="11791" max="11791" width="6.7109375" style="16" customWidth="1"/>
    <col min="11792" max="11792" width="8.28515625" style="16" customWidth="1"/>
    <col min="11793" max="11793" width="7" style="16" customWidth="1"/>
    <col min="11794" max="11794" width="7.28515625" style="16" customWidth="1"/>
    <col min="11795" max="11795" width="6.7109375" style="16" customWidth="1"/>
    <col min="11796" max="11796" width="8.28515625" style="16" customWidth="1"/>
    <col min="11797" max="11797" width="7" style="16" customWidth="1"/>
    <col min="11798" max="11798" width="7.28515625" style="16" customWidth="1"/>
    <col min="11799" max="11799" width="6.7109375" style="16" customWidth="1"/>
    <col min="11800" max="11800" width="8.28515625" style="16" customWidth="1"/>
    <col min="11801" max="11801" width="7" style="16" customWidth="1"/>
    <col min="11802" max="11802" width="10.42578125" style="16" bestFit="1" customWidth="1"/>
    <col min="11803" max="12032" width="9.140625" style="16"/>
    <col min="12033" max="12033" width="4" style="16" customWidth="1"/>
    <col min="12034" max="12034" width="8.28515625" style="16" customWidth="1"/>
    <col min="12035" max="12035" width="13.7109375" style="16" customWidth="1"/>
    <col min="12036" max="12036" width="10.28515625" style="16" customWidth="1"/>
    <col min="12037" max="12037" width="10.5703125" style="16" bestFit="1" customWidth="1"/>
    <col min="12038" max="12038" width="6.42578125" style="16" customWidth="1"/>
    <col min="12039" max="12039" width="5.85546875" style="16" customWidth="1"/>
    <col min="12040" max="12040" width="7.140625" style="16" bestFit="1" customWidth="1"/>
    <col min="12041" max="12041" width="7" style="16" customWidth="1"/>
    <col min="12042" max="12042" width="7.28515625" style="16" customWidth="1"/>
    <col min="12043" max="12043" width="6.7109375" style="16" customWidth="1"/>
    <col min="12044" max="12044" width="8.28515625" style="16" customWidth="1"/>
    <col min="12045" max="12045" width="7" style="16" customWidth="1"/>
    <col min="12046" max="12046" width="7.28515625" style="16" customWidth="1"/>
    <col min="12047" max="12047" width="6.7109375" style="16" customWidth="1"/>
    <col min="12048" max="12048" width="8.28515625" style="16" customWidth="1"/>
    <col min="12049" max="12049" width="7" style="16" customWidth="1"/>
    <col min="12050" max="12050" width="7.28515625" style="16" customWidth="1"/>
    <col min="12051" max="12051" width="6.7109375" style="16" customWidth="1"/>
    <col min="12052" max="12052" width="8.28515625" style="16" customWidth="1"/>
    <col min="12053" max="12053" width="7" style="16" customWidth="1"/>
    <col min="12054" max="12054" width="7.28515625" style="16" customWidth="1"/>
    <col min="12055" max="12055" width="6.7109375" style="16" customWidth="1"/>
    <col min="12056" max="12056" width="8.28515625" style="16" customWidth="1"/>
    <col min="12057" max="12057" width="7" style="16" customWidth="1"/>
    <col min="12058" max="12058" width="10.42578125" style="16" bestFit="1" customWidth="1"/>
    <col min="12059" max="12288" width="9.140625" style="16"/>
    <col min="12289" max="12289" width="4" style="16" customWidth="1"/>
    <col min="12290" max="12290" width="8.28515625" style="16" customWidth="1"/>
    <col min="12291" max="12291" width="13.7109375" style="16" customWidth="1"/>
    <col min="12292" max="12292" width="10.28515625" style="16" customWidth="1"/>
    <col min="12293" max="12293" width="10.5703125" style="16" bestFit="1" customWidth="1"/>
    <col min="12294" max="12294" width="6.42578125" style="16" customWidth="1"/>
    <col min="12295" max="12295" width="5.85546875" style="16" customWidth="1"/>
    <col min="12296" max="12296" width="7.140625" style="16" bestFit="1" customWidth="1"/>
    <col min="12297" max="12297" width="7" style="16" customWidth="1"/>
    <col min="12298" max="12298" width="7.28515625" style="16" customWidth="1"/>
    <col min="12299" max="12299" width="6.7109375" style="16" customWidth="1"/>
    <col min="12300" max="12300" width="8.28515625" style="16" customWidth="1"/>
    <col min="12301" max="12301" width="7" style="16" customWidth="1"/>
    <col min="12302" max="12302" width="7.28515625" style="16" customWidth="1"/>
    <col min="12303" max="12303" width="6.7109375" style="16" customWidth="1"/>
    <col min="12304" max="12304" width="8.28515625" style="16" customWidth="1"/>
    <col min="12305" max="12305" width="7" style="16" customWidth="1"/>
    <col min="12306" max="12306" width="7.28515625" style="16" customWidth="1"/>
    <col min="12307" max="12307" width="6.7109375" style="16" customWidth="1"/>
    <col min="12308" max="12308" width="8.28515625" style="16" customWidth="1"/>
    <col min="12309" max="12309" width="7" style="16" customWidth="1"/>
    <col min="12310" max="12310" width="7.28515625" style="16" customWidth="1"/>
    <col min="12311" max="12311" width="6.7109375" style="16" customWidth="1"/>
    <col min="12312" max="12312" width="8.28515625" style="16" customWidth="1"/>
    <col min="12313" max="12313" width="7" style="16" customWidth="1"/>
    <col min="12314" max="12314" width="10.42578125" style="16" bestFit="1" customWidth="1"/>
    <col min="12315" max="12544" width="9.140625" style="16"/>
    <col min="12545" max="12545" width="4" style="16" customWidth="1"/>
    <col min="12546" max="12546" width="8.28515625" style="16" customWidth="1"/>
    <col min="12547" max="12547" width="13.7109375" style="16" customWidth="1"/>
    <col min="12548" max="12548" width="10.28515625" style="16" customWidth="1"/>
    <col min="12549" max="12549" width="10.5703125" style="16" bestFit="1" customWidth="1"/>
    <col min="12550" max="12550" width="6.42578125" style="16" customWidth="1"/>
    <col min="12551" max="12551" width="5.85546875" style="16" customWidth="1"/>
    <col min="12552" max="12552" width="7.140625" style="16" bestFit="1" customWidth="1"/>
    <col min="12553" max="12553" width="7" style="16" customWidth="1"/>
    <col min="12554" max="12554" width="7.28515625" style="16" customWidth="1"/>
    <col min="12555" max="12555" width="6.7109375" style="16" customWidth="1"/>
    <col min="12556" max="12556" width="8.28515625" style="16" customWidth="1"/>
    <col min="12557" max="12557" width="7" style="16" customWidth="1"/>
    <col min="12558" max="12558" width="7.28515625" style="16" customWidth="1"/>
    <col min="12559" max="12559" width="6.7109375" style="16" customWidth="1"/>
    <col min="12560" max="12560" width="8.28515625" style="16" customWidth="1"/>
    <col min="12561" max="12561" width="7" style="16" customWidth="1"/>
    <col min="12562" max="12562" width="7.28515625" style="16" customWidth="1"/>
    <col min="12563" max="12563" width="6.7109375" style="16" customWidth="1"/>
    <col min="12564" max="12564" width="8.28515625" style="16" customWidth="1"/>
    <col min="12565" max="12565" width="7" style="16" customWidth="1"/>
    <col min="12566" max="12566" width="7.28515625" style="16" customWidth="1"/>
    <col min="12567" max="12567" width="6.7109375" style="16" customWidth="1"/>
    <col min="12568" max="12568" width="8.28515625" style="16" customWidth="1"/>
    <col min="12569" max="12569" width="7" style="16" customWidth="1"/>
    <col min="12570" max="12570" width="10.42578125" style="16" bestFit="1" customWidth="1"/>
    <col min="12571" max="12800" width="9.140625" style="16"/>
    <col min="12801" max="12801" width="4" style="16" customWidth="1"/>
    <col min="12802" max="12802" width="8.28515625" style="16" customWidth="1"/>
    <col min="12803" max="12803" width="13.7109375" style="16" customWidth="1"/>
    <col min="12804" max="12804" width="10.28515625" style="16" customWidth="1"/>
    <col min="12805" max="12805" width="10.5703125" style="16" bestFit="1" customWidth="1"/>
    <col min="12806" max="12806" width="6.42578125" style="16" customWidth="1"/>
    <col min="12807" max="12807" width="5.85546875" style="16" customWidth="1"/>
    <col min="12808" max="12808" width="7.140625" style="16" bestFit="1" customWidth="1"/>
    <col min="12809" max="12809" width="7" style="16" customWidth="1"/>
    <col min="12810" max="12810" width="7.28515625" style="16" customWidth="1"/>
    <col min="12811" max="12811" width="6.7109375" style="16" customWidth="1"/>
    <col min="12812" max="12812" width="8.28515625" style="16" customWidth="1"/>
    <col min="12813" max="12813" width="7" style="16" customWidth="1"/>
    <col min="12814" max="12814" width="7.28515625" style="16" customWidth="1"/>
    <col min="12815" max="12815" width="6.7109375" style="16" customWidth="1"/>
    <col min="12816" max="12816" width="8.28515625" style="16" customWidth="1"/>
    <col min="12817" max="12817" width="7" style="16" customWidth="1"/>
    <col min="12818" max="12818" width="7.28515625" style="16" customWidth="1"/>
    <col min="12819" max="12819" width="6.7109375" style="16" customWidth="1"/>
    <col min="12820" max="12820" width="8.28515625" style="16" customWidth="1"/>
    <col min="12821" max="12821" width="7" style="16" customWidth="1"/>
    <col min="12822" max="12822" width="7.28515625" style="16" customWidth="1"/>
    <col min="12823" max="12823" width="6.7109375" style="16" customWidth="1"/>
    <col min="12824" max="12824" width="8.28515625" style="16" customWidth="1"/>
    <col min="12825" max="12825" width="7" style="16" customWidth="1"/>
    <col min="12826" max="12826" width="10.42578125" style="16" bestFit="1" customWidth="1"/>
    <col min="12827" max="13056" width="9.140625" style="16"/>
    <col min="13057" max="13057" width="4" style="16" customWidth="1"/>
    <col min="13058" max="13058" width="8.28515625" style="16" customWidth="1"/>
    <col min="13059" max="13059" width="13.7109375" style="16" customWidth="1"/>
    <col min="13060" max="13060" width="10.28515625" style="16" customWidth="1"/>
    <col min="13061" max="13061" width="10.5703125" style="16" bestFit="1" customWidth="1"/>
    <col min="13062" max="13062" width="6.42578125" style="16" customWidth="1"/>
    <col min="13063" max="13063" width="5.85546875" style="16" customWidth="1"/>
    <col min="13064" max="13064" width="7.140625" style="16" bestFit="1" customWidth="1"/>
    <col min="13065" max="13065" width="7" style="16" customWidth="1"/>
    <col min="13066" max="13066" width="7.28515625" style="16" customWidth="1"/>
    <col min="13067" max="13067" width="6.7109375" style="16" customWidth="1"/>
    <col min="13068" max="13068" width="8.28515625" style="16" customWidth="1"/>
    <col min="13069" max="13069" width="7" style="16" customWidth="1"/>
    <col min="13070" max="13070" width="7.28515625" style="16" customWidth="1"/>
    <col min="13071" max="13071" width="6.7109375" style="16" customWidth="1"/>
    <col min="13072" max="13072" width="8.28515625" style="16" customWidth="1"/>
    <col min="13073" max="13073" width="7" style="16" customWidth="1"/>
    <col min="13074" max="13074" width="7.28515625" style="16" customWidth="1"/>
    <col min="13075" max="13075" width="6.7109375" style="16" customWidth="1"/>
    <col min="13076" max="13076" width="8.28515625" style="16" customWidth="1"/>
    <col min="13077" max="13077" width="7" style="16" customWidth="1"/>
    <col min="13078" max="13078" width="7.28515625" style="16" customWidth="1"/>
    <col min="13079" max="13079" width="6.7109375" style="16" customWidth="1"/>
    <col min="13080" max="13080" width="8.28515625" style="16" customWidth="1"/>
    <col min="13081" max="13081" width="7" style="16" customWidth="1"/>
    <col min="13082" max="13082" width="10.42578125" style="16" bestFit="1" customWidth="1"/>
    <col min="13083" max="13312" width="9.140625" style="16"/>
    <col min="13313" max="13313" width="4" style="16" customWidth="1"/>
    <col min="13314" max="13314" width="8.28515625" style="16" customWidth="1"/>
    <col min="13315" max="13315" width="13.7109375" style="16" customWidth="1"/>
    <col min="13316" max="13316" width="10.28515625" style="16" customWidth="1"/>
    <col min="13317" max="13317" width="10.5703125" style="16" bestFit="1" customWidth="1"/>
    <col min="13318" max="13318" width="6.42578125" style="16" customWidth="1"/>
    <col min="13319" max="13319" width="5.85546875" style="16" customWidth="1"/>
    <col min="13320" max="13320" width="7.140625" style="16" bestFit="1" customWidth="1"/>
    <col min="13321" max="13321" width="7" style="16" customWidth="1"/>
    <col min="13322" max="13322" width="7.28515625" style="16" customWidth="1"/>
    <col min="13323" max="13323" width="6.7109375" style="16" customWidth="1"/>
    <col min="13324" max="13324" width="8.28515625" style="16" customWidth="1"/>
    <col min="13325" max="13325" width="7" style="16" customWidth="1"/>
    <col min="13326" max="13326" width="7.28515625" style="16" customWidth="1"/>
    <col min="13327" max="13327" width="6.7109375" style="16" customWidth="1"/>
    <col min="13328" max="13328" width="8.28515625" style="16" customWidth="1"/>
    <col min="13329" max="13329" width="7" style="16" customWidth="1"/>
    <col min="13330" max="13330" width="7.28515625" style="16" customWidth="1"/>
    <col min="13331" max="13331" width="6.7109375" style="16" customWidth="1"/>
    <col min="13332" max="13332" width="8.28515625" style="16" customWidth="1"/>
    <col min="13333" max="13333" width="7" style="16" customWidth="1"/>
    <col min="13334" max="13334" width="7.28515625" style="16" customWidth="1"/>
    <col min="13335" max="13335" width="6.7109375" style="16" customWidth="1"/>
    <col min="13336" max="13336" width="8.28515625" style="16" customWidth="1"/>
    <col min="13337" max="13337" width="7" style="16" customWidth="1"/>
    <col min="13338" max="13338" width="10.42578125" style="16" bestFit="1" customWidth="1"/>
    <col min="13339" max="13568" width="9.140625" style="16"/>
    <col min="13569" max="13569" width="4" style="16" customWidth="1"/>
    <col min="13570" max="13570" width="8.28515625" style="16" customWidth="1"/>
    <col min="13571" max="13571" width="13.7109375" style="16" customWidth="1"/>
    <col min="13572" max="13572" width="10.28515625" style="16" customWidth="1"/>
    <col min="13573" max="13573" width="10.5703125" style="16" bestFit="1" customWidth="1"/>
    <col min="13574" max="13574" width="6.42578125" style="16" customWidth="1"/>
    <col min="13575" max="13575" width="5.85546875" style="16" customWidth="1"/>
    <col min="13576" max="13576" width="7.140625" style="16" bestFit="1" customWidth="1"/>
    <col min="13577" max="13577" width="7" style="16" customWidth="1"/>
    <col min="13578" max="13578" width="7.28515625" style="16" customWidth="1"/>
    <col min="13579" max="13579" width="6.7109375" style="16" customWidth="1"/>
    <col min="13580" max="13580" width="8.28515625" style="16" customWidth="1"/>
    <col min="13581" max="13581" width="7" style="16" customWidth="1"/>
    <col min="13582" max="13582" width="7.28515625" style="16" customWidth="1"/>
    <col min="13583" max="13583" width="6.7109375" style="16" customWidth="1"/>
    <col min="13584" max="13584" width="8.28515625" style="16" customWidth="1"/>
    <col min="13585" max="13585" width="7" style="16" customWidth="1"/>
    <col min="13586" max="13586" width="7.28515625" style="16" customWidth="1"/>
    <col min="13587" max="13587" width="6.7109375" style="16" customWidth="1"/>
    <col min="13588" max="13588" width="8.28515625" style="16" customWidth="1"/>
    <col min="13589" max="13589" width="7" style="16" customWidth="1"/>
    <col min="13590" max="13590" width="7.28515625" style="16" customWidth="1"/>
    <col min="13591" max="13591" width="6.7109375" style="16" customWidth="1"/>
    <col min="13592" max="13592" width="8.28515625" style="16" customWidth="1"/>
    <col min="13593" max="13593" width="7" style="16" customWidth="1"/>
    <col min="13594" max="13594" width="10.42578125" style="16" bestFit="1" customWidth="1"/>
    <col min="13595" max="13824" width="9.140625" style="16"/>
    <col min="13825" max="13825" width="4" style="16" customWidth="1"/>
    <col min="13826" max="13826" width="8.28515625" style="16" customWidth="1"/>
    <col min="13827" max="13827" width="13.7109375" style="16" customWidth="1"/>
    <col min="13828" max="13828" width="10.28515625" style="16" customWidth="1"/>
    <col min="13829" max="13829" width="10.5703125" style="16" bestFit="1" customWidth="1"/>
    <col min="13830" max="13830" width="6.42578125" style="16" customWidth="1"/>
    <col min="13831" max="13831" width="5.85546875" style="16" customWidth="1"/>
    <col min="13832" max="13832" width="7.140625" style="16" bestFit="1" customWidth="1"/>
    <col min="13833" max="13833" width="7" style="16" customWidth="1"/>
    <col min="13834" max="13834" width="7.28515625" style="16" customWidth="1"/>
    <col min="13835" max="13835" width="6.7109375" style="16" customWidth="1"/>
    <col min="13836" max="13836" width="8.28515625" style="16" customWidth="1"/>
    <col min="13837" max="13837" width="7" style="16" customWidth="1"/>
    <col min="13838" max="13838" width="7.28515625" style="16" customWidth="1"/>
    <col min="13839" max="13839" width="6.7109375" style="16" customWidth="1"/>
    <col min="13840" max="13840" width="8.28515625" style="16" customWidth="1"/>
    <col min="13841" max="13841" width="7" style="16" customWidth="1"/>
    <col min="13842" max="13842" width="7.28515625" style="16" customWidth="1"/>
    <col min="13843" max="13843" width="6.7109375" style="16" customWidth="1"/>
    <col min="13844" max="13844" width="8.28515625" style="16" customWidth="1"/>
    <col min="13845" max="13845" width="7" style="16" customWidth="1"/>
    <col min="13846" max="13846" width="7.28515625" style="16" customWidth="1"/>
    <col min="13847" max="13847" width="6.7109375" style="16" customWidth="1"/>
    <col min="13848" max="13848" width="8.28515625" style="16" customWidth="1"/>
    <col min="13849" max="13849" width="7" style="16" customWidth="1"/>
    <col min="13850" max="13850" width="10.42578125" style="16" bestFit="1" customWidth="1"/>
    <col min="13851" max="14080" width="9.140625" style="16"/>
    <col min="14081" max="14081" width="4" style="16" customWidth="1"/>
    <col min="14082" max="14082" width="8.28515625" style="16" customWidth="1"/>
    <col min="14083" max="14083" width="13.7109375" style="16" customWidth="1"/>
    <col min="14084" max="14084" width="10.28515625" style="16" customWidth="1"/>
    <col min="14085" max="14085" width="10.5703125" style="16" bestFit="1" customWidth="1"/>
    <col min="14086" max="14086" width="6.42578125" style="16" customWidth="1"/>
    <col min="14087" max="14087" width="5.85546875" style="16" customWidth="1"/>
    <col min="14088" max="14088" width="7.140625" style="16" bestFit="1" customWidth="1"/>
    <col min="14089" max="14089" width="7" style="16" customWidth="1"/>
    <col min="14090" max="14090" width="7.28515625" style="16" customWidth="1"/>
    <col min="14091" max="14091" width="6.7109375" style="16" customWidth="1"/>
    <col min="14092" max="14092" width="8.28515625" style="16" customWidth="1"/>
    <col min="14093" max="14093" width="7" style="16" customWidth="1"/>
    <col min="14094" max="14094" width="7.28515625" style="16" customWidth="1"/>
    <col min="14095" max="14095" width="6.7109375" style="16" customWidth="1"/>
    <col min="14096" max="14096" width="8.28515625" style="16" customWidth="1"/>
    <col min="14097" max="14097" width="7" style="16" customWidth="1"/>
    <col min="14098" max="14098" width="7.28515625" style="16" customWidth="1"/>
    <col min="14099" max="14099" width="6.7109375" style="16" customWidth="1"/>
    <col min="14100" max="14100" width="8.28515625" style="16" customWidth="1"/>
    <col min="14101" max="14101" width="7" style="16" customWidth="1"/>
    <col min="14102" max="14102" width="7.28515625" style="16" customWidth="1"/>
    <col min="14103" max="14103" width="6.7109375" style="16" customWidth="1"/>
    <col min="14104" max="14104" width="8.28515625" style="16" customWidth="1"/>
    <col min="14105" max="14105" width="7" style="16" customWidth="1"/>
    <col min="14106" max="14106" width="10.42578125" style="16" bestFit="1" customWidth="1"/>
    <col min="14107" max="14336" width="9.140625" style="16"/>
    <col min="14337" max="14337" width="4" style="16" customWidth="1"/>
    <col min="14338" max="14338" width="8.28515625" style="16" customWidth="1"/>
    <col min="14339" max="14339" width="13.7109375" style="16" customWidth="1"/>
    <col min="14340" max="14340" width="10.28515625" style="16" customWidth="1"/>
    <col min="14341" max="14341" width="10.5703125" style="16" bestFit="1" customWidth="1"/>
    <col min="14342" max="14342" width="6.42578125" style="16" customWidth="1"/>
    <col min="14343" max="14343" width="5.85546875" style="16" customWidth="1"/>
    <col min="14344" max="14344" width="7.140625" style="16" bestFit="1" customWidth="1"/>
    <col min="14345" max="14345" width="7" style="16" customWidth="1"/>
    <col min="14346" max="14346" width="7.28515625" style="16" customWidth="1"/>
    <col min="14347" max="14347" width="6.7109375" style="16" customWidth="1"/>
    <col min="14348" max="14348" width="8.28515625" style="16" customWidth="1"/>
    <col min="14349" max="14349" width="7" style="16" customWidth="1"/>
    <col min="14350" max="14350" width="7.28515625" style="16" customWidth="1"/>
    <col min="14351" max="14351" width="6.7109375" style="16" customWidth="1"/>
    <col min="14352" max="14352" width="8.28515625" style="16" customWidth="1"/>
    <col min="14353" max="14353" width="7" style="16" customWidth="1"/>
    <col min="14354" max="14354" width="7.28515625" style="16" customWidth="1"/>
    <col min="14355" max="14355" width="6.7109375" style="16" customWidth="1"/>
    <col min="14356" max="14356" width="8.28515625" style="16" customWidth="1"/>
    <col min="14357" max="14357" width="7" style="16" customWidth="1"/>
    <col min="14358" max="14358" width="7.28515625" style="16" customWidth="1"/>
    <col min="14359" max="14359" width="6.7109375" style="16" customWidth="1"/>
    <col min="14360" max="14360" width="8.28515625" style="16" customWidth="1"/>
    <col min="14361" max="14361" width="7" style="16" customWidth="1"/>
    <col min="14362" max="14362" width="10.42578125" style="16" bestFit="1" customWidth="1"/>
    <col min="14363" max="14592" width="9.140625" style="16"/>
    <col min="14593" max="14593" width="4" style="16" customWidth="1"/>
    <col min="14594" max="14594" width="8.28515625" style="16" customWidth="1"/>
    <col min="14595" max="14595" width="13.7109375" style="16" customWidth="1"/>
    <col min="14596" max="14596" width="10.28515625" style="16" customWidth="1"/>
    <col min="14597" max="14597" width="10.5703125" style="16" bestFit="1" customWidth="1"/>
    <col min="14598" max="14598" width="6.42578125" style="16" customWidth="1"/>
    <col min="14599" max="14599" width="5.85546875" style="16" customWidth="1"/>
    <col min="14600" max="14600" width="7.140625" style="16" bestFit="1" customWidth="1"/>
    <col min="14601" max="14601" width="7" style="16" customWidth="1"/>
    <col min="14602" max="14602" width="7.28515625" style="16" customWidth="1"/>
    <col min="14603" max="14603" width="6.7109375" style="16" customWidth="1"/>
    <col min="14604" max="14604" width="8.28515625" style="16" customWidth="1"/>
    <col min="14605" max="14605" width="7" style="16" customWidth="1"/>
    <col min="14606" max="14606" width="7.28515625" style="16" customWidth="1"/>
    <col min="14607" max="14607" width="6.7109375" style="16" customWidth="1"/>
    <col min="14608" max="14608" width="8.28515625" style="16" customWidth="1"/>
    <col min="14609" max="14609" width="7" style="16" customWidth="1"/>
    <col min="14610" max="14610" width="7.28515625" style="16" customWidth="1"/>
    <col min="14611" max="14611" width="6.7109375" style="16" customWidth="1"/>
    <col min="14612" max="14612" width="8.28515625" style="16" customWidth="1"/>
    <col min="14613" max="14613" width="7" style="16" customWidth="1"/>
    <col min="14614" max="14614" width="7.28515625" style="16" customWidth="1"/>
    <col min="14615" max="14615" width="6.7109375" style="16" customWidth="1"/>
    <col min="14616" max="14616" width="8.28515625" style="16" customWidth="1"/>
    <col min="14617" max="14617" width="7" style="16" customWidth="1"/>
    <col min="14618" max="14618" width="10.42578125" style="16" bestFit="1" customWidth="1"/>
    <col min="14619" max="14848" width="9.140625" style="16"/>
    <col min="14849" max="14849" width="4" style="16" customWidth="1"/>
    <col min="14850" max="14850" width="8.28515625" style="16" customWidth="1"/>
    <col min="14851" max="14851" width="13.7109375" style="16" customWidth="1"/>
    <col min="14852" max="14852" width="10.28515625" style="16" customWidth="1"/>
    <col min="14853" max="14853" width="10.5703125" style="16" bestFit="1" customWidth="1"/>
    <col min="14854" max="14854" width="6.42578125" style="16" customWidth="1"/>
    <col min="14855" max="14855" width="5.85546875" style="16" customWidth="1"/>
    <col min="14856" max="14856" width="7.140625" style="16" bestFit="1" customWidth="1"/>
    <col min="14857" max="14857" width="7" style="16" customWidth="1"/>
    <col min="14858" max="14858" width="7.28515625" style="16" customWidth="1"/>
    <col min="14859" max="14859" width="6.7109375" style="16" customWidth="1"/>
    <col min="14860" max="14860" width="8.28515625" style="16" customWidth="1"/>
    <col min="14861" max="14861" width="7" style="16" customWidth="1"/>
    <col min="14862" max="14862" width="7.28515625" style="16" customWidth="1"/>
    <col min="14863" max="14863" width="6.7109375" style="16" customWidth="1"/>
    <col min="14864" max="14864" width="8.28515625" style="16" customWidth="1"/>
    <col min="14865" max="14865" width="7" style="16" customWidth="1"/>
    <col min="14866" max="14866" width="7.28515625" style="16" customWidth="1"/>
    <col min="14867" max="14867" width="6.7109375" style="16" customWidth="1"/>
    <col min="14868" max="14868" width="8.28515625" style="16" customWidth="1"/>
    <col min="14869" max="14869" width="7" style="16" customWidth="1"/>
    <col min="14870" max="14870" width="7.28515625" style="16" customWidth="1"/>
    <col min="14871" max="14871" width="6.7109375" style="16" customWidth="1"/>
    <col min="14872" max="14872" width="8.28515625" style="16" customWidth="1"/>
    <col min="14873" max="14873" width="7" style="16" customWidth="1"/>
    <col min="14874" max="14874" width="10.42578125" style="16" bestFit="1" customWidth="1"/>
    <col min="14875" max="15104" width="9.140625" style="16"/>
    <col min="15105" max="15105" width="4" style="16" customWidth="1"/>
    <col min="15106" max="15106" width="8.28515625" style="16" customWidth="1"/>
    <col min="15107" max="15107" width="13.7109375" style="16" customWidth="1"/>
    <col min="15108" max="15108" width="10.28515625" style="16" customWidth="1"/>
    <col min="15109" max="15109" width="10.5703125" style="16" bestFit="1" customWidth="1"/>
    <col min="15110" max="15110" width="6.42578125" style="16" customWidth="1"/>
    <col min="15111" max="15111" width="5.85546875" style="16" customWidth="1"/>
    <col min="15112" max="15112" width="7.140625" style="16" bestFit="1" customWidth="1"/>
    <col min="15113" max="15113" width="7" style="16" customWidth="1"/>
    <col min="15114" max="15114" width="7.28515625" style="16" customWidth="1"/>
    <col min="15115" max="15115" width="6.7109375" style="16" customWidth="1"/>
    <col min="15116" max="15116" width="8.28515625" style="16" customWidth="1"/>
    <col min="15117" max="15117" width="7" style="16" customWidth="1"/>
    <col min="15118" max="15118" width="7.28515625" style="16" customWidth="1"/>
    <col min="15119" max="15119" width="6.7109375" style="16" customWidth="1"/>
    <col min="15120" max="15120" width="8.28515625" style="16" customWidth="1"/>
    <col min="15121" max="15121" width="7" style="16" customWidth="1"/>
    <col min="15122" max="15122" width="7.28515625" style="16" customWidth="1"/>
    <col min="15123" max="15123" width="6.7109375" style="16" customWidth="1"/>
    <col min="15124" max="15124" width="8.28515625" style="16" customWidth="1"/>
    <col min="15125" max="15125" width="7" style="16" customWidth="1"/>
    <col min="15126" max="15126" width="7.28515625" style="16" customWidth="1"/>
    <col min="15127" max="15127" width="6.7109375" style="16" customWidth="1"/>
    <col min="15128" max="15128" width="8.28515625" style="16" customWidth="1"/>
    <col min="15129" max="15129" width="7" style="16" customWidth="1"/>
    <col min="15130" max="15130" width="10.42578125" style="16" bestFit="1" customWidth="1"/>
    <col min="15131" max="15360" width="9.140625" style="16"/>
    <col min="15361" max="15361" width="4" style="16" customWidth="1"/>
    <col min="15362" max="15362" width="8.28515625" style="16" customWidth="1"/>
    <col min="15363" max="15363" width="13.7109375" style="16" customWidth="1"/>
    <col min="15364" max="15364" width="10.28515625" style="16" customWidth="1"/>
    <col min="15365" max="15365" width="10.5703125" style="16" bestFit="1" customWidth="1"/>
    <col min="15366" max="15366" width="6.42578125" style="16" customWidth="1"/>
    <col min="15367" max="15367" width="5.85546875" style="16" customWidth="1"/>
    <col min="15368" max="15368" width="7.140625" style="16" bestFit="1" customWidth="1"/>
    <col min="15369" max="15369" width="7" style="16" customWidth="1"/>
    <col min="15370" max="15370" width="7.28515625" style="16" customWidth="1"/>
    <col min="15371" max="15371" width="6.7109375" style="16" customWidth="1"/>
    <col min="15372" max="15372" width="8.28515625" style="16" customWidth="1"/>
    <col min="15373" max="15373" width="7" style="16" customWidth="1"/>
    <col min="15374" max="15374" width="7.28515625" style="16" customWidth="1"/>
    <col min="15375" max="15375" width="6.7109375" style="16" customWidth="1"/>
    <col min="15376" max="15376" width="8.28515625" style="16" customWidth="1"/>
    <col min="15377" max="15377" width="7" style="16" customWidth="1"/>
    <col min="15378" max="15378" width="7.28515625" style="16" customWidth="1"/>
    <col min="15379" max="15379" width="6.7109375" style="16" customWidth="1"/>
    <col min="15380" max="15380" width="8.28515625" style="16" customWidth="1"/>
    <col min="15381" max="15381" width="7" style="16" customWidth="1"/>
    <col min="15382" max="15382" width="7.28515625" style="16" customWidth="1"/>
    <col min="15383" max="15383" width="6.7109375" style="16" customWidth="1"/>
    <col min="15384" max="15384" width="8.28515625" style="16" customWidth="1"/>
    <col min="15385" max="15385" width="7" style="16" customWidth="1"/>
    <col min="15386" max="15386" width="10.42578125" style="16" bestFit="1" customWidth="1"/>
    <col min="15387" max="15616" width="9.140625" style="16"/>
    <col min="15617" max="15617" width="4" style="16" customWidth="1"/>
    <col min="15618" max="15618" width="8.28515625" style="16" customWidth="1"/>
    <col min="15619" max="15619" width="13.7109375" style="16" customWidth="1"/>
    <col min="15620" max="15620" width="10.28515625" style="16" customWidth="1"/>
    <col min="15621" max="15621" width="10.5703125" style="16" bestFit="1" customWidth="1"/>
    <col min="15622" max="15622" width="6.42578125" style="16" customWidth="1"/>
    <col min="15623" max="15623" width="5.85546875" style="16" customWidth="1"/>
    <col min="15624" max="15624" width="7.140625" style="16" bestFit="1" customWidth="1"/>
    <col min="15625" max="15625" width="7" style="16" customWidth="1"/>
    <col min="15626" max="15626" width="7.28515625" style="16" customWidth="1"/>
    <col min="15627" max="15627" width="6.7109375" style="16" customWidth="1"/>
    <col min="15628" max="15628" width="8.28515625" style="16" customWidth="1"/>
    <col min="15629" max="15629" width="7" style="16" customWidth="1"/>
    <col min="15630" max="15630" width="7.28515625" style="16" customWidth="1"/>
    <col min="15631" max="15631" width="6.7109375" style="16" customWidth="1"/>
    <col min="15632" max="15632" width="8.28515625" style="16" customWidth="1"/>
    <col min="15633" max="15633" width="7" style="16" customWidth="1"/>
    <col min="15634" max="15634" width="7.28515625" style="16" customWidth="1"/>
    <col min="15635" max="15635" width="6.7109375" style="16" customWidth="1"/>
    <col min="15636" max="15636" width="8.28515625" style="16" customWidth="1"/>
    <col min="15637" max="15637" width="7" style="16" customWidth="1"/>
    <col min="15638" max="15638" width="7.28515625" style="16" customWidth="1"/>
    <col min="15639" max="15639" width="6.7109375" style="16" customWidth="1"/>
    <col min="15640" max="15640" width="8.28515625" style="16" customWidth="1"/>
    <col min="15641" max="15641" width="7" style="16" customWidth="1"/>
    <col min="15642" max="15642" width="10.42578125" style="16" bestFit="1" customWidth="1"/>
    <col min="15643" max="15872" width="9.140625" style="16"/>
    <col min="15873" max="15873" width="4" style="16" customWidth="1"/>
    <col min="15874" max="15874" width="8.28515625" style="16" customWidth="1"/>
    <col min="15875" max="15875" width="13.7109375" style="16" customWidth="1"/>
    <col min="15876" max="15876" width="10.28515625" style="16" customWidth="1"/>
    <col min="15877" max="15877" width="10.5703125" style="16" bestFit="1" customWidth="1"/>
    <col min="15878" max="15878" width="6.42578125" style="16" customWidth="1"/>
    <col min="15879" max="15879" width="5.85546875" style="16" customWidth="1"/>
    <col min="15880" max="15880" width="7.140625" style="16" bestFit="1" customWidth="1"/>
    <col min="15881" max="15881" width="7" style="16" customWidth="1"/>
    <col min="15882" max="15882" width="7.28515625" style="16" customWidth="1"/>
    <col min="15883" max="15883" width="6.7109375" style="16" customWidth="1"/>
    <col min="15884" max="15884" width="8.28515625" style="16" customWidth="1"/>
    <col min="15885" max="15885" width="7" style="16" customWidth="1"/>
    <col min="15886" max="15886" width="7.28515625" style="16" customWidth="1"/>
    <col min="15887" max="15887" width="6.7109375" style="16" customWidth="1"/>
    <col min="15888" max="15888" width="8.28515625" style="16" customWidth="1"/>
    <col min="15889" max="15889" width="7" style="16" customWidth="1"/>
    <col min="15890" max="15890" width="7.28515625" style="16" customWidth="1"/>
    <col min="15891" max="15891" width="6.7109375" style="16" customWidth="1"/>
    <col min="15892" max="15892" width="8.28515625" style="16" customWidth="1"/>
    <col min="15893" max="15893" width="7" style="16" customWidth="1"/>
    <col min="15894" max="15894" width="7.28515625" style="16" customWidth="1"/>
    <col min="15895" max="15895" width="6.7109375" style="16" customWidth="1"/>
    <col min="15896" max="15896" width="8.28515625" style="16" customWidth="1"/>
    <col min="15897" max="15897" width="7" style="16" customWidth="1"/>
    <col min="15898" max="15898" width="10.42578125" style="16" bestFit="1" customWidth="1"/>
    <col min="15899" max="16128" width="9.140625" style="16"/>
    <col min="16129" max="16129" width="4" style="16" customWidth="1"/>
    <col min="16130" max="16130" width="8.28515625" style="16" customWidth="1"/>
    <col min="16131" max="16131" width="13.7109375" style="16" customWidth="1"/>
    <col min="16132" max="16132" width="10.28515625" style="16" customWidth="1"/>
    <col min="16133" max="16133" width="10.5703125" style="16" bestFit="1" customWidth="1"/>
    <col min="16134" max="16134" width="6.42578125" style="16" customWidth="1"/>
    <col min="16135" max="16135" width="5.85546875" style="16" customWidth="1"/>
    <col min="16136" max="16136" width="7.140625" style="16" bestFit="1" customWidth="1"/>
    <col min="16137" max="16137" width="7" style="16" customWidth="1"/>
    <col min="16138" max="16138" width="7.28515625" style="16" customWidth="1"/>
    <col min="16139" max="16139" width="6.7109375" style="16" customWidth="1"/>
    <col min="16140" max="16140" width="8.28515625" style="16" customWidth="1"/>
    <col min="16141" max="16141" width="7" style="16" customWidth="1"/>
    <col min="16142" max="16142" width="7.28515625" style="16" customWidth="1"/>
    <col min="16143" max="16143" width="6.7109375" style="16" customWidth="1"/>
    <col min="16144" max="16144" width="8.28515625" style="16" customWidth="1"/>
    <col min="16145" max="16145" width="7" style="16" customWidth="1"/>
    <col min="16146" max="16146" width="7.28515625" style="16" customWidth="1"/>
    <col min="16147" max="16147" width="6.7109375" style="16" customWidth="1"/>
    <col min="16148" max="16148" width="8.28515625" style="16" customWidth="1"/>
    <col min="16149" max="16149" width="7" style="16" customWidth="1"/>
    <col min="16150" max="16150" width="7.28515625" style="16" customWidth="1"/>
    <col min="16151" max="16151" width="6.7109375" style="16" customWidth="1"/>
    <col min="16152" max="16152" width="8.28515625" style="16" customWidth="1"/>
    <col min="16153" max="16153" width="7" style="16" customWidth="1"/>
    <col min="16154" max="16154" width="10.42578125" style="16" bestFit="1" customWidth="1"/>
    <col min="16155" max="16384" width="9.140625" style="16"/>
  </cols>
  <sheetData>
    <row r="1" spans="1:28" ht="15" x14ac:dyDescent="0.25">
      <c r="A1" s="13" t="s">
        <v>187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272" t="s">
        <v>258</v>
      </c>
      <c r="AA1" s="96"/>
      <c r="AB1" s="96"/>
    </row>
    <row r="2" spans="1:28" ht="15" x14ac:dyDescent="0.25">
      <c r="A2" s="96"/>
      <c r="B2" s="96"/>
      <c r="C2" s="96"/>
      <c r="D2" s="96"/>
      <c r="E2" s="96"/>
      <c r="F2" s="13"/>
      <c r="G2" s="96"/>
      <c r="H2" s="96"/>
      <c r="I2" s="96"/>
      <c r="J2" s="13"/>
      <c r="K2" s="96"/>
      <c r="L2" s="13"/>
      <c r="M2" s="96"/>
      <c r="N2" s="13"/>
      <c r="O2" s="96"/>
      <c r="P2" s="13"/>
      <c r="Q2" s="96"/>
      <c r="R2" s="13"/>
      <c r="S2" s="96"/>
      <c r="T2" s="13"/>
      <c r="U2" s="96"/>
      <c r="V2" s="13"/>
      <c r="W2" s="96"/>
      <c r="X2" s="13"/>
      <c r="Z2" s="13"/>
      <c r="AA2" s="96"/>
      <c r="AB2" s="96"/>
    </row>
    <row r="3" spans="1:28" x14ac:dyDescent="0.2">
      <c r="A3" s="96"/>
      <c r="B3" s="96"/>
      <c r="C3" s="4"/>
      <c r="D3" s="96"/>
      <c r="E3" s="96"/>
      <c r="F3" s="310">
        <v>2017</v>
      </c>
      <c r="G3" s="310"/>
      <c r="H3" s="310"/>
      <c r="I3" s="310"/>
      <c r="J3" s="310">
        <v>2018</v>
      </c>
      <c r="K3" s="310"/>
      <c r="L3" s="310"/>
      <c r="M3" s="310"/>
      <c r="N3" s="310">
        <v>2019</v>
      </c>
      <c r="O3" s="310"/>
      <c r="P3" s="310"/>
      <c r="Q3" s="310"/>
      <c r="R3" s="310">
        <v>2020</v>
      </c>
      <c r="S3" s="310"/>
      <c r="T3" s="310"/>
      <c r="U3" s="310"/>
      <c r="V3" s="310">
        <v>2021</v>
      </c>
      <c r="W3" s="310"/>
      <c r="X3" s="310"/>
      <c r="Y3" s="310"/>
      <c r="Z3" s="311" t="s">
        <v>50</v>
      </c>
      <c r="AA3" s="96"/>
      <c r="AB3" s="96"/>
    </row>
    <row r="4" spans="1:28" ht="25.5" x14ac:dyDescent="0.2">
      <c r="A4" s="112" t="s">
        <v>51</v>
      </c>
      <c r="B4" s="113" t="s">
        <v>52</v>
      </c>
      <c r="C4" s="113" t="s">
        <v>53</v>
      </c>
      <c r="D4" s="113" t="s">
        <v>54</v>
      </c>
      <c r="E4" s="112" t="s">
        <v>55</v>
      </c>
      <c r="F4" s="83" t="s">
        <v>56</v>
      </c>
      <c r="G4" s="83" t="s">
        <v>57</v>
      </c>
      <c r="H4" s="83" t="s">
        <v>21</v>
      </c>
      <c r="I4" s="83" t="s">
        <v>22</v>
      </c>
      <c r="J4" s="83" t="s">
        <v>56</v>
      </c>
      <c r="K4" s="83" t="s">
        <v>21</v>
      </c>
      <c r="L4" s="83" t="s">
        <v>57</v>
      </c>
      <c r="M4" s="83" t="s">
        <v>22</v>
      </c>
      <c r="N4" s="83" t="s">
        <v>56</v>
      </c>
      <c r="O4" s="83" t="s">
        <v>21</v>
      </c>
      <c r="P4" s="83" t="s">
        <v>57</v>
      </c>
      <c r="Q4" s="83" t="s">
        <v>22</v>
      </c>
      <c r="R4" s="83" t="s">
        <v>56</v>
      </c>
      <c r="S4" s="83" t="s">
        <v>21</v>
      </c>
      <c r="T4" s="83" t="s">
        <v>57</v>
      </c>
      <c r="U4" s="83" t="s">
        <v>22</v>
      </c>
      <c r="V4" s="83" t="s">
        <v>56</v>
      </c>
      <c r="W4" s="83" t="s">
        <v>21</v>
      </c>
      <c r="X4" s="83" t="s">
        <v>57</v>
      </c>
      <c r="Y4" s="83" t="s">
        <v>22</v>
      </c>
      <c r="Z4" s="303"/>
      <c r="AA4" s="96"/>
      <c r="AB4" s="96"/>
    </row>
    <row r="5" spans="1:28" x14ac:dyDescent="0.2">
      <c r="A5" s="114">
        <v>1</v>
      </c>
      <c r="B5" s="115"/>
      <c r="C5" s="115"/>
      <c r="D5" s="115"/>
      <c r="E5" s="116"/>
      <c r="F5" s="117"/>
      <c r="G5" s="117"/>
      <c r="H5" s="117"/>
      <c r="I5" s="117">
        <f>SUM(F5:H5)</f>
        <v>0</v>
      </c>
      <c r="J5" s="117"/>
      <c r="K5" s="117"/>
      <c r="L5" s="117"/>
      <c r="M5" s="117">
        <f>SUM(J5:L5)</f>
        <v>0</v>
      </c>
      <c r="N5" s="117"/>
      <c r="O5" s="117"/>
      <c r="P5" s="117"/>
      <c r="Q5" s="117">
        <f>SUM(N5:P5)</f>
        <v>0</v>
      </c>
      <c r="R5" s="117"/>
      <c r="S5" s="117"/>
      <c r="T5" s="117"/>
      <c r="U5" s="117">
        <f>SUM(R5:T5)</f>
        <v>0</v>
      </c>
      <c r="V5" s="117"/>
      <c r="W5" s="117"/>
      <c r="X5" s="117"/>
      <c r="Y5" s="117">
        <f>SUM(V5:X5)</f>
        <v>0</v>
      </c>
      <c r="Z5" s="118"/>
      <c r="AA5" s="96"/>
      <c r="AB5" s="96"/>
    </row>
    <row r="6" spans="1:28" ht="12.75" customHeight="1" x14ac:dyDescent="0.2">
      <c r="A6" s="114">
        <v>2</v>
      </c>
      <c r="B6" s="115"/>
      <c r="C6" s="115"/>
      <c r="D6" s="115"/>
      <c r="E6" s="116"/>
      <c r="F6" s="117"/>
      <c r="G6" s="117"/>
      <c r="H6" s="117"/>
      <c r="I6" s="117">
        <f t="shared" ref="I6:I11" si="0">SUM(F6:H6)</f>
        <v>0</v>
      </c>
      <c r="J6" s="117"/>
      <c r="K6" s="117"/>
      <c r="L6" s="117"/>
      <c r="M6" s="117">
        <f t="shared" ref="M6:M11" si="1">SUM(J6:L6)</f>
        <v>0</v>
      </c>
      <c r="N6" s="117"/>
      <c r="O6" s="117"/>
      <c r="P6" s="117"/>
      <c r="Q6" s="117">
        <f t="shared" ref="Q6:Q11" si="2">SUM(N6:P6)</f>
        <v>0</v>
      </c>
      <c r="R6" s="117"/>
      <c r="S6" s="117"/>
      <c r="T6" s="117"/>
      <c r="U6" s="117">
        <f t="shared" ref="U6:U11" si="3">SUM(R6:T6)</f>
        <v>0</v>
      </c>
      <c r="V6" s="117"/>
      <c r="W6" s="117"/>
      <c r="X6" s="117"/>
      <c r="Y6" s="117">
        <f t="shared" ref="Y6:Y11" si="4">SUM(V6:X6)</f>
        <v>0</v>
      </c>
      <c r="Z6" s="118"/>
      <c r="AA6" s="96"/>
      <c r="AB6" s="96"/>
    </row>
    <row r="7" spans="1:28" ht="12.75" customHeight="1" x14ac:dyDescent="0.2">
      <c r="A7" s="114">
        <v>3</v>
      </c>
      <c r="B7" s="115"/>
      <c r="C7" s="115"/>
      <c r="D7" s="115"/>
      <c r="E7" s="116"/>
      <c r="F7" s="117"/>
      <c r="G7" s="117"/>
      <c r="H7" s="117"/>
      <c r="I7" s="117">
        <f t="shared" si="0"/>
        <v>0</v>
      </c>
      <c r="J7" s="117"/>
      <c r="K7" s="117"/>
      <c r="L7" s="117"/>
      <c r="M7" s="117">
        <f t="shared" si="1"/>
        <v>0</v>
      </c>
      <c r="N7" s="117"/>
      <c r="O7" s="117"/>
      <c r="P7" s="117"/>
      <c r="Q7" s="117">
        <f t="shared" si="2"/>
        <v>0</v>
      </c>
      <c r="R7" s="117"/>
      <c r="S7" s="117"/>
      <c r="T7" s="117"/>
      <c r="U7" s="117">
        <f t="shared" si="3"/>
        <v>0</v>
      </c>
      <c r="V7" s="117"/>
      <c r="W7" s="117"/>
      <c r="X7" s="117"/>
      <c r="Y7" s="117">
        <f t="shared" si="4"/>
        <v>0</v>
      </c>
      <c r="Z7" s="118"/>
      <c r="AA7" s="96"/>
      <c r="AB7" s="96"/>
    </row>
    <row r="8" spans="1:28" ht="12.75" customHeight="1" x14ac:dyDescent="0.2">
      <c r="A8" s="114">
        <v>4</v>
      </c>
      <c r="B8" s="115"/>
      <c r="C8" s="115"/>
      <c r="D8" s="115"/>
      <c r="E8" s="116"/>
      <c r="F8" s="117"/>
      <c r="G8" s="117"/>
      <c r="H8" s="117"/>
      <c r="I8" s="117">
        <f t="shared" si="0"/>
        <v>0</v>
      </c>
      <c r="J8" s="117"/>
      <c r="K8" s="117"/>
      <c r="L8" s="117"/>
      <c r="M8" s="117">
        <f t="shared" si="1"/>
        <v>0</v>
      </c>
      <c r="N8" s="117"/>
      <c r="O8" s="117"/>
      <c r="P8" s="117"/>
      <c r="Q8" s="117">
        <f t="shared" si="2"/>
        <v>0</v>
      </c>
      <c r="R8" s="117"/>
      <c r="S8" s="117"/>
      <c r="T8" s="117"/>
      <c r="U8" s="117">
        <f t="shared" si="3"/>
        <v>0</v>
      </c>
      <c r="V8" s="117"/>
      <c r="W8" s="117"/>
      <c r="X8" s="117"/>
      <c r="Y8" s="117">
        <f t="shared" si="4"/>
        <v>0</v>
      </c>
      <c r="Z8" s="118"/>
      <c r="AA8" s="96"/>
      <c r="AB8" s="96"/>
    </row>
    <row r="9" spans="1:28" ht="12.75" customHeight="1" x14ac:dyDescent="0.2">
      <c r="A9" s="114">
        <v>5</v>
      </c>
      <c r="B9" s="115"/>
      <c r="C9" s="115"/>
      <c r="D9" s="115"/>
      <c r="E9" s="116"/>
      <c r="F9" s="117"/>
      <c r="G9" s="117"/>
      <c r="H9" s="117"/>
      <c r="I9" s="117">
        <f t="shared" si="0"/>
        <v>0</v>
      </c>
      <c r="J9" s="117"/>
      <c r="K9" s="117"/>
      <c r="L9" s="117"/>
      <c r="M9" s="117">
        <f t="shared" si="1"/>
        <v>0</v>
      </c>
      <c r="N9" s="117"/>
      <c r="O9" s="117"/>
      <c r="P9" s="117"/>
      <c r="Q9" s="117">
        <f t="shared" si="2"/>
        <v>0</v>
      </c>
      <c r="R9" s="117"/>
      <c r="S9" s="117"/>
      <c r="T9" s="117"/>
      <c r="U9" s="117">
        <f t="shared" si="3"/>
        <v>0</v>
      </c>
      <c r="V9" s="117"/>
      <c r="W9" s="117"/>
      <c r="X9" s="117"/>
      <c r="Y9" s="117">
        <f t="shared" si="4"/>
        <v>0</v>
      </c>
      <c r="Z9" s="118"/>
      <c r="AA9" s="96"/>
      <c r="AB9" s="96"/>
    </row>
    <row r="10" spans="1:28" ht="12.75" customHeight="1" x14ac:dyDescent="0.2">
      <c r="A10" s="114" t="s">
        <v>58</v>
      </c>
      <c r="B10" s="115"/>
      <c r="C10" s="115"/>
      <c r="D10" s="115"/>
      <c r="E10" s="116"/>
      <c r="F10" s="117"/>
      <c r="G10" s="117"/>
      <c r="H10" s="117"/>
      <c r="I10" s="117">
        <f t="shared" si="0"/>
        <v>0</v>
      </c>
      <c r="J10" s="117"/>
      <c r="K10" s="117"/>
      <c r="L10" s="117"/>
      <c r="M10" s="117">
        <f t="shared" si="1"/>
        <v>0</v>
      </c>
      <c r="N10" s="117"/>
      <c r="O10" s="117"/>
      <c r="P10" s="117"/>
      <c r="Q10" s="117">
        <f t="shared" si="2"/>
        <v>0</v>
      </c>
      <c r="R10" s="117"/>
      <c r="S10" s="117"/>
      <c r="T10" s="117"/>
      <c r="U10" s="117">
        <f t="shared" si="3"/>
        <v>0</v>
      </c>
      <c r="V10" s="117"/>
      <c r="W10" s="117"/>
      <c r="X10" s="117"/>
      <c r="Y10" s="117">
        <f t="shared" si="4"/>
        <v>0</v>
      </c>
      <c r="Z10" s="118"/>
      <c r="AA10" s="96"/>
      <c r="AB10" s="96"/>
    </row>
    <row r="11" spans="1:28" ht="12.75" customHeight="1" x14ac:dyDescent="0.2">
      <c r="A11" s="114" t="s">
        <v>58</v>
      </c>
      <c r="B11" s="115"/>
      <c r="C11" s="115"/>
      <c r="D11" s="115"/>
      <c r="E11" s="116"/>
      <c r="F11" s="117"/>
      <c r="G11" s="117"/>
      <c r="H11" s="117"/>
      <c r="I11" s="117">
        <f t="shared" si="0"/>
        <v>0</v>
      </c>
      <c r="J11" s="117"/>
      <c r="K11" s="117"/>
      <c r="L11" s="117"/>
      <c r="M11" s="117">
        <f t="shared" si="1"/>
        <v>0</v>
      </c>
      <c r="N11" s="117"/>
      <c r="O11" s="117"/>
      <c r="P11" s="117"/>
      <c r="Q11" s="117">
        <f t="shared" si="2"/>
        <v>0</v>
      </c>
      <c r="R11" s="117"/>
      <c r="S11" s="117"/>
      <c r="T11" s="117"/>
      <c r="U11" s="117">
        <f t="shared" si="3"/>
        <v>0</v>
      </c>
      <c r="V11" s="117"/>
      <c r="W11" s="117"/>
      <c r="X11" s="117"/>
      <c r="Y11" s="117">
        <f t="shared" si="4"/>
        <v>0</v>
      </c>
      <c r="Z11" s="118"/>
      <c r="AA11" s="96"/>
      <c r="AB11" s="96"/>
    </row>
    <row r="12" spans="1:28" ht="12.75" customHeight="1" x14ac:dyDescent="0.2">
      <c r="A12" s="119"/>
      <c r="B12" s="119"/>
      <c r="C12" s="119"/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96"/>
      <c r="AA12" s="96"/>
      <c r="AB12" s="96"/>
    </row>
    <row r="13" spans="1:28" ht="12.75" customHeight="1" x14ac:dyDescent="0.2">
      <c r="A13" s="122" t="s">
        <v>59</v>
      </c>
      <c r="B13" s="119"/>
      <c r="C13" s="119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96"/>
      <c r="AA13" s="96"/>
      <c r="AB13" s="96"/>
    </row>
    <row r="14" spans="1:28" ht="12.75" customHeight="1" x14ac:dyDescent="0.2">
      <c r="A14" s="122" t="s">
        <v>60</v>
      </c>
      <c r="B14" s="119"/>
      <c r="C14" s="119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96"/>
      <c r="AA14" s="96"/>
      <c r="AB14" s="96"/>
    </row>
    <row r="15" spans="1:28" ht="12.75" customHeight="1" x14ac:dyDescent="0.2">
      <c r="A15" s="122" t="s">
        <v>61</v>
      </c>
      <c r="B15" s="119"/>
      <c r="C15" s="119"/>
      <c r="D15" s="119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96"/>
      <c r="AA15" s="96"/>
      <c r="AB15" s="96"/>
    </row>
    <row r="16" spans="1:28" ht="12.75" customHeight="1" x14ac:dyDescent="0.2">
      <c r="A16" s="124" t="s">
        <v>62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12.75" customHeight="1" x14ac:dyDescent="0.2">
      <c r="A17" s="124" t="s">
        <v>63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2.75" customHeight="1" x14ac:dyDescent="0.2">
      <c r="A18" s="12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12.75" customHeight="1" x14ac:dyDescent="0.2">
      <c r="A19" s="12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2.75" customHeight="1" x14ac:dyDescent="0.2">
      <c r="A20" s="12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2.75" customHeight="1" x14ac:dyDescent="0.2">
      <c r="A21" s="96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2.75" customHeight="1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2.75" customHeight="1" x14ac:dyDescent="0.2">
      <c r="A24" s="29" t="s">
        <v>47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2.75" customHeight="1" x14ac:dyDescent="0.2">
      <c r="A25" s="12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2.75" customHeight="1" x14ac:dyDescent="0.2">
      <c r="A26" s="12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2.75" customHeight="1" x14ac:dyDescent="0.2">
      <c r="A27" s="12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2.75" customHeight="1" x14ac:dyDescent="0.2">
      <c r="A28" s="12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2.75" customHeight="1" x14ac:dyDescent="0.2">
      <c r="A29" s="12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ht="12.75" customHeight="1" x14ac:dyDescent="0.2">
      <c r="A30" s="12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12.75" customHeight="1" x14ac:dyDescent="0.2">
      <c r="A31" s="12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2.75" customHeight="1" x14ac:dyDescent="0.2">
      <c r="A32" s="12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2.75" customHeight="1" x14ac:dyDescent="0.2">
      <c r="A33" s="12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ht="12.75" customHeight="1" x14ac:dyDescent="0.2">
      <c r="A34" s="12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ht="12.75" customHeight="1" x14ac:dyDescent="0.2">
      <c r="A35" s="12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12.75" customHeight="1" x14ac:dyDescent="0.2">
      <c r="A36" s="12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ht="12.75" customHeight="1" x14ac:dyDescent="0.2">
      <c r="A37" s="12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">
      <c r="A38" s="12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</sheetData>
  <mergeCells count="6">
    <mergeCell ref="V3:Y3"/>
    <mergeCell ref="Z3:Z4"/>
    <mergeCell ref="F3:I3"/>
    <mergeCell ref="J3:M3"/>
    <mergeCell ref="N3:Q3"/>
    <mergeCell ref="R3:U3"/>
  </mergeCells>
  <pageMargins left="0.23622047244094491" right="0.15748031496062992" top="0.47244094488188981" bottom="0.35433070866141736" header="0.23622047244094491" footer="0.19685039370078741"/>
  <pageSetup paperSize="9" orientation="landscape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/>
  </sheetViews>
  <sheetFormatPr defaultColWidth="9.140625" defaultRowHeight="15" x14ac:dyDescent="0.25"/>
  <cols>
    <col min="1" max="1" width="6.7109375" style="70" customWidth="1"/>
    <col min="2" max="2" width="16" style="70" customWidth="1"/>
    <col min="3" max="3" width="15.7109375" style="70" customWidth="1"/>
    <col min="4" max="4" width="22.42578125" style="70" customWidth="1"/>
    <col min="5" max="5" width="19" style="70" customWidth="1"/>
    <col min="6" max="6" width="11.140625" style="70" customWidth="1"/>
    <col min="7" max="7" width="17.7109375" style="70" customWidth="1"/>
    <col min="8" max="8" width="12.28515625" style="70" customWidth="1"/>
    <col min="9" max="9" width="23.85546875" style="70" customWidth="1"/>
    <col min="10" max="16384" width="9.140625" style="70"/>
  </cols>
  <sheetData>
    <row r="1" spans="1:13" x14ac:dyDescent="0.25">
      <c r="A1" s="267" t="s">
        <v>188</v>
      </c>
      <c r="B1" s="127"/>
      <c r="C1" s="127"/>
      <c r="D1" s="128"/>
      <c r="E1" s="128"/>
      <c r="F1" s="128"/>
      <c r="G1" s="128"/>
      <c r="H1" s="128"/>
      <c r="I1" s="272" t="s">
        <v>246</v>
      </c>
      <c r="J1" s="128"/>
      <c r="K1" s="128"/>
      <c r="L1" s="128"/>
      <c r="M1" s="128"/>
    </row>
    <row r="2" spans="1:13" ht="15.75" x14ac:dyDescent="0.25">
      <c r="A2" s="126"/>
      <c r="B2" s="127"/>
      <c r="C2" s="127"/>
      <c r="D2" s="128"/>
      <c r="E2" s="128"/>
      <c r="F2" s="128"/>
      <c r="G2" s="128"/>
      <c r="H2" s="128"/>
      <c r="I2" s="272"/>
      <c r="J2" s="128"/>
      <c r="K2" s="128"/>
      <c r="L2" s="128"/>
      <c r="M2" s="128"/>
    </row>
    <row r="3" spans="1:13" ht="75" x14ac:dyDescent="0.25">
      <c r="A3" s="129" t="s">
        <v>108</v>
      </c>
      <c r="B3" s="172" t="s">
        <v>101</v>
      </c>
      <c r="C3" s="172" t="s">
        <v>54</v>
      </c>
      <c r="D3" s="129" t="s">
        <v>136</v>
      </c>
      <c r="E3" s="129" t="s">
        <v>135</v>
      </c>
      <c r="F3" s="129" t="s">
        <v>137</v>
      </c>
      <c r="G3" s="129" t="s">
        <v>189</v>
      </c>
      <c r="H3" s="129" t="s">
        <v>190</v>
      </c>
      <c r="I3" s="129" t="s">
        <v>64</v>
      </c>
      <c r="J3" s="128"/>
      <c r="K3" s="128"/>
      <c r="L3" s="128"/>
      <c r="M3" s="128"/>
    </row>
    <row r="4" spans="1:13" x14ac:dyDescent="0.25">
      <c r="A4" s="131"/>
      <c r="B4" s="131" t="s">
        <v>10</v>
      </c>
      <c r="C4" s="131"/>
      <c r="D4" s="131"/>
      <c r="E4" s="131"/>
      <c r="F4" s="71"/>
      <c r="G4" s="71">
        <f>SUM(G5:G21)</f>
        <v>0</v>
      </c>
      <c r="H4" s="71"/>
      <c r="I4" s="71"/>
      <c r="J4" s="128"/>
      <c r="K4" s="128"/>
      <c r="L4" s="128"/>
      <c r="M4" s="128"/>
    </row>
    <row r="5" spans="1:13" s="72" customFormat="1" x14ac:dyDescent="0.25">
      <c r="A5" s="132">
        <v>1</v>
      </c>
      <c r="B5" s="81"/>
      <c r="C5" s="81"/>
      <c r="D5" s="81"/>
      <c r="E5" s="81"/>
      <c r="F5" s="132"/>
      <c r="G5" s="80"/>
      <c r="H5" s="80"/>
      <c r="I5" s="81"/>
      <c r="J5" s="78"/>
      <c r="K5" s="78"/>
      <c r="L5" s="78"/>
      <c r="M5" s="78"/>
    </row>
    <row r="6" spans="1:13" s="72" customFormat="1" x14ac:dyDescent="0.25">
      <c r="A6" s="132">
        <v>2</v>
      </c>
      <c r="B6" s="81"/>
      <c r="C6" s="81"/>
      <c r="D6" s="81"/>
      <c r="E6" s="81"/>
      <c r="F6" s="132"/>
      <c r="G6" s="80"/>
      <c r="H6" s="80"/>
      <c r="I6" s="81"/>
      <c r="J6" s="78"/>
      <c r="K6" s="78"/>
      <c r="L6" s="78"/>
      <c r="M6" s="78"/>
    </row>
    <row r="7" spans="1:13" s="72" customFormat="1" x14ac:dyDescent="0.25">
      <c r="A7" s="132">
        <v>3</v>
      </c>
      <c r="B7" s="81"/>
      <c r="C7" s="81"/>
      <c r="D7" s="81"/>
      <c r="E7" s="81"/>
      <c r="F7" s="132"/>
      <c r="G7" s="80"/>
      <c r="H7" s="80"/>
      <c r="I7" s="81"/>
      <c r="J7" s="78"/>
      <c r="K7" s="78"/>
      <c r="L7" s="78"/>
      <c r="M7" s="78"/>
    </row>
    <row r="8" spans="1:13" s="72" customFormat="1" x14ac:dyDescent="0.25">
      <c r="A8" s="133" t="s">
        <v>102</v>
      </c>
      <c r="B8" s="81"/>
      <c r="C8" s="81"/>
      <c r="D8" s="81"/>
      <c r="E8" s="81"/>
      <c r="F8" s="132"/>
      <c r="G8" s="80"/>
      <c r="H8" s="80"/>
      <c r="I8" s="81"/>
      <c r="J8" s="78"/>
      <c r="K8" s="78"/>
      <c r="L8" s="78"/>
      <c r="M8" s="78"/>
    </row>
    <row r="9" spans="1:13" s="72" customFormat="1" x14ac:dyDescent="0.25">
      <c r="A9" s="133" t="s">
        <v>102</v>
      </c>
      <c r="B9" s="81"/>
      <c r="C9" s="81"/>
      <c r="D9" s="81"/>
      <c r="E9" s="81"/>
      <c r="F9" s="132"/>
      <c r="G9" s="80"/>
      <c r="H9" s="80"/>
      <c r="I9" s="81"/>
      <c r="J9" s="78"/>
      <c r="K9" s="78"/>
      <c r="L9" s="78"/>
      <c r="M9" s="78"/>
    </row>
    <row r="10" spans="1:13" s="72" customFormat="1" x14ac:dyDescent="0.25">
      <c r="A10" s="132"/>
      <c r="B10" s="81"/>
      <c r="C10" s="81"/>
      <c r="D10" s="81"/>
      <c r="E10" s="81"/>
      <c r="F10" s="132"/>
      <c r="G10" s="80"/>
      <c r="H10" s="80"/>
      <c r="I10" s="81"/>
      <c r="J10" s="78"/>
      <c r="K10" s="78"/>
      <c r="L10" s="78"/>
      <c r="M10" s="78"/>
    </row>
    <row r="11" spans="1:13" s="72" customFormat="1" x14ac:dyDescent="0.25">
      <c r="A11" s="132"/>
      <c r="B11" s="81"/>
      <c r="C11" s="81"/>
      <c r="D11" s="81"/>
      <c r="E11" s="81"/>
      <c r="F11" s="132"/>
      <c r="G11" s="80"/>
      <c r="H11" s="80"/>
      <c r="I11" s="81"/>
      <c r="J11" s="78"/>
      <c r="K11" s="78"/>
      <c r="L11" s="78"/>
      <c r="M11" s="78"/>
    </row>
    <row r="12" spans="1:13" s="72" customFormat="1" x14ac:dyDescent="0.25">
      <c r="A12" s="132"/>
      <c r="B12" s="81"/>
      <c r="C12" s="81"/>
      <c r="D12" s="81"/>
      <c r="E12" s="81"/>
      <c r="F12" s="132"/>
      <c r="G12" s="80"/>
      <c r="H12" s="80"/>
      <c r="I12" s="81"/>
      <c r="J12" s="78"/>
      <c r="K12" s="78"/>
      <c r="L12" s="78"/>
      <c r="M12" s="78"/>
    </row>
    <row r="13" spans="1:13" s="72" customFormat="1" x14ac:dyDescent="0.25">
      <c r="A13" s="132"/>
      <c r="B13" s="81"/>
      <c r="C13" s="81"/>
      <c r="D13" s="81"/>
      <c r="E13" s="81"/>
      <c r="F13" s="132"/>
      <c r="G13" s="80"/>
      <c r="H13" s="80"/>
      <c r="I13" s="81"/>
      <c r="J13" s="78"/>
      <c r="K13" s="78"/>
      <c r="L13" s="78"/>
      <c r="M13" s="78"/>
    </row>
    <row r="14" spans="1:13" s="72" customFormat="1" x14ac:dyDescent="0.25">
      <c r="A14" s="132"/>
      <c r="B14" s="81"/>
      <c r="C14" s="81"/>
      <c r="D14" s="81"/>
      <c r="E14" s="81"/>
      <c r="F14" s="132"/>
      <c r="G14" s="80"/>
      <c r="H14" s="80"/>
      <c r="I14" s="81"/>
      <c r="J14" s="78"/>
      <c r="K14" s="78"/>
      <c r="L14" s="78"/>
      <c r="M14" s="78"/>
    </row>
    <row r="15" spans="1:13" s="72" customFormat="1" x14ac:dyDescent="0.25">
      <c r="A15" s="132"/>
      <c r="B15" s="81"/>
      <c r="C15" s="81"/>
      <c r="D15" s="81"/>
      <c r="E15" s="81"/>
      <c r="F15" s="132"/>
      <c r="G15" s="80"/>
      <c r="H15" s="80"/>
      <c r="I15" s="81"/>
      <c r="J15" s="78"/>
      <c r="K15" s="78"/>
      <c r="L15" s="78"/>
      <c r="M15" s="78"/>
    </row>
    <row r="16" spans="1:13" s="72" customFormat="1" x14ac:dyDescent="0.25">
      <c r="A16" s="132"/>
      <c r="B16" s="81"/>
      <c r="C16" s="81"/>
      <c r="D16" s="81"/>
      <c r="E16" s="81"/>
      <c r="F16" s="132"/>
      <c r="G16" s="80"/>
      <c r="H16" s="80"/>
      <c r="I16" s="81"/>
      <c r="J16" s="78"/>
      <c r="K16" s="78"/>
      <c r="L16" s="78"/>
      <c r="M16" s="78"/>
    </row>
    <row r="17" spans="1:13" s="72" customFormat="1" x14ac:dyDescent="0.25">
      <c r="A17" s="132"/>
      <c r="B17" s="81"/>
      <c r="C17" s="81"/>
      <c r="D17" s="81"/>
      <c r="E17" s="81"/>
      <c r="F17" s="132"/>
      <c r="G17" s="80"/>
      <c r="H17" s="80"/>
      <c r="I17" s="81"/>
      <c r="J17" s="78"/>
      <c r="K17" s="78"/>
      <c r="L17" s="78"/>
      <c r="M17" s="78"/>
    </row>
    <row r="18" spans="1:13" s="72" customFormat="1" x14ac:dyDescent="0.25">
      <c r="A18" s="132"/>
      <c r="B18" s="81"/>
      <c r="C18" s="81"/>
      <c r="D18" s="81"/>
      <c r="E18" s="81"/>
      <c r="F18" s="132"/>
      <c r="G18" s="80"/>
      <c r="H18" s="80"/>
      <c r="I18" s="81"/>
      <c r="J18" s="78"/>
      <c r="K18" s="78"/>
      <c r="L18" s="78"/>
      <c r="M18" s="78"/>
    </row>
    <row r="19" spans="1:13" s="72" customFormat="1" x14ac:dyDescent="0.25">
      <c r="A19" s="132"/>
      <c r="B19" s="81"/>
      <c r="C19" s="81"/>
      <c r="D19" s="81"/>
      <c r="E19" s="81"/>
      <c r="F19" s="132"/>
      <c r="G19" s="80"/>
      <c r="H19" s="80"/>
      <c r="I19" s="81"/>
      <c r="J19" s="78"/>
      <c r="K19" s="78"/>
      <c r="L19" s="78"/>
      <c r="M19" s="78"/>
    </row>
    <row r="20" spans="1:13" s="72" customFormat="1" x14ac:dyDescent="0.25">
      <c r="A20" s="132"/>
      <c r="B20" s="81"/>
      <c r="C20" s="81"/>
      <c r="D20" s="81"/>
      <c r="E20" s="81"/>
      <c r="F20" s="132"/>
      <c r="G20" s="80"/>
      <c r="H20" s="80"/>
      <c r="I20" s="81"/>
      <c r="J20" s="78"/>
      <c r="K20" s="78"/>
      <c r="L20" s="78"/>
      <c r="M20" s="78"/>
    </row>
    <row r="21" spans="1:13" s="72" customFormat="1" x14ac:dyDescent="0.25">
      <c r="A21" s="132"/>
      <c r="B21" s="81"/>
      <c r="C21" s="81"/>
      <c r="D21" s="81"/>
      <c r="E21" s="81"/>
      <c r="F21" s="132"/>
      <c r="G21" s="80"/>
      <c r="H21" s="80"/>
      <c r="I21" s="81"/>
      <c r="J21" s="78"/>
      <c r="K21" s="78"/>
      <c r="L21" s="78"/>
      <c r="M21" s="78"/>
    </row>
    <row r="22" spans="1:13" s="72" customFormat="1" x14ac:dyDescent="0.25">
      <c r="A22" s="134" t="s">
        <v>103</v>
      </c>
      <c r="B22" s="132"/>
      <c r="C22" s="132"/>
      <c r="D22" s="132"/>
      <c r="E22" s="132"/>
      <c r="F22" s="132"/>
      <c r="G22" s="135"/>
      <c r="H22" s="132"/>
      <c r="I22" s="132"/>
      <c r="J22" s="78"/>
      <c r="K22" s="78"/>
      <c r="L22" s="78"/>
      <c r="M22" s="78"/>
    </row>
    <row r="23" spans="1:13" s="72" customFormat="1" ht="30" x14ac:dyDescent="0.25">
      <c r="A23" s="136">
        <v>1</v>
      </c>
      <c r="B23" s="137" t="s">
        <v>104</v>
      </c>
      <c r="C23" s="137" t="s">
        <v>105</v>
      </c>
      <c r="D23" s="137" t="s">
        <v>106</v>
      </c>
      <c r="E23" s="137" t="s">
        <v>107</v>
      </c>
      <c r="F23" s="82">
        <v>42979</v>
      </c>
      <c r="G23" s="138">
        <v>22000</v>
      </c>
      <c r="H23" s="138"/>
      <c r="I23" s="137" t="s">
        <v>111</v>
      </c>
      <c r="J23" s="78"/>
      <c r="K23" s="78"/>
      <c r="L23" s="78"/>
      <c r="M23" s="78"/>
    </row>
    <row r="24" spans="1:13" s="72" customFormat="1" ht="45" x14ac:dyDescent="0.25">
      <c r="A24" s="136">
        <v>2</v>
      </c>
      <c r="B24" s="137" t="s">
        <v>104</v>
      </c>
      <c r="C24" s="137" t="s">
        <v>105</v>
      </c>
      <c r="D24" s="137" t="s">
        <v>106</v>
      </c>
      <c r="E24" s="137" t="s">
        <v>109</v>
      </c>
      <c r="F24" s="82">
        <v>42979</v>
      </c>
      <c r="G24" s="154">
        <v>38370</v>
      </c>
      <c r="H24" s="154">
        <v>10600</v>
      </c>
      <c r="I24" s="153" t="s">
        <v>110</v>
      </c>
      <c r="J24" s="78"/>
      <c r="K24" s="78"/>
      <c r="L24" s="78"/>
      <c r="M24" s="78"/>
    </row>
    <row r="25" spans="1:13" s="72" customFormat="1" x14ac:dyDescent="0.25">
      <c r="A25" s="139" t="s">
        <v>247</v>
      </c>
      <c r="B25" s="139"/>
      <c r="C25" s="139"/>
      <c r="D25" s="139"/>
      <c r="E25" s="139"/>
      <c r="F25" s="139"/>
      <c r="G25" s="140"/>
      <c r="H25" s="139"/>
      <c r="I25" s="139"/>
      <c r="J25" s="78"/>
      <c r="K25" s="78"/>
      <c r="L25" s="78"/>
      <c r="M25" s="78"/>
    </row>
    <row r="26" spans="1:13" s="72" customFormat="1" x14ac:dyDescent="0.25">
      <c r="A26" s="139" t="s">
        <v>257</v>
      </c>
      <c r="B26" s="139"/>
      <c r="C26" s="139"/>
      <c r="D26" s="139"/>
      <c r="E26" s="139"/>
      <c r="F26" s="139"/>
      <c r="G26" s="140"/>
      <c r="H26" s="139"/>
      <c r="I26" s="139"/>
      <c r="J26" s="78"/>
      <c r="K26" s="78"/>
      <c r="L26" s="78"/>
      <c r="M26" s="78"/>
    </row>
    <row r="27" spans="1:13" s="72" customFormat="1" x14ac:dyDescent="0.25">
      <c r="A27" s="78"/>
      <c r="B27" s="78"/>
      <c r="C27" s="78"/>
      <c r="D27" s="78"/>
      <c r="E27" s="78"/>
      <c r="F27" s="78"/>
      <c r="G27" s="141"/>
      <c r="H27" s="78"/>
      <c r="I27" s="78"/>
      <c r="J27" s="78"/>
      <c r="K27" s="78"/>
      <c r="L27" s="78"/>
      <c r="M27" s="78"/>
    </row>
    <row r="28" spans="1:13" s="72" customFormat="1" x14ac:dyDescent="0.25">
      <c r="A28" s="96" t="s">
        <v>44</v>
      </c>
      <c r="B28" s="78"/>
      <c r="C28" s="78"/>
      <c r="D28" s="78"/>
      <c r="E28" s="78"/>
      <c r="F28" s="78"/>
      <c r="G28" s="141"/>
      <c r="H28" s="78"/>
      <c r="I28" s="78"/>
      <c r="J28" s="78"/>
      <c r="K28" s="78"/>
      <c r="L28" s="78"/>
      <c r="M28" s="78"/>
    </row>
    <row r="29" spans="1:13" s="72" customFormat="1" x14ac:dyDescent="0.25">
      <c r="A29" s="96"/>
      <c r="B29" s="78"/>
      <c r="C29" s="78"/>
      <c r="D29" s="78"/>
      <c r="E29" s="78"/>
      <c r="F29" s="78"/>
      <c r="G29" s="141"/>
      <c r="H29" s="78"/>
      <c r="I29" s="78"/>
      <c r="J29" s="78"/>
      <c r="K29" s="78"/>
      <c r="L29" s="78"/>
      <c r="M29" s="78"/>
    </row>
    <row r="30" spans="1:13" s="72" customFormat="1" x14ac:dyDescent="0.25">
      <c r="A30" s="29" t="s">
        <v>47</v>
      </c>
      <c r="B30" s="78"/>
      <c r="C30" s="78"/>
      <c r="D30" s="78"/>
      <c r="E30" s="78"/>
      <c r="F30" s="78"/>
      <c r="G30" s="141"/>
      <c r="H30" s="78"/>
      <c r="I30" s="78"/>
      <c r="J30" s="78"/>
      <c r="K30" s="78"/>
      <c r="L30" s="78"/>
      <c r="M30" s="78"/>
    </row>
    <row r="31" spans="1:13" s="72" customFormat="1" x14ac:dyDescent="0.25">
      <c r="A31" s="78"/>
      <c r="B31" s="78"/>
      <c r="C31" s="78"/>
      <c r="D31" s="78"/>
      <c r="E31" s="78"/>
      <c r="F31" s="78"/>
      <c r="G31" s="75"/>
      <c r="H31" s="78"/>
      <c r="I31" s="78"/>
      <c r="J31" s="78"/>
      <c r="K31" s="78"/>
      <c r="L31" s="78"/>
      <c r="M31" s="78"/>
    </row>
    <row r="32" spans="1:13" s="72" customFormat="1" x14ac:dyDescent="0.25">
      <c r="A32" s="78"/>
      <c r="B32" s="78"/>
      <c r="C32" s="78"/>
      <c r="D32" s="78"/>
      <c r="E32" s="78"/>
      <c r="F32" s="78"/>
      <c r="G32" s="141"/>
      <c r="H32" s="78"/>
      <c r="I32" s="78"/>
      <c r="J32" s="78"/>
      <c r="K32" s="78"/>
      <c r="L32" s="78"/>
      <c r="M32" s="78"/>
    </row>
    <row r="33" spans="1:13" s="72" customFormat="1" x14ac:dyDescent="0.25">
      <c r="A33" s="78"/>
      <c r="B33" s="142"/>
      <c r="C33" s="142"/>
      <c r="D33" s="143"/>
      <c r="E33" s="143"/>
      <c r="F33" s="143"/>
      <c r="G33" s="144"/>
      <c r="H33" s="78"/>
      <c r="I33" s="78"/>
      <c r="J33" s="78"/>
      <c r="K33" s="78"/>
      <c r="L33" s="78"/>
      <c r="M33" s="78"/>
    </row>
    <row r="34" spans="1:13" s="72" customFormat="1" x14ac:dyDescent="0.25">
      <c r="A34" s="78"/>
      <c r="B34" s="78"/>
      <c r="C34" s="78"/>
      <c r="D34" s="78"/>
      <c r="E34" s="78"/>
      <c r="F34" s="78"/>
      <c r="G34" s="141"/>
      <c r="H34" s="78"/>
      <c r="I34" s="78"/>
      <c r="J34" s="78"/>
      <c r="K34" s="78"/>
      <c r="L34" s="78"/>
      <c r="M34" s="78"/>
    </row>
    <row r="35" spans="1:13" s="72" customFormat="1" x14ac:dyDescent="0.25">
      <c r="A35" s="78"/>
      <c r="B35" s="78"/>
      <c r="C35" s="78"/>
      <c r="D35" s="143"/>
      <c r="E35" s="143"/>
      <c r="F35" s="143"/>
      <c r="G35" s="144"/>
      <c r="H35" s="78"/>
      <c r="I35" s="78"/>
      <c r="J35" s="78"/>
      <c r="K35" s="78"/>
      <c r="L35" s="78"/>
      <c r="M35" s="78"/>
    </row>
    <row r="36" spans="1:13" s="72" customFormat="1" x14ac:dyDescent="0.25">
      <c r="A36" s="78"/>
      <c r="B36" s="78"/>
      <c r="C36" s="78"/>
      <c r="D36" s="78"/>
      <c r="E36" s="78"/>
      <c r="F36" s="78"/>
      <c r="G36" s="141"/>
      <c r="H36" s="78"/>
      <c r="I36" s="78"/>
      <c r="J36" s="78"/>
      <c r="K36" s="78"/>
      <c r="L36" s="78"/>
      <c r="M36" s="78"/>
    </row>
    <row r="37" spans="1:13" s="72" customFormat="1" x14ac:dyDescent="0.25">
      <c r="A37" s="78"/>
      <c r="B37" s="78"/>
      <c r="C37" s="78"/>
      <c r="D37" s="78"/>
      <c r="E37" s="78"/>
      <c r="F37" s="78"/>
      <c r="G37" s="141"/>
      <c r="H37" s="78"/>
      <c r="I37" s="78"/>
      <c r="J37" s="78"/>
      <c r="K37" s="78"/>
      <c r="L37" s="78"/>
      <c r="M37" s="78"/>
    </row>
    <row r="38" spans="1:13" s="72" customFormat="1" x14ac:dyDescent="0.25">
      <c r="A38" s="78"/>
      <c r="B38" s="78"/>
      <c r="C38" s="78"/>
      <c r="D38" s="78"/>
      <c r="E38" s="78"/>
      <c r="F38" s="78"/>
      <c r="G38" s="141"/>
      <c r="H38" s="78"/>
      <c r="I38" s="78"/>
      <c r="J38" s="78"/>
      <c r="K38" s="78"/>
      <c r="L38" s="78"/>
      <c r="M38" s="78"/>
    </row>
    <row r="39" spans="1:13" s="72" customFormat="1" x14ac:dyDescent="0.25">
      <c r="B39" s="78"/>
      <c r="C39" s="78"/>
      <c r="D39" s="78"/>
      <c r="E39" s="78"/>
      <c r="F39" s="78"/>
      <c r="G39" s="75"/>
    </row>
    <row r="40" spans="1:13" s="78" customFormat="1" x14ac:dyDescent="0.25">
      <c r="G40" s="75"/>
    </row>
    <row r="41" spans="1:13" s="78" customFormat="1" x14ac:dyDescent="0.25">
      <c r="G41" s="75"/>
    </row>
    <row r="42" spans="1:13" s="78" customFormat="1" x14ac:dyDescent="0.25">
      <c r="G42" s="75"/>
    </row>
    <row r="43" spans="1:13" s="78" customFormat="1" x14ac:dyDescent="0.25">
      <c r="B43" s="73"/>
      <c r="C43" s="73"/>
      <c r="G43" s="75"/>
    </row>
    <row r="44" spans="1:13" s="72" customFormat="1" x14ac:dyDescent="0.25">
      <c r="B44" s="73"/>
      <c r="C44" s="73"/>
      <c r="D44" s="73"/>
      <c r="E44" s="73"/>
      <c r="F44" s="73"/>
      <c r="G44" s="75"/>
    </row>
    <row r="45" spans="1:13" s="72" customFormat="1" x14ac:dyDescent="0.25">
      <c r="B45" s="73"/>
      <c r="C45" s="73"/>
      <c r="D45" s="73"/>
      <c r="E45" s="73"/>
      <c r="F45" s="73"/>
      <c r="G45" s="75"/>
    </row>
    <row r="46" spans="1:13" s="72" customFormat="1" x14ac:dyDescent="0.25">
      <c r="B46" s="73"/>
      <c r="C46" s="73"/>
      <c r="D46" s="73"/>
      <c r="E46" s="73"/>
      <c r="F46" s="73"/>
      <c r="G46" s="75"/>
    </row>
    <row r="47" spans="1:13" s="72" customFormat="1" x14ac:dyDescent="0.25">
      <c r="B47" s="73"/>
      <c r="C47" s="73"/>
      <c r="D47" s="73"/>
      <c r="E47" s="73"/>
      <c r="F47" s="73"/>
      <c r="G47" s="75"/>
    </row>
    <row r="48" spans="1:13" s="72" customFormat="1" x14ac:dyDescent="0.25">
      <c r="B48" s="73"/>
      <c r="C48" s="73"/>
      <c r="D48" s="73"/>
      <c r="E48" s="73"/>
      <c r="F48" s="73"/>
      <c r="G48" s="75"/>
    </row>
    <row r="49" spans="2:7" s="72" customFormat="1" x14ac:dyDescent="0.25">
      <c r="B49" s="73"/>
      <c r="C49" s="73"/>
      <c r="D49" s="73"/>
      <c r="E49" s="73"/>
      <c r="F49" s="73"/>
      <c r="G49" s="75"/>
    </row>
    <row r="50" spans="2:7" s="79" customFormat="1" x14ac:dyDescent="0.25">
      <c r="B50" s="78"/>
      <c r="C50" s="78"/>
      <c r="D50" s="78"/>
      <c r="E50" s="78"/>
      <c r="F50" s="78"/>
      <c r="G50" s="75"/>
    </row>
    <row r="51" spans="2:7" s="79" customFormat="1" x14ac:dyDescent="0.25">
      <c r="B51" s="78"/>
      <c r="C51" s="78"/>
      <c r="D51" s="78"/>
      <c r="E51" s="78"/>
      <c r="F51" s="78"/>
      <c r="G51" s="75"/>
    </row>
    <row r="52" spans="2:7" s="79" customFormat="1" x14ac:dyDescent="0.25">
      <c r="B52" s="78"/>
      <c r="C52" s="78"/>
      <c r="D52" s="78"/>
      <c r="E52" s="78"/>
      <c r="F52" s="78"/>
      <c r="G52" s="75"/>
    </row>
    <row r="53" spans="2:7" s="72" customFormat="1" x14ac:dyDescent="0.25">
      <c r="B53" s="73"/>
      <c r="C53" s="73"/>
      <c r="D53" s="73"/>
      <c r="E53" s="73"/>
      <c r="F53" s="73"/>
      <c r="G53" s="75"/>
    </row>
    <row r="54" spans="2:7" s="72" customFormat="1" x14ac:dyDescent="0.25">
      <c r="B54" s="73"/>
      <c r="C54" s="73"/>
      <c r="D54" s="73"/>
      <c r="E54" s="73"/>
      <c r="F54" s="73"/>
      <c r="G54" s="75"/>
    </row>
    <row r="55" spans="2:7" s="72" customFormat="1" x14ac:dyDescent="0.25">
      <c r="B55" s="73"/>
      <c r="C55" s="73"/>
      <c r="D55" s="73"/>
      <c r="E55" s="73"/>
      <c r="F55" s="73"/>
    </row>
    <row r="56" spans="2:7" s="72" customFormat="1" x14ac:dyDescent="0.25">
      <c r="C56" s="73"/>
      <c r="D56" s="73"/>
      <c r="E56" s="73"/>
      <c r="F56" s="73"/>
      <c r="G56" s="75"/>
    </row>
    <row r="57" spans="2:7" s="72" customFormat="1" x14ac:dyDescent="0.25">
      <c r="B57" s="73"/>
      <c r="C57" s="73"/>
      <c r="D57" s="73"/>
      <c r="E57" s="73"/>
      <c r="F57" s="73"/>
      <c r="G57" s="75"/>
    </row>
    <row r="58" spans="2:7" s="72" customFormat="1" x14ac:dyDescent="0.25">
      <c r="C58" s="73"/>
      <c r="D58" s="73"/>
      <c r="E58" s="73"/>
      <c r="F58" s="73"/>
      <c r="G58" s="75"/>
    </row>
  </sheetData>
  <pageMargins left="0.2" right="0.2" top="0.44" bottom="0.3" header="0.3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/>
  </sheetViews>
  <sheetFormatPr defaultColWidth="9.140625" defaultRowHeight="15" x14ac:dyDescent="0.25"/>
  <cols>
    <col min="1" max="1" width="6.85546875" style="70" customWidth="1"/>
    <col min="2" max="2" width="17" style="70" customWidth="1"/>
    <col min="3" max="3" width="18.5703125" style="70" customWidth="1"/>
    <col min="4" max="4" width="22.42578125" style="70" customWidth="1"/>
    <col min="5" max="5" width="18.5703125" style="70" customWidth="1"/>
    <col min="6" max="6" width="11.28515625" style="70" customWidth="1"/>
    <col min="7" max="8" width="11.5703125" style="70" customWidth="1"/>
    <col min="9" max="9" width="26.5703125" style="70" customWidth="1"/>
    <col min="10" max="16384" width="9.140625" style="70"/>
  </cols>
  <sheetData>
    <row r="1" spans="1:14" x14ac:dyDescent="0.25">
      <c r="A1" s="267" t="s">
        <v>191</v>
      </c>
      <c r="B1" s="128"/>
      <c r="C1" s="128"/>
      <c r="D1" s="128"/>
      <c r="E1" s="128"/>
      <c r="F1" s="128"/>
      <c r="G1" s="128"/>
      <c r="H1" s="128"/>
      <c r="I1" s="272" t="s">
        <v>245</v>
      </c>
      <c r="J1" s="128"/>
      <c r="K1" s="128"/>
      <c r="L1" s="128"/>
      <c r="M1" s="128"/>
      <c r="N1" s="128"/>
    </row>
    <row r="2" spans="1:14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75" x14ac:dyDescent="0.25">
      <c r="A3" s="130" t="s">
        <v>51</v>
      </c>
      <c r="B3" s="129" t="s">
        <v>101</v>
      </c>
      <c r="C3" s="129" t="s">
        <v>54</v>
      </c>
      <c r="D3" s="129" t="s">
        <v>136</v>
      </c>
      <c r="E3" s="129" t="s">
        <v>135</v>
      </c>
      <c r="F3" s="129" t="s">
        <v>138</v>
      </c>
      <c r="G3" s="129" t="s">
        <v>192</v>
      </c>
      <c r="H3" s="129" t="s">
        <v>193</v>
      </c>
      <c r="I3" s="129" t="s">
        <v>64</v>
      </c>
      <c r="J3" s="128"/>
      <c r="K3" s="128"/>
      <c r="L3" s="128"/>
      <c r="M3" s="128"/>
      <c r="N3" s="128"/>
    </row>
    <row r="4" spans="1:14" x14ac:dyDescent="0.25">
      <c r="A4" s="131"/>
      <c r="B4" s="131" t="s">
        <v>10</v>
      </c>
      <c r="C4" s="131"/>
      <c r="D4" s="131"/>
      <c r="E4" s="131"/>
      <c r="F4" s="131"/>
      <c r="G4" s="71">
        <f>SUM(G5:G24)</f>
        <v>0</v>
      </c>
      <c r="H4" s="71"/>
      <c r="I4" s="71"/>
      <c r="J4" s="128"/>
      <c r="K4" s="128"/>
      <c r="L4" s="128"/>
      <c r="M4" s="128"/>
      <c r="N4" s="128"/>
    </row>
    <row r="5" spans="1:14" s="72" customFormat="1" x14ac:dyDescent="0.25">
      <c r="A5" s="132">
        <v>1</v>
      </c>
      <c r="B5" s="81"/>
      <c r="C5" s="81"/>
      <c r="D5" s="81"/>
      <c r="E5" s="81"/>
      <c r="F5" s="82"/>
      <c r="G5" s="80"/>
      <c r="H5" s="80"/>
      <c r="I5" s="81"/>
      <c r="J5" s="78"/>
      <c r="K5" s="78"/>
      <c r="L5" s="78"/>
      <c r="M5" s="78"/>
      <c r="N5" s="78"/>
    </row>
    <row r="6" spans="1:14" s="72" customFormat="1" x14ac:dyDescent="0.25">
      <c r="A6" s="132">
        <v>2</v>
      </c>
      <c r="B6" s="81"/>
      <c r="C6" s="81"/>
      <c r="D6" s="81"/>
      <c r="E6" s="81"/>
      <c r="F6" s="82"/>
      <c r="G6" s="80"/>
      <c r="H6" s="80"/>
      <c r="I6" s="81"/>
      <c r="J6" s="78"/>
      <c r="K6" s="78"/>
      <c r="L6" s="78"/>
      <c r="M6" s="78"/>
      <c r="N6" s="78"/>
    </row>
    <row r="7" spans="1:14" s="72" customFormat="1" x14ac:dyDescent="0.25">
      <c r="A7" s="132">
        <v>3</v>
      </c>
      <c r="B7" s="81"/>
      <c r="C7" s="81"/>
      <c r="D7" s="81"/>
      <c r="E7" s="81"/>
      <c r="F7" s="82"/>
      <c r="G7" s="80"/>
      <c r="H7" s="80"/>
      <c r="I7" s="81"/>
      <c r="J7" s="78"/>
      <c r="K7" s="78"/>
      <c r="L7" s="78"/>
      <c r="M7" s="78"/>
      <c r="N7" s="78"/>
    </row>
    <row r="8" spans="1:14" s="72" customFormat="1" x14ac:dyDescent="0.25">
      <c r="A8" s="145" t="s">
        <v>102</v>
      </c>
      <c r="B8" s="81"/>
      <c r="C8" s="81"/>
      <c r="D8" s="81"/>
      <c r="E8" s="81"/>
      <c r="F8" s="82"/>
      <c r="G8" s="80"/>
      <c r="H8" s="80"/>
      <c r="I8" s="81"/>
      <c r="J8" s="78"/>
      <c r="K8" s="78"/>
      <c r="L8" s="78"/>
      <c r="M8" s="78"/>
      <c r="N8" s="78"/>
    </row>
    <row r="9" spans="1:14" s="72" customFormat="1" x14ac:dyDescent="0.25">
      <c r="A9" s="145" t="s">
        <v>102</v>
      </c>
      <c r="B9" s="81"/>
      <c r="C9" s="81"/>
      <c r="D9" s="81"/>
      <c r="E9" s="81"/>
      <c r="F9" s="82"/>
      <c r="G9" s="80"/>
      <c r="H9" s="80"/>
      <c r="I9" s="81"/>
      <c r="J9" s="78"/>
      <c r="K9" s="78"/>
      <c r="L9" s="78"/>
      <c r="M9" s="78"/>
      <c r="N9" s="78"/>
    </row>
    <row r="10" spans="1:14" s="72" customFormat="1" x14ac:dyDescent="0.25">
      <c r="A10" s="132"/>
      <c r="B10" s="81"/>
      <c r="C10" s="81"/>
      <c r="D10" s="81"/>
      <c r="E10" s="81"/>
      <c r="F10" s="82"/>
      <c r="G10" s="80"/>
      <c r="H10" s="80"/>
      <c r="I10" s="81"/>
      <c r="J10" s="78"/>
      <c r="K10" s="78"/>
      <c r="L10" s="78"/>
      <c r="M10" s="78"/>
      <c r="N10" s="78"/>
    </row>
    <row r="11" spans="1:14" s="72" customFormat="1" x14ac:dyDescent="0.25">
      <c r="A11" s="132"/>
      <c r="B11" s="81"/>
      <c r="C11" s="81"/>
      <c r="D11" s="81"/>
      <c r="E11" s="81"/>
      <c r="F11" s="82"/>
      <c r="G11" s="80"/>
      <c r="H11" s="80"/>
      <c r="I11" s="81"/>
      <c r="J11" s="78"/>
      <c r="K11" s="78"/>
      <c r="L11" s="78"/>
      <c r="M11" s="78"/>
      <c r="N11" s="78"/>
    </row>
    <row r="12" spans="1:14" s="72" customFormat="1" x14ac:dyDescent="0.25">
      <c r="A12" s="132"/>
      <c r="B12" s="81"/>
      <c r="C12" s="81"/>
      <c r="D12" s="81"/>
      <c r="E12" s="81"/>
      <c r="F12" s="82"/>
      <c r="G12" s="80"/>
      <c r="H12" s="80"/>
      <c r="I12" s="81"/>
      <c r="J12" s="78"/>
      <c r="K12" s="78"/>
      <c r="L12" s="78"/>
      <c r="M12" s="78"/>
      <c r="N12" s="78"/>
    </row>
    <row r="13" spans="1:14" s="72" customFormat="1" x14ac:dyDescent="0.25">
      <c r="A13" s="132"/>
      <c r="B13" s="81"/>
      <c r="C13" s="81"/>
      <c r="D13" s="81"/>
      <c r="E13" s="81"/>
      <c r="F13" s="82"/>
      <c r="G13" s="80"/>
      <c r="H13" s="80"/>
      <c r="I13" s="81"/>
      <c r="J13" s="78"/>
      <c r="K13" s="78"/>
      <c r="L13" s="78"/>
      <c r="M13" s="78"/>
      <c r="N13" s="78"/>
    </row>
    <row r="14" spans="1:14" s="72" customFormat="1" x14ac:dyDescent="0.25">
      <c r="A14" s="132"/>
      <c r="B14" s="81"/>
      <c r="C14" s="81"/>
      <c r="D14" s="81"/>
      <c r="E14" s="81"/>
      <c r="F14" s="82"/>
      <c r="G14" s="80"/>
      <c r="H14" s="80"/>
      <c r="I14" s="81"/>
      <c r="J14" s="78"/>
      <c r="K14" s="78"/>
      <c r="L14" s="78"/>
      <c r="M14" s="78"/>
      <c r="N14" s="78"/>
    </row>
    <row r="15" spans="1:14" s="72" customFormat="1" x14ac:dyDescent="0.25">
      <c r="A15" s="132"/>
      <c r="B15" s="81"/>
      <c r="C15" s="81"/>
      <c r="D15" s="81"/>
      <c r="E15" s="81"/>
      <c r="F15" s="82"/>
      <c r="G15" s="80"/>
      <c r="H15" s="80"/>
      <c r="I15" s="81"/>
      <c r="J15" s="78"/>
      <c r="K15" s="78"/>
      <c r="L15" s="78"/>
      <c r="M15" s="78"/>
      <c r="N15" s="78"/>
    </row>
    <row r="16" spans="1:14" s="72" customFormat="1" x14ac:dyDescent="0.25">
      <c r="A16" s="132"/>
      <c r="B16" s="81"/>
      <c r="C16" s="81"/>
      <c r="D16" s="81"/>
      <c r="E16" s="81"/>
      <c r="F16" s="82"/>
      <c r="G16" s="80"/>
      <c r="H16" s="80"/>
      <c r="I16" s="81"/>
      <c r="J16" s="78"/>
      <c r="K16" s="78"/>
      <c r="L16" s="78"/>
      <c r="M16" s="78"/>
      <c r="N16" s="78"/>
    </row>
    <row r="17" spans="1:14" s="72" customFormat="1" x14ac:dyDescent="0.25">
      <c r="A17" s="132"/>
      <c r="B17" s="81"/>
      <c r="C17" s="81"/>
      <c r="D17" s="81"/>
      <c r="E17" s="81"/>
      <c r="F17" s="82"/>
      <c r="G17" s="80"/>
      <c r="H17" s="80"/>
      <c r="I17" s="81"/>
      <c r="J17" s="78"/>
      <c r="K17" s="78"/>
      <c r="L17" s="78"/>
      <c r="M17" s="78"/>
      <c r="N17" s="78"/>
    </row>
    <row r="18" spans="1:14" s="72" customFormat="1" x14ac:dyDescent="0.25">
      <c r="A18" s="132"/>
      <c r="B18" s="81"/>
      <c r="C18" s="81"/>
      <c r="D18" s="81"/>
      <c r="E18" s="81"/>
      <c r="F18" s="82"/>
      <c r="G18" s="80"/>
      <c r="H18" s="80"/>
      <c r="I18" s="81"/>
      <c r="J18" s="78"/>
      <c r="K18" s="78"/>
      <c r="L18" s="78"/>
      <c r="M18" s="78"/>
      <c r="N18" s="78"/>
    </row>
    <row r="19" spans="1:14" s="72" customFormat="1" x14ac:dyDescent="0.25">
      <c r="A19" s="132"/>
      <c r="B19" s="81"/>
      <c r="C19" s="81"/>
      <c r="D19" s="81"/>
      <c r="E19" s="81"/>
      <c r="F19" s="82"/>
      <c r="G19" s="80"/>
      <c r="H19" s="80"/>
      <c r="I19" s="81"/>
      <c r="J19" s="78"/>
      <c r="K19" s="78"/>
      <c r="L19" s="78"/>
      <c r="M19" s="78"/>
      <c r="N19" s="78"/>
    </row>
    <row r="20" spans="1:14" s="72" customFormat="1" x14ac:dyDescent="0.25">
      <c r="A20" s="132"/>
      <c r="B20" s="81"/>
      <c r="C20" s="81"/>
      <c r="D20" s="81"/>
      <c r="E20" s="81"/>
      <c r="F20" s="82"/>
      <c r="G20" s="80"/>
      <c r="H20" s="80"/>
      <c r="I20" s="81"/>
      <c r="J20" s="78"/>
      <c r="K20" s="78"/>
      <c r="L20" s="78"/>
      <c r="M20" s="78"/>
      <c r="N20" s="78"/>
    </row>
    <row r="21" spans="1:14" s="72" customFormat="1" x14ac:dyDescent="0.25">
      <c r="A21" s="132"/>
      <c r="B21" s="81"/>
      <c r="C21" s="81"/>
      <c r="D21" s="81"/>
      <c r="E21" s="81"/>
      <c r="F21" s="82"/>
      <c r="G21" s="80"/>
      <c r="H21" s="80"/>
      <c r="I21" s="81"/>
      <c r="J21" s="78"/>
      <c r="K21" s="78"/>
      <c r="L21" s="78"/>
      <c r="M21" s="78"/>
      <c r="N21" s="78"/>
    </row>
    <row r="22" spans="1:14" s="72" customFormat="1" x14ac:dyDescent="0.25">
      <c r="A22" s="132"/>
      <c r="B22" s="81"/>
      <c r="C22" s="81"/>
      <c r="D22" s="81"/>
      <c r="E22" s="81"/>
      <c r="F22" s="82"/>
      <c r="G22" s="80"/>
      <c r="H22" s="80"/>
      <c r="I22" s="81"/>
      <c r="J22" s="78"/>
      <c r="K22" s="78"/>
      <c r="L22" s="78"/>
      <c r="M22" s="78"/>
      <c r="N22" s="78"/>
    </row>
    <row r="23" spans="1:14" s="72" customFormat="1" x14ac:dyDescent="0.25">
      <c r="A23" s="132"/>
      <c r="B23" s="81"/>
      <c r="C23" s="81"/>
      <c r="D23" s="81"/>
      <c r="E23" s="81"/>
      <c r="F23" s="82"/>
      <c r="G23" s="80"/>
      <c r="H23" s="80"/>
      <c r="I23" s="81"/>
      <c r="J23" s="78"/>
      <c r="K23" s="78"/>
      <c r="L23" s="78"/>
      <c r="M23" s="78"/>
      <c r="N23" s="78"/>
    </row>
    <row r="24" spans="1:14" s="72" customFormat="1" x14ac:dyDescent="0.25">
      <c r="A24" s="132"/>
      <c r="B24" s="81"/>
      <c r="C24" s="81"/>
      <c r="D24" s="81"/>
      <c r="E24" s="81"/>
      <c r="F24" s="82"/>
      <c r="G24" s="80"/>
      <c r="H24" s="80"/>
      <c r="I24" s="81"/>
      <c r="J24" s="78"/>
      <c r="K24" s="78"/>
      <c r="L24" s="78"/>
      <c r="M24" s="78"/>
      <c r="N24" s="78"/>
    </row>
    <row r="25" spans="1:14" s="72" customFormat="1" x14ac:dyDescent="0.25">
      <c r="A25" s="139" t="s">
        <v>194</v>
      </c>
      <c r="B25" s="139"/>
      <c r="C25" s="139"/>
      <c r="D25" s="139"/>
      <c r="E25" s="139"/>
      <c r="F25" s="139"/>
      <c r="G25" s="140"/>
      <c r="H25" s="140"/>
      <c r="I25" s="139"/>
      <c r="J25" s="78"/>
      <c r="K25" s="78"/>
      <c r="L25" s="78"/>
      <c r="M25" s="78"/>
      <c r="N25" s="78"/>
    </row>
    <row r="26" spans="1:14" s="72" customFormat="1" x14ac:dyDescent="0.25">
      <c r="A26" s="78"/>
      <c r="B26" s="78"/>
      <c r="C26" s="78"/>
      <c r="D26" s="78"/>
      <c r="E26" s="78"/>
      <c r="F26" s="78"/>
      <c r="G26" s="141"/>
      <c r="H26" s="141"/>
      <c r="I26" s="78"/>
      <c r="J26" s="78"/>
      <c r="K26" s="78"/>
      <c r="L26" s="78"/>
      <c r="M26" s="78"/>
      <c r="N26" s="78"/>
    </row>
    <row r="27" spans="1:14" s="72" customFormat="1" x14ac:dyDescent="0.25">
      <c r="A27" s="146" t="s">
        <v>44</v>
      </c>
      <c r="B27" s="78"/>
      <c r="C27" s="78"/>
      <c r="D27" s="78"/>
      <c r="E27" s="78"/>
      <c r="F27" s="78"/>
      <c r="G27" s="141"/>
      <c r="H27" s="141"/>
      <c r="I27" s="78"/>
      <c r="J27" s="78"/>
      <c r="K27" s="78"/>
      <c r="L27" s="78"/>
      <c r="M27" s="78"/>
      <c r="N27" s="78"/>
    </row>
    <row r="28" spans="1:14" s="72" customFormat="1" x14ac:dyDescent="0.25">
      <c r="A28" s="146"/>
      <c r="B28" s="78"/>
      <c r="C28" s="78"/>
      <c r="D28" s="78"/>
      <c r="E28" s="78"/>
      <c r="F28" s="78"/>
      <c r="G28" s="141"/>
      <c r="H28" s="141"/>
      <c r="I28" s="78"/>
      <c r="J28" s="78"/>
      <c r="K28" s="78"/>
      <c r="L28" s="78"/>
      <c r="M28" s="78"/>
      <c r="N28" s="78"/>
    </row>
    <row r="29" spans="1:14" s="72" customFormat="1" x14ac:dyDescent="0.25">
      <c r="A29" s="29" t="s">
        <v>47</v>
      </c>
      <c r="B29" s="78"/>
      <c r="C29" s="78"/>
      <c r="D29" s="78"/>
      <c r="E29" s="78"/>
      <c r="F29" s="78"/>
      <c r="G29" s="141"/>
      <c r="H29" s="141"/>
      <c r="I29" s="78"/>
      <c r="J29" s="78"/>
      <c r="K29" s="78"/>
      <c r="L29" s="78"/>
      <c r="M29" s="78"/>
      <c r="N29" s="78"/>
    </row>
    <row r="30" spans="1:14" s="72" customFormat="1" x14ac:dyDescent="0.25">
      <c r="A30" s="78"/>
      <c r="B30" s="78"/>
      <c r="C30" s="78"/>
      <c r="D30" s="78"/>
      <c r="E30" s="78"/>
      <c r="F30" s="78"/>
      <c r="G30" s="141"/>
      <c r="H30" s="141"/>
      <c r="I30" s="78"/>
      <c r="J30" s="78"/>
      <c r="K30" s="78"/>
      <c r="L30" s="78"/>
      <c r="M30" s="78"/>
      <c r="N30" s="78"/>
    </row>
    <row r="31" spans="1:14" s="72" customFormat="1" x14ac:dyDescent="0.25">
      <c r="A31" s="78"/>
      <c r="B31" s="78"/>
      <c r="C31" s="78"/>
      <c r="D31" s="78"/>
      <c r="E31" s="78"/>
      <c r="F31" s="78"/>
      <c r="G31" s="75"/>
      <c r="H31" s="75"/>
      <c r="I31" s="78"/>
      <c r="J31" s="78"/>
      <c r="K31" s="78"/>
      <c r="L31" s="78"/>
      <c r="M31" s="78"/>
      <c r="N31" s="78"/>
    </row>
    <row r="32" spans="1:14" s="72" customFormat="1" x14ac:dyDescent="0.25">
      <c r="A32" s="78"/>
      <c r="B32" s="78"/>
      <c r="C32" s="78"/>
      <c r="D32" s="78"/>
      <c r="E32" s="78"/>
      <c r="F32" s="78"/>
      <c r="G32" s="141"/>
      <c r="H32" s="141"/>
      <c r="I32" s="78"/>
      <c r="J32" s="78"/>
      <c r="K32" s="78"/>
      <c r="L32" s="78"/>
      <c r="M32" s="78"/>
      <c r="N32" s="78"/>
    </row>
    <row r="33" spans="1:14" s="72" customFormat="1" x14ac:dyDescent="0.25">
      <c r="A33" s="78"/>
      <c r="B33" s="142"/>
      <c r="C33" s="142"/>
      <c r="D33" s="143"/>
      <c r="E33" s="143"/>
      <c r="F33" s="143"/>
      <c r="G33" s="144"/>
      <c r="H33" s="144"/>
      <c r="I33" s="78"/>
      <c r="J33" s="78"/>
      <c r="K33" s="78"/>
      <c r="L33" s="78"/>
      <c r="M33" s="78"/>
      <c r="N33" s="78"/>
    </row>
    <row r="34" spans="1:14" s="72" customFormat="1" x14ac:dyDescent="0.25">
      <c r="B34" s="73"/>
      <c r="C34" s="73"/>
      <c r="D34" s="73"/>
      <c r="E34" s="73"/>
      <c r="F34" s="73"/>
      <c r="G34" s="74"/>
      <c r="H34" s="74"/>
    </row>
    <row r="35" spans="1:14" s="72" customFormat="1" x14ac:dyDescent="0.25">
      <c r="B35" s="73"/>
      <c r="C35" s="73"/>
      <c r="D35" s="76"/>
      <c r="E35" s="76"/>
      <c r="F35" s="76"/>
      <c r="G35" s="77"/>
      <c r="H35" s="77"/>
    </row>
    <row r="36" spans="1:14" s="72" customFormat="1" x14ac:dyDescent="0.25">
      <c r="B36" s="73"/>
      <c r="C36" s="73"/>
      <c r="D36" s="73"/>
      <c r="E36" s="73"/>
      <c r="F36" s="73"/>
      <c r="G36" s="74"/>
      <c r="H36" s="74"/>
    </row>
    <row r="37" spans="1:14" s="72" customFormat="1" x14ac:dyDescent="0.25">
      <c r="B37" s="73"/>
      <c r="C37" s="73"/>
      <c r="D37" s="73"/>
      <c r="E37" s="73"/>
      <c r="F37" s="73"/>
      <c r="G37" s="74"/>
      <c r="H37" s="74"/>
    </row>
    <row r="38" spans="1:14" s="72" customFormat="1" x14ac:dyDescent="0.25">
      <c r="B38" s="73"/>
      <c r="C38" s="73"/>
      <c r="D38" s="73"/>
      <c r="E38" s="73"/>
      <c r="F38" s="73"/>
      <c r="G38" s="74"/>
      <c r="H38" s="74"/>
    </row>
    <row r="39" spans="1:14" s="72" customFormat="1" x14ac:dyDescent="0.25">
      <c r="B39" s="78"/>
      <c r="C39" s="78"/>
      <c r="D39" s="78"/>
      <c r="E39" s="78"/>
      <c r="F39" s="78"/>
      <c r="G39" s="75"/>
      <c r="H39" s="75"/>
    </row>
    <row r="40" spans="1:14" s="78" customFormat="1" x14ac:dyDescent="0.25">
      <c r="G40" s="75"/>
      <c r="H40" s="75"/>
    </row>
    <row r="41" spans="1:14" s="78" customFormat="1" x14ac:dyDescent="0.25">
      <c r="G41" s="75"/>
      <c r="H41" s="75"/>
    </row>
    <row r="42" spans="1:14" s="78" customFormat="1" x14ac:dyDescent="0.25">
      <c r="G42" s="75"/>
      <c r="H42" s="75"/>
    </row>
    <row r="43" spans="1:14" s="78" customFormat="1" x14ac:dyDescent="0.25">
      <c r="B43" s="73"/>
      <c r="C43" s="73"/>
      <c r="G43" s="75"/>
      <c r="H43" s="75"/>
    </row>
    <row r="44" spans="1:14" s="72" customFormat="1" x14ac:dyDescent="0.25">
      <c r="B44" s="73"/>
      <c r="C44" s="73"/>
      <c r="D44" s="73"/>
      <c r="E44" s="73"/>
      <c r="F44" s="73"/>
      <c r="G44" s="75"/>
      <c r="H44" s="75"/>
    </row>
    <row r="45" spans="1:14" s="72" customFormat="1" x14ac:dyDescent="0.25">
      <c r="B45" s="73"/>
      <c r="C45" s="73"/>
      <c r="D45" s="73"/>
      <c r="E45" s="73"/>
      <c r="F45" s="73"/>
      <c r="G45" s="75"/>
      <c r="H45" s="75"/>
    </row>
    <row r="46" spans="1:14" s="72" customFormat="1" x14ac:dyDescent="0.25">
      <c r="B46" s="73"/>
      <c r="C46" s="73"/>
      <c r="D46" s="73"/>
      <c r="E46" s="73"/>
      <c r="F46" s="73"/>
      <c r="G46" s="75"/>
      <c r="H46" s="75"/>
    </row>
    <row r="47" spans="1:14" s="72" customFormat="1" x14ac:dyDescent="0.25">
      <c r="B47" s="73"/>
      <c r="C47" s="73"/>
      <c r="D47" s="73"/>
      <c r="E47" s="73"/>
      <c r="F47" s="73"/>
      <c r="G47" s="75"/>
      <c r="H47" s="75"/>
    </row>
    <row r="48" spans="1:14" s="72" customFormat="1" x14ac:dyDescent="0.25">
      <c r="B48" s="73"/>
      <c r="C48" s="73"/>
      <c r="D48" s="73"/>
      <c r="E48" s="73"/>
      <c r="F48" s="73"/>
      <c r="G48" s="75"/>
      <c r="H48" s="75"/>
    </row>
    <row r="49" spans="2:8" s="72" customFormat="1" x14ac:dyDescent="0.25">
      <c r="B49" s="73"/>
      <c r="C49" s="73"/>
      <c r="D49" s="73"/>
      <c r="E49" s="73"/>
      <c r="F49" s="73"/>
      <c r="G49" s="75"/>
      <c r="H49" s="75"/>
    </row>
    <row r="50" spans="2:8" s="79" customFormat="1" x14ac:dyDescent="0.25">
      <c r="B50" s="78"/>
      <c r="C50" s="78"/>
      <c r="D50" s="78"/>
      <c r="E50" s="78"/>
      <c r="F50" s="78"/>
      <c r="G50" s="75"/>
      <c r="H50" s="75"/>
    </row>
    <row r="51" spans="2:8" s="79" customFormat="1" x14ac:dyDescent="0.25">
      <c r="B51" s="78"/>
      <c r="C51" s="78"/>
      <c r="D51" s="78"/>
      <c r="E51" s="78"/>
      <c r="F51" s="78"/>
      <c r="G51" s="75"/>
      <c r="H51" s="75"/>
    </row>
    <row r="52" spans="2:8" s="79" customFormat="1" x14ac:dyDescent="0.25">
      <c r="B52" s="78"/>
      <c r="C52" s="78"/>
      <c r="D52" s="78"/>
      <c r="E52" s="78"/>
      <c r="F52" s="78"/>
      <c r="G52" s="75"/>
      <c r="H52" s="75"/>
    </row>
    <row r="53" spans="2:8" s="72" customFormat="1" x14ac:dyDescent="0.25">
      <c r="B53" s="73"/>
      <c r="C53" s="73"/>
      <c r="D53" s="73"/>
      <c r="E53" s="73"/>
      <c r="F53" s="73"/>
      <c r="G53" s="75"/>
      <c r="H53" s="75"/>
    </row>
    <row r="54" spans="2:8" s="72" customFormat="1" x14ac:dyDescent="0.25">
      <c r="B54" s="73"/>
      <c r="C54" s="73"/>
      <c r="D54" s="73"/>
      <c r="E54" s="73"/>
      <c r="F54" s="73"/>
      <c r="G54" s="75"/>
      <c r="H54" s="75"/>
    </row>
    <row r="55" spans="2:8" s="72" customFormat="1" x14ac:dyDescent="0.25">
      <c r="B55" s="73"/>
      <c r="C55" s="73"/>
      <c r="D55" s="73"/>
      <c r="E55" s="73"/>
      <c r="F55" s="73"/>
    </row>
    <row r="56" spans="2:8" s="72" customFormat="1" x14ac:dyDescent="0.25">
      <c r="C56" s="73"/>
      <c r="D56" s="73"/>
      <c r="E56" s="73"/>
      <c r="F56" s="73"/>
      <c r="G56" s="75"/>
      <c r="H56" s="75"/>
    </row>
    <row r="57" spans="2:8" s="72" customFormat="1" x14ac:dyDescent="0.25">
      <c r="B57" s="73"/>
      <c r="C57" s="73"/>
      <c r="D57" s="73"/>
      <c r="E57" s="73"/>
      <c r="F57" s="73"/>
      <c r="G57" s="75"/>
      <c r="H57" s="75"/>
    </row>
    <row r="58" spans="2:8" s="72" customFormat="1" x14ac:dyDescent="0.25">
      <c r="C58" s="73"/>
      <c r="D58" s="73"/>
      <c r="E58" s="73"/>
      <c r="F58" s="73"/>
      <c r="G58" s="75"/>
      <c r="H58" s="75"/>
    </row>
  </sheetData>
  <pageMargins left="0.2" right="0.2" top="0.51" bottom="0.51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56.85546875" style="16" customWidth="1"/>
    <col min="2" max="2" width="7.5703125" style="16" customWidth="1"/>
    <col min="3" max="7" width="11.7109375" style="16" customWidth="1"/>
    <col min="8" max="8" width="13.85546875" style="16" customWidth="1"/>
    <col min="9" max="16384" width="9.140625" style="16"/>
  </cols>
  <sheetData>
    <row r="1" spans="1:8" ht="17.25" customHeight="1" x14ac:dyDescent="0.25">
      <c r="A1" s="155" t="s">
        <v>234</v>
      </c>
      <c r="B1" s="156"/>
      <c r="C1" s="157"/>
      <c r="D1" s="152"/>
      <c r="E1" s="152"/>
      <c r="F1" s="14"/>
      <c r="H1" s="272" t="s">
        <v>232</v>
      </c>
    </row>
    <row r="2" spans="1:8" ht="15" x14ac:dyDescent="0.25">
      <c r="A2" s="266"/>
      <c r="B2" s="266"/>
      <c r="C2" s="266"/>
      <c r="D2" s="266"/>
      <c r="E2" s="266"/>
      <c r="F2" s="266"/>
    </row>
    <row r="3" spans="1:8" ht="28.5" customHeight="1" x14ac:dyDescent="0.2">
      <c r="A3" s="268" t="s">
        <v>18</v>
      </c>
      <c r="B3" s="270" t="s">
        <v>6</v>
      </c>
      <c r="C3" s="271" t="s">
        <v>48</v>
      </c>
      <c r="D3" s="269">
        <v>2018</v>
      </c>
      <c r="E3" s="269">
        <v>2019</v>
      </c>
      <c r="F3" s="269">
        <v>2020</v>
      </c>
      <c r="G3" s="269">
        <v>2021</v>
      </c>
      <c r="H3" s="282" t="s">
        <v>236</v>
      </c>
    </row>
    <row r="4" spans="1:8" x14ac:dyDescent="0.2">
      <c r="A4" s="160" t="s">
        <v>233</v>
      </c>
      <c r="B4" s="162" t="s">
        <v>22</v>
      </c>
      <c r="C4" s="161"/>
      <c r="D4" s="161"/>
      <c r="E4" s="161"/>
      <c r="F4" s="161"/>
      <c r="G4" s="161"/>
      <c r="H4" s="161"/>
    </row>
    <row r="5" spans="1:8" x14ac:dyDescent="0.2">
      <c r="A5" s="163" t="s">
        <v>20</v>
      </c>
      <c r="B5" s="165" t="s">
        <v>7</v>
      </c>
      <c r="C5" s="158"/>
      <c r="D5" s="158"/>
      <c r="E5" s="158"/>
      <c r="F5" s="158"/>
      <c r="G5" s="158"/>
      <c r="H5" s="280"/>
    </row>
    <row r="6" spans="1:8" x14ac:dyDescent="0.2">
      <c r="A6" s="159"/>
      <c r="B6" s="166" t="s">
        <v>134</v>
      </c>
      <c r="C6" s="158"/>
      <c r="D6" s="158"/>
      <c r="E6" s="158"/>
      <c r="F6" s="158"/>
      <c r="G6" s="158"/>
      <c r="H6" s="280"/>
    </row>
    <row r="7" spans="1:8" x14ac:dyDescent="0.2">
      <c r="A7" s="290" t="s">
        <v>253</v>
      </c>
      <c r="B7" s="165" t="s">
        <v>22</v>
      </c>
      <c r="C7" s="158"/>
      <c r="D7" s="158"/>
      <c r="E7" s="158"/>
      <c r="F7" s="158"/>
      <c r="G7" s="158"/>
      <c r="H7" s="280"/>
    </row>
    <row r="8" spans="1:8" x14ac:dyDescent="0.2">
      <c r="A8" s="289" t="s">
        <v>20</v>
      </c>
      <c r="B8" s="165" t="s">
        <v>7</v>
      </c>
      <c r="C8" s="158"/>
      <c r="D8" s="158"/>
      <c r="E8" s="158"/>
      <c r="F8" s="158"/>
      <c r="G8" s="158"/>
      <c r="H8" s="280"/>
    </row>
    <row r="9" spans="1:8" x14ac:dyDescent="0.2">
      <c r="A9" s="167"/>
      <c r="B9" s="166" t="s">
        <v>134</v>
      </c>
      <c r="C9" s="164"/>
      <c r="D9" s="164"/>
      <c r="E9" s="164"/>
      <c r="F9" s="164"/>
      <c r="G9" s="164"/>
      <c r="H9" s="280"/>
    </row>
    <row r="10" spans="1:8" x14ac:dyDescent="0.2">
      <c r="A10" s="159"/>
      <c r="B10" s="169" t="s">
        <v>7</v>
      </c>
      <c r="C10" s="164"/>
      <c r="D10" s="164"/>
      <c r="E10" s="164"/>
      <c r="F10" s="164"/>
      <c r="G10" s="164"/>
      <c r="H10" s="280"/>
    </row>
    <row r="11" spans="1:8" x14ac:dyDescent="0.2">
      <c r="A11" s="159"/>
      <c r="B11" s="169" t="s">
        <v>7</v>
      </c>
      <c r="C11" s="164"/>
      <c r="D11" s="164"/>
      <c r="E11" s="164"/>
      <c r="F11" s="164"/>
      <c r="G11" s="164"/>
      <c r="H11" s="280"/>
    </row>
    <row r="12" spans="1:8" x14ac:dyDescent="0.2">
      <c r="A12" s="159"/>
      <c r="B12" s="169" t="s">
        <v>7</v>
      </c>
      <c r="C12" s="164"/>
      <c r="D12" s="164"/>
      <c r="E12" s="164"/>
      <c r="F12" s="164"/>
      <c r="G12" s="164"/>
      <c r="H12" s="280"/>
    </row>
    <row r="13" spans="1:8" x14ac:dyDescent="0.2">
      <c r="A13" s="159"/>
      <c r="B13" s="169" t="s">
        <v>7</v>
      </c>
      <c r="C13" s="164"/>
      <c r="D13" s="164"/>
      <c r="E13" s="164"/>
      <c r="F13" s="164"/>
      <c r="G13" s="164"/>
      <c r="H13" s="280"/>
    </row>
    <row r="14" spans="1:8" x14ac:dyDescent="0.2">
      <c r="A14" s="168"/>
      <c r="B14" s="169" t="s">
        <v>7</v>
      </c>
      <c r="C14" s="164"/>
      <c r="D14" s="171"/>
      <c r="E14" s="164"/>
      <c r="F14" s="164"/>
      <c r="G14" s="164"/>
      <c r="H14" s="280"/>
    </row>
    <row r="15" spans="1:8" x14ac:dyDescent="0.2">
      <c r="A15" s="168"/>
      <c r="B15" s="169" t="s">
        <v>7</v>
      </c>
      <c r="C15" s="164"/>
      <c r="D15" s="164"/>
      <c r="E15" s="164"/>
      <c r="F15" s="164"/>
      <c r="G15" s="164"/>
      <c r="H15" s="280"/>
    </row>
    <row r="16" spans="1:8" x14ac:dyDescent="0.2">
      <c r="A16" s="168"/>
      <c r="B16" s="169" t="s">
        <v>7</v>
      </c>
      <c r="C16" s="164"/>
      <c r="D16" s="171"/>
      <c r="E16" s="164"/>
      <c r="F16" s="164"/>
      <c r="G16" s="164"/>
      <c r="H16" s="280"/>
    </row>
    <row r="17" spans="1:8" x14ac:dyDescent="0.2">
      <c r="A17" s="102"/>
      <c r="B17" s="170" t="s">
        <v>7</v>
      </c>
      <c r="C17" s="164"/>
      <c r="D17" s="171"/>
      <c r="E17" s="164"/>
      <c r="F17" s="164"/>
      <c r="G17" s="164"/>
      <c r="H17" s="280"/>
    </row>
    <row r="18" spans="1:8" x14ac:dyDescent="0.2">
      <c r="A18" s="102"/>
      <c r="B18" s="170" t="s">
        <v>7</v>
      </c>
      <c r="C18" s="164"/>
      <c r="D18" s="164"/>
      <c r="E18" s="164"/>
      <c r="F18" s="164"/>
      <c r="G18" s="164"/>
      <c r="H18" s="280"/>
    </row>
    <row r="19" spans="1:8" x14ac:dyDescent="0.2">
      <c r="A19" s="160" t="s">
        <v>235</v>
      </c>
      <c r="B19" s="162" t="s">
        <v>22</v>
      </c>
      <c r="C19" s="161"/>
      <c r="D19" s="161"/>
      <c r="E19" s="161"/>
      <c r="F19" s="161"/>
      <c r="G19" s="161"/>
      <c r="H19" s="161"/>
    </row>
    <row r="20" spans="1:8" x14ac:dyDescent="0.2">
      <c r="A20" s="291" t="s">
        <v>254</v>
      </c>
      <c r="B20" s="169" t="s">
        <v>7</v>
      </c>
      <c r="C20" s="164"/>
      <c r="D20" s="164"/>
      <c r="E20" s="164"/>
      <c r="F20" s="164"/>
      <c r="G20" s="164"/>
      <c r="H20" s="280"/>
    </row>
    <row r="21" spans="1:8" x14ac:dyDescent="0.2">
      <c r="A21" s="159"/>
      <c r="B21" s="169" t="s">
        <v>7</v>
      </c>
      <c r="C21" s="164"/>
      <c r="D21" s="164"/>
      <c r="E21" s="164"/>
      <c r="F21" s="164"/>
      <c r="G21" s="164"/>
      <c r="H21" s="280"/>
    </row>
    <row r="22" spans="1:8" x14ac:dyDescent="0.2">
      <c r="A22" s="159"/>
      <c r="B22" s="169" t="s">
        <v>7</v>
      </c>
      <c r="C22" s="164"/>
      <c r="D22" s="164"/>
      <c r="E22" s="164"/>
      <c r="F22" s="164"/>
      <c r="G22" s="164"/>
      <c r="H22" s="280"/>
    </row>
    <row r="23" spans="1:8" ht="8.25" customHeight="1" x14ac:dyDescent="0.2">
      <c r="A23" s="314"/>
      <c r="B23" s="314"/>
      <c r="C23" s="314"/>
      <c r="D23" s="314"/>
      <c r="E23" s="314"/>
      <c r="F23" s="314"/>
      <c r="G23" s="314"/>
      <c r="H23" s="315"/>
    </row>
    <row r="24" spans="1:8" ht="13.5" customHeight="1" x14ac:dyDescent="0.2">
      <c r="A24" s="299" t="s">
        <v>237</v>
      </c>
      <c r="B24" s="313"/>
      <c r="C24" s="313"/>
      <c r="D24" s="313"/>
      <c r="E24" s="313"/>
      <c r="F24" s="313"/>
      <c r="G24" s="313"/>
      <c r="H24" s="313"/>
    </row>
    <row r="25" spans="1:8" ht="26.25" customHeight="1" x14ac:dyDescent="0.2">
      <c r="A25" s="299" t="s">
        <v>238</v>
      </c>
      <c r="B25" s="299"/>
      <c r="C25" s="299"/>
      <c r="D25" s="299"/>
      <c r="E25" s="299"/>
      <c r="F25" s="299"/>
      <c r="G25" s="299"/>
      <c r="H25" s="313"/>
    </row>
    <row r="26" spans="1:8" x14ac:dyDescent="0.2">
      <c r="A26" s="110" t="s">
        <v>239</v>
      </c>
      <c r="B26" s="281"/>
      <c r="C26" s="281"/>
      <c r="D26" s="281"/>
      <c r="E26" s="281"/>
      <c r="F26" s="281"/>
      <c r="G26" s="281"/>
      <c r="H26" s="281"/>
    </row>
    <row r="27" spans="1:8" x14ac:dyDescent="0.2">
      <c r="A27" s="111" t="s">
        <v>240</v>
      </c>
      <c r="B27" s="281"/>
      <c r="C27" s="281"/>
      <c r="D27" s="281"/>
      <c r="E27" s="281"/>
      <c r="F27" s="281"/>
      <c r="G27" s="281"/>
      <c r="H27" s="281"/>
    </row>
    <row r="28" spans="1:8" x14ac:dyDescent="0.2">
      <c r="A28" s="110" t="s">
        <v>241</v>
      </c>
      <c r="B28" s="281"/>
      <c r="C28" s="281"/>
      <c r="D28" s="281"/>
      <c r="E28" s="281"/>
      <c r="F28" s="281"/>
      <c r="G28" s="281"/>
      <c r="H28" s="281"/>
    </row>
    <row r="29" spans="1:8" x14ac:dyDescent="0.2">
      <c r="A29" s="110" t="s">
        <v>242</v>
      </c>
      <c r="B29" s="281"/>
      <c r="C29" s="281"/>
      <c r="D29" s="281"/>
      <c r="E29" s="281"/>
      <c r="F29" s="281"/>
      <c r="G29" s="281"/>
      <c r="H29" s="281"/>
    </row>
    <row r="30" spans="1:8" x14ac:dyDescent="0.2">
      <c r="A30" s="110" t="s">
        <v>243</v>
      </c>
      <c r="B30" s="281"/>
      <c r="C30" s="281"/>
      <c r="D30" s="281"/>
      <c r="E30" s="281"/>
      <c r="F30" s="281"/>
      <c r="G30" s="281"/>
      <c r="H30" s="281"/>
    </row>
    <row r="31" spans="1:8" x14ac:dyDescent="0.2">
      <c r="A31" s="312" t="s">
        <v>244</v>
      </c>
      <c r="B31" s="313"/>
      <c r="C31" s="313"/>
      <c r="D31" s="313"/>
      <c r="E31" s="313"/>
      <c r="F31" s="313"/>
      <c r="G31" s="313"/>
      <c r="H31" s="281"/>
    </row>
    <row r="33" spans="1:1" x14ac:dyDescent="0.2">
      <c r="A33" s="16" t="s">
        <v>44</v>
      </c>
    </row>
    <row r="35" spans="1:1" x14ac:dyDescent="0.2">
      <c r="A35" s="29" t="s">
        <v>47</v>
      </c>
    </row>
  </sheetData>
  <mergeCells count="4">
    <mergeCell ref="A31:G31"/>
    <mergeCell ref="A23:H23"/>
    <mergeCell ref="A25:H25"/>
    <mergeCell ref="A24:H24"/>
  </mergeCells>
  <pageMargins left="0.7" right="0.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Sheet2</vt:lpstr>
      <vt:lpstr>2 Omatulud</vt:lpstr>
      <vt:lpstr>2.1 üüritulu</vt:lpstr>
      <vt:lpstr>3 Toetused</vt:lpstr>
      <vt:lpstr>4 Välisprojektid (invest)</vt:lpstr>
      <vt:lpstr>5 Välisprojektid (tegevuskulu)</vt:lpstr>
      <vt:lpstr>7 Lisanduvad kulud</vt:lpstr>
      <vt:lpstr>8 Vähenevad kulud</vt:lpstr>
      <vt:lpstr>9 Investeeringud koond</vt:lpstr>
      <vt:lpstr>9.1 invest.infokaart</vt:lpstr>
      <vt:lpstr>Sheet1</vt:lpstr>
      <vt:lpstr>'2 Omatulud'!Print_Titles</vt:lpstr>
      <vt:lpstr>'3 Toetused'!Print_Titles</vt:lpstr>
      <vt:lpstr>'4 Välisprojektid (invest)'!Print_Titles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Krista Kibur</cp:lastModifiedBy>
  <cp:lastPrinted>2017-02-07T14:36:06Z</cp:lastPrinted>
  <dcterms:created xsi:type="dcterms:W3CDTF">2011-11-17T06:19:29Z</dcterms:created>
  <dcterms:modified xsi:type="dcterms:W3CDTF">2017-02-16T14:49:53Z</dcterms:modified>
</cp:coreProperties>
</file>