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11835" tabRatio="511"/>
  </bookViews>
  <sheets>
    <sheet name="Koondvorm (1)" sheetId="24" r:id="rId1"/>
    <sheet name="Omatulud (3)" sheetId="23" r:id="rId2"/>
    <sheet name="Piirsumma" sheetId="28" r:id="rId3"/>
    <sheet name="Kulud (5)" sheetId="8" r:id="rId4"/>
    <sheet name="Lisanduvad kulud (5a)" sheetId="19" r:id="rId5"/>
    <sheet name="Inv infokaart (6b)" sheetId="35" r:id="rId6"/>
    <sheet name="Inv infokaardi lisa(6c)" sheetId="34" r:id="rId7"/>
    <sheet name="välisprojektid (7)" sheetId="27" r:id="rId8"/>
  </sheets>
  <externalReferences>
    <externalReference r:id="rId9"/>
    <externalReference r:id="rId10"/>
  </externalReferences>
  <definedNames>
    <definedName name="_xlnm._FilterDatabase" localSheetId="3" hidden="1">'Kulud (5)'!$C$5:$AD$27</definedName>
    <definedName name="_xlnm._FilterDatabase" localSheetId="4" hidden="1">'Lisanduvad kulud (5a)'!$A$3:$F$6</definedName>
    <definedName name="_xlnm._FilterDatabase" localSheetId="1" hidden="1">'Omatulud (3)'!$A$6:$B$10</definedName>
    <definedName name="a">'[1]8 KULUD'!#REF!</definedName>
    <definedName name="job_levels" localSheetId="6">OFFSET(job_levels_range,0,0,COUNTA(job_levels_range),1)</definedName>
    <definedName name="job_levels" localSheetId="5">OFFSET(job_levels_range,0,0,COUNTA(job_levels_range),1)</definedName>
    <definedName name="job_levels" localSheetId="0">OFFSET(job_levels_range,0,0,COUNTA(job_levels_range),1)</definedName>
    <definedName name="job_levels" localSheetId="7">OFFSET(job_levels_range,0,0,COUNTA(job_levels_range),1)</definedName>
    <definedName name="job_levels">OFFSET(job_levels_range,0,0,COUNTA(job_levels_range),1)</definedName>
    <definedName name="job_names" localSheetId="6">OFFSET(job_names_range,0,0,COUNTA(job_names_range),1)</definedName>
    <definedName name="job_names" localSheetId="5">OFFSET(job_names_range,0,0,COUNTA(job_names_range),1)</definedName>
    <definedName name="job_names" localSheetId="0">OFFSET(job_names_range,0,0,COUNTA(job_names_range),1)</definedName>
    <definedName name="job_names" localSheetId="7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OLE_LINK1" localSheetId="3">'Kulud (5)'!#REF!</definedName>
    <definedName name="Prinditiitlid" localSheetId="0">'Koondvorm (1)'!#REF!</definedName>
    <definedName name="_xlnm.Print_Titles" localSheetId="4">'Lisanduvad kulud (5a)'!$3:$3</definedName>
    <definedName name="_xlnm.Print_Titles" localSheetId="1">'Omatulud (3)'!$4:$4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>OFFSET(job_levels_range,0,0,COUNTA(job_levels_range),1)</definedName>
  </definedNames>
  <calcPr calcId="145621"/>
</workbook>
</file>

<file path=xl/calcChain.xml><?xml version="1.0" encoding="utf-8"?>
<calcChain xmlns="http://schemas.openxmlformats.org/spreadsheetml/2006/main">
  <c r="B38" i="35" l="1"/>
  <c r="B37" i="35"/>
  <c r="B36" i="35"/>
  <c r="B35" i="35"/>
  <c r="B34" i="35"/>
  <c r="B33" i="35"/>
  <c r="B32" i="35"/>
  <c r="B31" i="35"/>
  <c r="B30" i="35"/>
  <c r="G29" i="35"/>
  <c r="F29" i="35"/>
  <c r="E29" i="35"/>
  <c r="D29" i="35"/>
  <c r="C29" i="35"/>
  <c r="B29" i="35"/>
  <c r="G26" i="35"/>
  <c r="F26" i="35"/>
  <c r="E26" i="35"/>
  <c r="D26" i="35"/>
  <c r="B26" i="35" s="1"/>
  <c r="C26" i="35"/>
  <c r="G24" i="35"/>
  <c r="G22" i="35" s="1"/>
  <c r="F24" i="35"/>
  <c r="F22" i="35" s="1"/>
  <c r="E24" i="35"/>
  <c r="D24" i="35"/>
  <c r="D22" i="35" s="1"/>
  <c r="C24" i="35"/>
  <c r="C22" i="35" s="1"/>
  <c r="B24" i="35"/>
  <c r="B22" i="35" s="1"/>
  <c r="B23" i="35"/>
  <c r="E22" i="35"/>
  <c r="P8" i="8" l="1"/>
  <c r="P12" i="8" s="1"/>
  <c r="P10" i="8" s="1"/>
  <c r="Q8" i="8"/>
  <c r="Q12" i="8" s="1"/>
  <c r="Q10" i="8" s="1"/>
  <c r="R8" i="8"/>
  <c r="R12" i="8" s="1"/>
  <c r="R10" i="8" s="1"/>
  <c r="P13" i="8"/>
  <c r="Q13" i="8"/>
  <c r="R13" i="8"/>
  <c r="V8" i="8"/>
  <c r="W8" i="8"/>
  <c r="W12" i="8" s="1"/>
  <c r="W10" i="8" s="1"/>
  <c r="V10" i="8"/>
  <c r="V13" i="8"/>
  <c r="W13" i="8"/>
  <c r="I27" i="8" l="1"/>
  <c r="I26" i="8"/>
  <c r="I25" i="8"/>
  <c r="AA25" i="8" s="1"/>
  <c r="AB25" i="8" s="1"/>
  <c r="I24" i="8"/>
  <c r="I23" i="8"/>
  <c r="I22" i="8"/>
  <c r="AA22" i="8" s="1"/>
  <c r="AB22" i="8" s="1"/>
  <c r="I21" i="8"/>
  <c r="AA21" i="8" s="1"/>
  <c r="AB21" i="8" s="1"/>
  <c r="I20" i="8"/>
  <c r="I19" i="8"/>
  <c r="I18" i="8"/>
  <c r="AA18" i="8" s="1"/>
  <c r="AB18" i="8" s="1"/>
  <c r="I17" i="8"/>
  <c r="I16" i="8"/>
  <c r="I15" i="8"/>
  <c r="I14" i="8"/>
  <c r="I11" i="8"/>
  <c r="I9" i="8"/>
  <c r="AA9" i="8" s="1"/>
  <c r="AB9" i="8" s="1"/>
  <c r="AA11" i="8" l="1"/>
  <c r="AB11" i="8" s="1"/>
  <c r="AB17" i="8"/>
  <c r="AA17" i="8"/>
  <c r="AB14" i="8"/>
  <c r="AA14" i="8"/>
  <c r="AB26" i="8"/>
  <c r="AA26" i="8"/>
  <c r="AA15" i="8"/>
  <c r="AB15" i="8" s="1"/>
  <c r="AA19" i="8"/>
  <c r="AB19" i="8" s="1"/>
  <c r="AB23" i="8"/>
  <c r="AA23" i="8"/>
  <c r="AA27" i="8"/>
  <c r="AB27" i="8"/>
  <c r="AA16" i="8"/>
  <c r="AB16" i="8" s="1"/>
  <c r="AB20" i="8"/>
  <c r="AA20" i="8"/>
  <c r="AA24" i="8"/>
  <c r="AB24" i="8" s="1"/>
  <c r="H13" i="8" l="1"/>
  <c r="H8" i="8"/>
  <c r="H12" i="8" s="1"/>
  <c r="H10" i="8" l="1"/>
  <c r="Y13" i="8" l="1"/>
  <c r="Y8" i="8"/>
  <c r="Y12" i="8" l="1"/>
  <c r="Y10" i="8" l="1"/>
  <c r="G8" i="23" l="1"/>
  <c r="G9" i="23"/>
  <c r="G10" i="23"/>
  <c r="E7" i="23"/>
  <c r="E6" i="23" s="1"/>
  <c r="H10" i="23"/>
  <c r="F7" i="23" l="1"/>
  <c r="G7" i="23" s="1"/>
  <c r="F6" i="23" l="1"/>
  <c r="G6" i="23" s="1"/>
  <c r="D10" i="23" l="1"/>
  <c r="I10" i="23" s="1"/>
  <c r="D9" i="23"/>
  <c r="D8" i="23"/>
  <c r="B7" i="23"/>
  <c r="D7" i="23" s="1"/>
  <c r="H8" i="23" l="1"/>
  <c r="I8" i="23" s="1"/>
  <c r="H9" i="23"/>
  <c r="I9" i="23" s="1"/>
  <c r="H7" i="23"/>
  <c r="I7" i="23" s="1"/>
  <c r="B6" i="23"/>
  <c r="D6" i="23" l="1"/>
  <c r="H6" i="23" l="1"/>
  <c r="I6" i="23" s="1"/>
  <c r="K13" i="8" l="1"/>
  <c r="F5" i="19" l="1"/>
  <c r="K8" i="8"/>
  <c r="K12" i="8" s="1"/>
  <c r="K10" i="8" s="1"/>
  <c r="T27" i="8" l="1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1" i="8"/>
  <c r="T9" i="8"/>
  <c r="T7" i="8"/>
  <c r="G27" i="8" l="1"/>
  <c r="X27" i="8" s="1"/>
  <c r="Z27" i="8" s="1"/>
  <c r="G26" i="8"/>
  <c r="X26" i="8" s="1"/>
  <c r="Z26" i="8" s="1"/>
  <c r="G25" i="8"/>
  <c r="X25" i="8" s="1"/>
  <c r="Z25" i="8" s="1"/>
  <c r="G24" i="8"/>
  <c r="X24" i="8" s="1"/>
  <c r="Z24" i="8" s="1"/>
  <c r="G23" i="8"/>
  <c r="X23" i="8" s="1"/>
  <c r="Z23" i="8" s="1"/>
  <c r="G22" i="8"/>
  <c r="X22" i="8" s="1"/>
  <c r="Z22" i="8" s="1"/>
  <c r="G21" i="8"/>
  <c r="X21" i="8" s="1"/>
  <c r="Z21" i="8" s="1"/>
  <c r="G20" i="8"/>
  <c r="X20" i="8" s="1"/>
  <c r="Z20" i="8" s="1"/>
  <c r="G19" i="8"/>
  <c r="X19" i="8" s="1"/>
  <c r="Z19" i="8" s="1"/>
  <c r="G18" i="8"/>
  <c r="X18" i="8" s="1"/>
  <c r="Z18" i="8" s="1"/>
  <c r="G17" i="8"/>
  <c r="X17" i="8" s="1"/>
  <c r="Z17" i="8" s="1"/>
  <c r="G16" i="8"/>
  <c r="X16" i="8" s="1"/>
  <c r="Z16" i="8" s="1"/>
  <c r="G15" i="8"/>
  <c r="X15" i="8" s="1"/>
  <c r="Z15" i="8" s="1"/>
  <c r="G14" i="8"/>
  <c r="X14" i="8" s="1"/>
  <c r="Z14" i="8" s="1"/>
  <c r="G9" i="8"/>
  <c r="X9" i="8" l="1"/>
  <c r="Z9" i="8" s="1"/>
  <c r="O8" i="8" l="1"/>
  <c r="T8" i="8" s="1"/>
  <c r="U10" i="8"/>
  <c r="U8" i="8"/>
  <c r="F10" i="8"/>
  <c r="F8" i="8"/>
  <c r="F13" i="8"/>
  <c r="U13" i="8"/>
  <c r="O13" i="8" l="1"/>
  <c r="O12" i="8"/>
  <c r="T12" i="8" s="1"/>
  <c r="T13" i="8" l="1"/>
  <c r="O10" i="8"/>
  <c r="T10" i="8" s="1"/>
  <c r="D13" i="8" l="1"/>
  <c r="G13" i="8" l="1"/>
  <c r="X13" i="8" s="1"/>
  <c r="Z13" i="8" s="1"/>
  <c r="I13" i="8"/>
  <c r="AA13" i="8" l="1"/>
  <c r="AB13" i="8" s="1"/>
  <c r="G11" i="8" l="1"/>
  <c r="X11" i="8" s="1"/>
  <c r="Z11" i="8" s="1"/>
  <c r="D8" i="8" l="1"/>
  <c r="I8" i="8" l="1"/>
  <c r="G8" i="8"/>
  <c r="X8" i="8" s="1"/>
  <c r="D12" i="8"/>
  <c r="I12" i="8" s="1"/>
  <c r="AA12" i="8" l="1"/>
  <c r="AB12" i="8" s="1"/>
  <c r="Z8" i="8"/>
  <c r="G12" i="8"/>
  <c r="X12" i="8" s="1"/>
  <c r="Z12" i="8" s="1"/>
  <c r="D10" i="8"/>
  <c r="G10" i="8" l="1"/>
  <c r="I10" i="8"/>
  <c r="AA10" i="8" s="1"/>
  <c r="AB10" i="8" s="1"/>
  <c r="AA8" i="8"/>
  <c r="X10" i="8" l="1"/>
  <c r="Z10" i="8" s="1"/>
  <c r="AB8" i="8"/>
  <c r="C6" i="28" l="1"/>
</calcChain>
</file>

<file path=xl/comments1.xml><?xml version="1.0" encoding="utf-8"?>
<comments xmlns="http://schemas.openxmlformats.org/spreadsheetml/2006/main">
  <authors>
    <author>Maarja Valler</author>
  </authors>
  <commentList>
    <comment ref="F3" authorId="0">
      <text>
        <r>
          <rPr>
            <b/>
            <sz val="9"/>
            <color indexed="81"/>
            <rFont val="Tahoma"/>
            <charset val="1"/>
          </rPr>
          <t>Maarja Valler:</t>
        </r>
        <r>
          <rPr>
            <sz val="9"/>
            <color indexed="81"/>
            <rFont val="Tahoma"/>
            <charset val="1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Y4" authorId="0">
      <text>
        <r>
          <rPr>
            <b/>
            <sz val="9"/>
            <color indexed="81"/>
            <rFont val="Tahoma"/>
            <charset val="1"/>
          </rPr>
          <t>Maarja Valler:</t>
        </r>
        <r>
          <rPr>
            <sz val="9"/>
            <color indexed="81"/>
            <rFont val="Tahoma"/>
            <charset val="1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Robert Kriesenthal</author>
    <author>Maarja Valler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2018. a taotlusega investeeringute koondis (vorm 6a)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<sst xmlns="http://schemas.openxmlformats.org/spreadsheetml/2006/main" count="237" uniqueCount="196">
  <si>
    <t>Toetused kokku</t>
  </si>
  <si>
    <t>Linnavolikogu Kantselei</t>
  </si>
  <si>
    <t>Visioonikonverents</t>
  </si>
  <si>
    <t>KOKKU</t>
  </si>
  <si>
    <t>€</t>
  </si>
  <si>
    <t>Kulud kokku</t>
  </si>
  <si>
    <t xml:space="preserve">Katteallikad </t>
  </si>
  <si>
    <t>sh omatulud</t>
  </si>
  <si>
    <t>linnakassa</t>
  </si>
  <si>
    <t>sellest töötasu</t>
  </si>
  <si>
    <t>ps amortisatsioon</t>
  </si>
  <si>
    <t>Eelarvepositsioon</t>
  </si>
  <si>
    <t>OMATULUD</t>
  </si>
  <si>
    <t>Kokku</t>
  </si>
  <si>
    <t>1. Linnavolikogu Kantselei</t>
  </si>
  <si>
    <t>Üür ja rent</t>
  </si>
  <si>
    <t>äriruumide üüritulu</t>
  </si>
  <si>
    <t>kommunaalteenused</t>
  </si>
  <si>
    <t>Kultuurilinnade koostöövõrgustik</t>
  </si>
  <si>
    <t>Linnavolikogu</t>
  </si>
  <si>
    <t>KULUD</t>
  </si>
  <si>
    <t>KULTUUR</t>
  </si>
  <si>
    <t>LINNA TUGITEENUSED</t>
  </si>
  <si>
    <t>Esialgne eelarve</t>
  </si>
  <si>
    <t>I lisaeelarve</t>
  </si>
  <si>
    <t>Täpsustatud eelarve</t>
  </si>
  <si>
    <t xml:space="preserve">Linnavolikogu kantselei  </t>
  </si>
  <si>
    <t>LINNA JUHTIMINE</t>
  </si>
  <si>
    <t>linnakassa arvelt</t>
  </si>
  <si>
    <t>töötasu</t>
  </si>
  <si>
    <t>OT arvelt</t>
  </si>
  <si>
    <t>LK arvelt</t>
  </si>
  <si>
    <t>PPP muudatus</t>
  </si>
  <si>
    <r>
      <t xml:space="preserve">2018 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</si>
  <si>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2018 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</si>
  <si>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2018 LK arvelt muudatus kokku</t>
  </si>
  <si>
    <t>2018 OT arvelt (kogusumma)</t>
  </si>
  <si>
    <t>2018. aastal lisanduvad ja/või suurenevad kulud</t>
  </si>
  <si>
    <t>Ametiasutus</t>
  </si>
  <si>
    <t>Valdkond</t>
  </si>
  <si>
    <t>Kulu sisu</t>
  </si>
  <si>
    <t>Jrk nr</t>
  </si>
  <si>
    <t>Hariduse palgatõus 01.09.2017</t>
  </si>
  <si>
    <t>Ametiasutuste palgatõus 01.02.2017</t>
  </si>
  <si>
    <t>SHO palgatõus 01.04.2017</t>
  </si>
  <si>
    <t>Kultuuri palgavahendite kasv 01.04.2017</t>
  </si>
  <si>
    <t>LOV lastekaitsjad/sots.töötajad (1 kuu+uued)</t>
  </si>
  <si>
    <r>
      <t xml:space="preserve">Hariduse palgatõus 01.09.2017
</t>
    </r>
    <r>
      <rPr>
        <sz val="8"/>
        <color rgb="FFFF0000"/>
        <rFont val="Times New Roman"/>
        <family val="1"/>
        <charset val="186"/>
      </rPr>
      <t>(I LEA 2017, 1000€-lt
1050€-le)</t>
    </r>
  </si>
  <si>
    <t xml:space="preserve">Linna juhtimine </t>
  </si>
  <si>
    <t>2018 projekt</t>
  </si>
  <si>
    <t>%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</si>
  <si>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</si>
  <si>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>2017/2018 muutus</t>
  </si>
  <si>
    <t>2018 projekt - projekti ettepanek</t>
  </si>
  <si>
    <t xml:space="preserve">2018 
projekti 
ettepanek </t>
  </si>
  <si>
    <t>Lisataotlus</t>
  </si>
  <si>
    <t>Lühiselgitused lisataotluse kohta</t>
  </si>
  <si>
    <t>projekt</t>
  </si>
  <si>
    <t>2018/2017 põhitaotlus muutus</t>
  </si>
  <si>
    <t>2018 toetuste arvelt (kogusumma)</t>
  </si>
  <si>
    <t>sh toetuste arvelt</t>
  </si>
  <si>
    <t>Ümardused</t>
  </si>
  <si>
    <t>Esialgne 
eelarve</t>
  </si>
  <si>
    <t>Halduskogude ja volikogu komisjonide tasud alates 01.01.2018</t>
  </si>
  <si>
    <t>Ametiasutuse haldusala 2018. aasta eelarve projekti koond asutuste lõikes</t>
  </si>
  <si>
    <t>VORM 1</t>
  </si>
  <si>
    <t>€ ilma komakohata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</si>
  <si>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</si>
  <si>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</si>
  <si>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</si>
  <si>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</si>
  <si>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</si>
  <si>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</si>
  <si>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</si>
  <si>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</si>
  <si>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</si>
  <si>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</si>
  <si>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</si>
  <si>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</si>
  <si>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</si>
  <si>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</si>
  <si>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</si>
  <si>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</si>
  <si>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</si>
  <si>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</si>
  <si>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</si>
  <si>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</si>
  <si>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Vormi täitnud isiku ees- ja perekonnanimi ning telefoninumber:</t>
  </si>
  <si>
    <t>Põhitaotlus</t>
  </si>
  <si>
    <t>projekti
ettepanek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</si>
  <si>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</si>
  <si>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</si>
  <si>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</si>
  <si>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</si>
  <si>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</si>
  <si>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</si>
  <si>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</si>
  <si>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</si>
  <si>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</si>
  <si>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</si>
  <si>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</si>
  <si>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</si>
  <si>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</si>
  <si>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Kulud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</si>
  <si>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</si>
  <si>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</si>
  <si>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</si>
  <si>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</si>
  <si>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</si>
  <si>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 xml:space="preserve"> kuni 31.12.16</t>
  </si>
  <si>
    <t>2016.a. 2017.a-se üle-kantud</t>
  </si>
  <si>
    <t xml:space="preserve"> 2017 täps.
eelarve</t>
  </si>
  <si>
    <t>2021 ja järgmised aastad kokku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</si>
  <si>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</si>
  <si>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</si>
  <si>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</si>
  <si>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</si>
  <si>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</si>
  <si>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</si>
  <si>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Investeeringud</t>
  </si>
  <si>
    <t>1.</t>
  </si>
  <si>
    <t>Summa</t>
  </si>
  <si>
    <t>Volikogu liikme tasu tõus 
Vastavalt :  Tallinna Linnavolikogu 20.02.2014 määrusele nr 4. volikogu liikme tasu tõus 530,25 €-lt 569,38 €-le (39,13*77 liiget*11 kuud)+33% = 44080 €, sellest töötasu 33143 €.</t>
  </si>
  <si>
    <t>Jrk.</t>
  </si>
  <si>
    <t>Ametiasutuse haldusala</t>
  </si>
  <si>
    <t>sellest</t>
  </si>
  <si>
    <t>nr.</t>
  </si>
  <si>
    <t>omatulude 
arvelt</t>
  </si>
  <si>
    <t>toetuste arvelt</t>
  </si>
  <si>
    <t>2018. aasta tegevuskulude piirsummad ametiasutuste haldusalade lõikes</t>
  </si>
  <si>
    <t>2018 piirsumma</t>
  </si>
  <si>
    <t>Investeeringuobjekti infokaart *</t>
  </si>
  <si>
    <t>VORM 6 b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</si>
  <si>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</si>
  <si>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</si>
  <si>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 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</si>
  <si>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</si>
  <si>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</si>
  <si>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</si>
  <si>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</si>
  <si>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</si>
  <si>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</si>
  <si>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</si>
  <si>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>*    investeerimisobjekti infokaart täidetakse üle 60 000 € objektide osas (hooned, spordi-, kultuuri-, sotsiaalhoolekande objektid). Ei täideta teerajatiste, tänavavalgustuse, kalmistute, spordiplatside, mänguväljakute, parkide, haljastute, fooriobjektide ja teiste sarnaste objektide osas.)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</si>
  <si>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</si>
  <si>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</si>
  <si>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t>sh kuni 2016</t>
  </si>
  <si>
    <t>2017 eelarve</t>
  </si>
  <si>
    <t>2016.a-st 2017.a-sse ülekantavad</t>
  </si>
  <si>
    <t>2019 ja järgmised aastad kokku</t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</si>
  <si>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</si>
  <si>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</si>
  <si>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</si>
  <si>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</si>
  <si>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</si>
  <si>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</si>
  <si>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</si>
  <si>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</si>
  <si>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</si>
  <si>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</si>
  <si>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</si>
  <si>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</si>
  <si>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</si>
  <si>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</si>
  <si>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</si>
  <si>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</si>
  <si>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</si>
  <si>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</si>
  <si>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</si>
  <si>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</si>
  <si>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</si>
  <si>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</si>
  <si>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</si>
  <si>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</si>
  <si>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</si>
  <si>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</si>
  <si>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</si>
  <si>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sh  2018. aastal</t>
  </si>
  <si>
    <t>Selgitused</t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</si>
  <si>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</si>
  <si>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</si>
  <si>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</si>
  <si>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</si>
  <si>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 xml:space="preserve">10. Kas kasutajad on käibemaksukohustuslased 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</si>
  <si>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</si>
  <si>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</si>
  <si>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</si>
  <si>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</si>
  <si>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</si>
  <si>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</si>
  <si>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</si>
  <si>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</si>
  <si>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muud kulud (nimetada):</t>
  </si>
  <si>
    <t>x</t>
  </si>
  <si>
    <t>Tallinna Linnavolikogu Kantselei</t>
  </si>
  <si>
    <t>Linnavolikogu Kantslei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</si>
</sst>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"/>
    <numFmt numFmtId="165" formatCode="_-* #,##0.00\ _k_r_-;\-* #,##0.00\ _k_r_-;_-* \-??\ _k_r_-;_-@_-"/>
    <numFmt numFmtId="166" formatCode="0_ ;\-0\ "/>
    <numFmt numFmtId="167" formatCode="[$-425]General"/>
  </numFmts>
  <fonts count="11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u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sz val="10"/>
      <color theme="1"/>
      <name val="Arial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color indexed="17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b/>
      <sz val="10"/>
      <color rgb="FF0070C0"/>
      <name val="Times New Roman"/>
      <family val="1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i/>
      <sz val="10"/>
      <color rgb="FF0070C0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name val="Helv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4" fillId="0" borderId="0"/>
    <xf numFmtId="0" fontId="45" fillId="0" borderId="0"/>
    <xf numFmtId="0" fontId="45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50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5" fillId="3" borderId="0" applyNumberFormat="0" applyBorder="0" applyAlignment="0" applyProtection="0"/>
    <xf numFmtId="0" fontId="56" fillId="20" borderId="1" applyNumberFormat="0" applyAlignment="0" applyProtection="0"/>
    <xf numFmtId="0" fontId="57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0" fillId="24" borderId="0" applyNumberFormat="0" applyBorder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2" fillId="7" borderId="1" applyNumberFormat="0" applyAlignment="0" applyProtection="0"/>
    <xf numFmtId="0" fontId="63" fillId="0" borderId="6" applyNumberFormat="0" applyFill="0" applyAlignment="0" applyProtection="0"/>
    <xf numFmtId="0" fontId="64" fillId="22" borderId="0" applyNumberFormat="0" applyBorder="0" applyAlignment="0" applyProtection="0"/>
    <xf numFmtId="0" fontId="12" fillId="0" borderId="0"/>
    <xf numFmtId="0" fontId="1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3" fillId="23" borderId="7" applyNumberFormat="0" applyFont="0" applyAlignment="0" applyProtection="0"/>
    <xf numFmtId="0" fontId="65" fillId="20" borderId="8" applyNumberFormat="0" applyAlignment="0" applyProtection="0"/>
    <xf numFmtId="9" fontId="12" fillId="0" borderId="0" applyFont="0" applyFill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12" fillId="23" borderId="7" applyNumberFormat="0" applyFont="0" applyAlignment="0" applyProtection="0"/>
    <xf numFmtId="0" fontId="52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45" fillId="0" borderId="0"/>
    <xf numFmtId="0" fontId="50" fillId="4" borderId="0" applyNumberFormat="0" applyBorder="0" applyAlignment="0" applyProtection="0"/>
    <xf numFmtId="0" fontId="12" fillId="0" borderId="0"/>
    <xf numFmtId="0" fontId="12" fillId="0" borderId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67" fontId="85" fillId="0" borderId="0"/>
    <xf numFmtId="0" fontId="6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8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89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2" fillId="0" borderId="0"/>
    <xf numFmtId="0" fontId="42" fillId="0" borderId="0"/>
    <xf numFmtId="0" fontId="2" fillId="0" borderId="0"/>
    <xf numFmtId="0" fontId="106" fillId="0" borderId="0"/>
    <xf numFmtId="0" fontId="1" fillId="0" borderId="0"/>
    <xf numFmtId="0" fontId="12" fillId="0" borderId="0"/>
  </cellStyleXfs>
  <cellXfs count="322">
    <xf numFmtId="0" fontId="0" fillId="0" borderId="0" xfId="0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/>
    <xf numFmtId="3" fontId="32" fillId="0" borderId="0" xfId="0" applyNumberFormat="1" applyFont="1" applyFill="1" applyBorder="1" applyAlignment="1"/>
    <xf numFmtId="0" fontId="12" fillId="0" borderId="0" xfId="0" applyFont="1" applyFill="1" applyBorder="1"/>
    <xf numFmtId="164" fontId="35" fillId="0" borderId="0" xfId="34" applyNumberFormat="1" applyFont="1" applyFill="1" applyBorder="1" applyAlignment="1">
      <alignment horizontal="left" wrapText="1"/>
    </xf>
    <xf numFmtId="0" fontId="46" fillId="0" borderId="0" xfId="0" applyFont="1" applyFill="1" applyBorder="1"/>
    <xf numFmtId="0" fontId="12" fillId="0" borderId="0" xfId="0" applyFont="1" applyFill="1" applyAlignment="1">
      <alignment horizontal="left" vertical="top"/>
    </xf>
    <xf numFmtId="3" fontId="42" fillId="0" borderId="0" xfId="0" applyNumberFormat="1" applyFont="1" applyFill="1" applyBorder="1" applyAlignment="1"/>
    <xf numFmtId="0" fontId="72" fillId="0" borderId="0" xfId="34" applyFont="1" applyFill="1" applyBorder="1" applyAlignment="1" applyProtection="1">
      <alignment horizontal="left" vertical="top" indent="1"/>
    </xf>
    <xf numFmtId="0" fontId="70" fillId="0" borderId="0" xfId="0" applyFont="1" applyFill="1"/>
    <xf numFmtId="0" fontId="42" fillId="0" borderId="0" xfId="42" applyFont="1" applyFill="1" applyBorder="1" applyAlignment="1">
      <alignment horizontal="left" vertical="top"/>
    </xf>
    <xf numFmtId="0" fontId="43" fillId="0" borderId="0" xfId="42" applyFont="1" applyFill="1" applyBorder="1" applyAlignment="1">
      <alignment horizontal="left" vertical="top" indent="3"/>
    </xf>
    <xf numFmtId="0" fontId="41" fillId="0" borderId="0" xfId="42" applyFont="1" applyFill="1" applyBorder="1" applyAlignment="1">
      <alignment horizontal="left" vertical="top"/>
    </xf>
    <xf numFmtId="3" fontId="41" fillId="0" borderId="0" xfId="42" applyNumberFormat="1" applyFont="1" applyFill="1" applyBorder="1" applyAlignment="1">
      <alignment vertical="top"/>
    </xf>
    <xf numFmtId="3" fontId="42" fillId="0" borderId="0" xfId="42" applyNumberFormat="1" applyFont="1" applyFill="1" applyBorder="1" applyAlignment="1">
      <alignment vertical="top"/>
    </xf>
    <xf numFmtId="3" fontId="43" fillId="0" borderId="0" xfId="42" applyNumberFormat="1" applyFont="1" applyFill="1" applyBorder="1" applyAlignment="1">
      <alignment vertical="top"/>
    </xf>
    <xf numFmtId="0" fontId="34" fillId="0" borderId="0" xfId="34" applyFont="1" applyFill="1" applyBorder="1" applyAlignment="1" applyProtection="1">
      <alignment horizontal="left" vertical="top" indent="1"/>
    </xf>
    <xf numFmtId="0" fontId="33" fillId="0" borderId="0" xfId="34" applyFont="1" applyFill="1" applyBorder="1" applyAlignment="1">
      <alignment horizontal="left" vertical="top"/>
    </xf>
    <xf numFmtId="0" fontId="38" fillId="0" borderId="0" xfId="34" applyFont="1" applyFill="1" applyBorder="1" applyAlignment="1" applyProtection="1">
      <alignment horizontal="left" vertical="top"/>
    </xf>
    <xf numFmtId="0" fontId="33" fillId="0" borderId="0" xfId="34" applyFont="1" applyFill="1" applyBorder="1" applyAlignment="1" applyProtection="1">
      <alignment horizontal="left" vertical="top"/>
    </xf>
    <xf numFmtId="0" fontId="34" fillId="0" borderId="0" xfId="34" applyFont="1" applyFill="1" applyBorder="1" applyAlignment="1" applyProtection="1">
      <alignment horizontal="left" vertical="top" indent="2"/>
    </xf>
    <xf numFmtId="0" fontId="39" fillId="0" borderId="0" xfId="34" applyFont="1" applyFill="1" applyBorder="1" applyAlignment="1" applyProtection="1">
      <alignment horizontal="left" vertical="top"/>
    </xf>
    <xf numFmtId="0" fontId="46" fillId="0" borderId="0" xfId="34" applyFont="1" applyFill="1" applyBorder="1" applyAlignment="1" applyProtection="1">
      <alignment horizontal="left" vertical="top" indent="1"/>
    </xf>
    <xf numFmtId="0" fontId="34" fillId="0" borderId="0" xfId="34" applyFont="1" applyFill="1" applyBorder="1" applyAlignment="1" applyProtection="1">
      <alignment horizontal="left" vertical="top"/>
    </xf>
    <xf numFmtId="0" fontId="39" fillId="0" borderId="0" xfId="36" applyFont="1" applyFill="1" applyBorder="1" applyAlignment="1">
      <alignment horizontal="left" vertical="top"/>
    </xf>
    <xf numFmtId="3" fontId="38" fillId="0" borderId="0" xfId="34" applyNumberFormat="1" applyFont="1" applyFill="1" applyBorder="1" applyAlignment="1" applyProtection="1">
      <alignment vertical="top"/>
    </xf>
    <xf numFmtId="3" fontId="71" fillId="0" borderId="0" xfId="34" applyNumberFormat="1" applyFont="1" applyFill="1" applyBorder="1" applyAlignment="1" applyProtection="1">
      <alignment vertical="top"/>
    </xf>
    <xf numFmtId="3" fontId="70" fillId="0" borderId="0" xfId="0" applyNumberFormat="1" applyFont="1" applyFill="1" applyAlignment="1">
      <alignment vertical="top"/>
    </xf>
    <xf numFmtId="3" fontId="70" fillId="0" borderId="0" xfId="34" applyNumberFormat="1" applyFont="1" applyFill="1" applyBorder="1" applyAlignment="1" applyProtection="1">
      <alignment vertical="top"/>
    </xf>
    <xf numFmtId="3" fontId="70" fillId="0" borderId="0" xfId="36" applyNumberFormat="1" applyFont="1" applyFill="1" applyBorder="1" applyAlignment="1">
      <alignment vertical="top"/>
    </xf>
    <xf numFmtId="0" fontId="12" fillId="0" borderId="0" xfId="0" applyFont="1" applyFill="1" applyAlignment="1">
      <alignment horizontal="right"/>
    </xf>
    <xf numFmtId="0" fontId="40" fillId="0" borderId="0" xfId="0" applyFont="1" applyFill="1"/>
    <xf numFmtId="3" fontId="40" fillId="0" borderId="0" xfId="0" applyNumberFormat="1" applyFont="1" applyFill="1" applyAlignment="1">
      <alignment horizontal="right" vertical="top"/>
    </xf>
    <xf numFmtId="0" fontId="40" fillId="27" borderId="0" xfId="34" applyFont="1" applyFill="1" applyBorder="1" applyAlignment="1" applyProtection="1">
      <alignment horizontal="right" vertical="top"/>
    </xf>
    <xf numFmtId="0" fontId="78" fillId="0" borderId="0" xfId="149" applyFont="1"/>
    <xf numFmtId="0" fontId="79" fillId="0" borderId="0" xfId="149" applyFont="1"/>
    <xf numFmtId="0" fontId="12" fillId="0" borderId="0" xfId="150" applyFont="1" applyAlignment="1">
      <alignment horizontal="left"/>
    </xf>
    <xf numFmtId="0" fontId="0" fillId="0" borderId="0" xfId="0"/>
    <xf numFmtId="0" fontId="12" fillId="0" borderId="0" xfId="0" applyFont="1" applyFill="1"/>
    <xf numFmtId="3" fontId="12" fillId="0" borderId="0" xfId="0" applyNumberFormat="1" applyFont="1" applyFill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3" fontId="33" fillId="0" borderId="0" xfId="34" applyNumberFormat="1" applyFont="1" applyFill="1" applyBorder="1" applyAlignment="1" applyProtection="1">
      <alignment vertical="top"/>
    </xf>
    <xf numFmtId="3" fontId="34" fillId="0" borderId="0" xfId="34" applyNumberFormat="1" applyFont="1" applyFill="1" applyBorder="1" applyAlignment="1" applyProtection="1">
      <alignment vertical="top"/>
    </xf>
    <xf numFmtId="3" fontId="33" fillId="0" borderId="0" xfId="34" applyNumberFormat="1" applyFont="1" applyFill="1" applyBorder="1" applyAlignment="1">
      <alignment vertical="top"/>
    </xf>
    <xf numFmtId="3" fontId="12" fillId="0" borderId="0" xfId="34" applyNumberFormat="1" applyFont="1" applyFill="1" applyBorder="1" applyAlignment="1" applyProtection="1">
      <alignment vertical="top"/>
    </xf>
    <xf numFmtId="3" fontId="46" fillId="0" borderId="0" xfId="34" applyNumberFormat="1" applyFont="1" applyFill="1" applyBorder="1" applyAlignment="1" applyProtection="1">
      <alignment vertical="top"/>
    </xf>
    <xf numFmtId="3" fontId="12" fillId="0" borderId="0" xfId="36" applyNumberFormat="1" applyFont="1" applyFill="1" applyBorder="1" applyAlignment="1">
      <alignment vertical="top"/>
    </xf>
    <xf numFmtId="3" fontId="72" fillId="0" borderId="0" xfId="34" applyNumberFormat="1" applyFont="1" applyFill="1" applyBorder="1" applyAlignment="1" applyProtection="1">
      <alignment vertical="top"/>
    </xf>
    <xf numFmtId="0" fontId="4" fillId="0" borderId="0" xfId="149" applyFont="1"/>
    <xf numFmtId="3" fontId="84" fillId="0" borderId="0" xfId="0" applyNumberFormat="1" applyFont="1" applyFill="1" applyBorder="1" applyAlignment="1" applyProtection="1">
      <alignment vertical="top"/>
      <protection locked="0"/>
    </xf>
    <xf numFmtId="0" fontId="4" fillId="0" borderId="0" xfId="149" applyFont="1" applyAlignment="1">
      <alignment vertical="top"/>
    </xf>
    <xf numFmtId="9" fontId="12" fillId="0" borderId="0" xfId="371" applyFont="1" applyFill="1" applyAlignment="1">
      <alignment vertical="top"/>
    </xf>
    <xf numFmtId="0" fontId="32" fillId="0" borderId="0" xfId="153" applyFont="1" applyFill="1" applyBorder="1"/>
    <xf numFmtId="3" fontId="32" fillId="0" borderId="0" xfId="153" applyNumberFormat="1" applyFont="1" applyFill="1" applyBorder="1" applyAlignment="1"/>
    <xf numFmtId="0" fontId="42" fillId="0" borderId="0" xfId="153" applyFont="1" applyFill="1"/>
    <xf numFmtId="0" fontId="42" fillId="0" borderId="0" xfId="153" applyFont="1" applyFill="1" applyBorder="1"/>
    <xf numFmtId="0" fontId="41" fillId="0" borderId="0" xfId="153" applyFont="1" applyFill="1"/>
    <xf numFmtId="0" fontId="43" fillId="0" borderId="0" xfId="153" applyFont="1" applyFill="1"/>
    <xf numFmtId="3" fontId="42" fillId="0" borderId="0" xfId="153" applyNumberFormat="1" applyFont="1" applyFill="1" applyBorder="1" applyAlignment="1"/>
    <xf numFmtId="44" fontId="75" fillId="0" borderId="14" xfId="86" applyFont="1" applyFill="1" applyBorder="1" applyAlignment="1">
      <alignment horizontal="right" vertical="top" wrapText="1"/>
    </xf>
    <xf numFmtId="44" fontId="75" fillId="0" borderId="19" xfId="86" applyFont="1" applyFill="1" applyBorder="1" applyAlignment="1">
      <alignment horizontal="right" vertical="top" wrapText="1"/>
    </xf>
    <xf numFmtId="44" fontId="75" fillId="0" borderId="18" xfId="86" applyFont="1" applyFill="1" applyBorder="1" applyAlignment="1">
      <alignment horizontal="right" vertical="top" wrapText="1"/>
    </xf>
    <xf numFmtId="44" fontId="75" fillId="0" borderId="13" xfId="86" applyFont="1" applyFill="1" applyBorder="1" applyAlignment="1">
      <alignment horizontal="right" vertical="top" wrapText="1"/>
    </xf>
    <xf numFmtId="9" fontId="41" fillId="0" borderId="0" xfId="371" applyFont="1" applyFill="1" applyBorder="1" applyAlignment="1">
      <alignment vertical="top"/>
    </xf>
    <xf numFmtId="9" fontId="42" fillId="0" borderId="0" xfId="371" applyFont="1" applyFill="1" applyBorder="1" applyAlignment="1">
      <alignment vertical="top"/>
    </xf>
    <xf numFmtId="9" fontId="43" fillId="0" borderId="0" xfId="371" applyFont="1" applyFill="1" applyBorder="1" applyAlignment="1">
      <alignment vertical="top"/>
    </xf>
    <xf numFmtId="0" fontId="12" fillId="0" borderId="0" xfId="0" applyFont="1" applyBorder="1" applyAlignment="1">
      <alignment horizontal="right"/>
    </xf>
    <xf numFmtId="0" fontId="92" fillId="0" borderId="0" xfId="153" applyFont="1" applyFill="1" applyBorder="1"/>
    <xf numFmtId="3" fontId="47" fillId="0" borderId="0" xfId="153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47" fillId="0" borderId="0" xfId="153" applyFont="1" applyFill="1" applyBorder="1" applyAlignment="1">
      <alignment horizontal="right"/>
    </xf>
    <xf numFmtId="44" fontId="75" fillId="30" borderId="17" xfId="86" applyFont="1" applyFill="1" applyBorder="1" applyAlignment="1">
      <alignment horizontal="center" vertical="top" wrapText="1"/>
    </xf>
    <xf numFmtId="3" fontId="94" fillId="0" borderId="0" xfId="42" applyNumberFormat="1" applyFont="1" applyFill="1" applyBorder="1" applyAlignment="1">
      <alignment vertical="top"/>
    </xf>
    <xf numFmtId="3" fontId="95" fillId="0" borderId="0" xfId="42" applyNumberFormat="1" applyFont="1" applyFill="1" applyBorder="1" applyAlignment="1">
      <alignment vertical="top"/>
    </xf>
    <xf numFmtId="3" fontId="96" fillId="0" borderId="0" xfId="42" applyNumberFormat="1" applyFont="1" applyFill="1" applyBorder="1" applyAlignment="1">
      <alignment vertical="top"/>
    </xf>
    <xf numFmtId="44" fontId="75" fillId="0" borderId="13" xfId="86" applyFont="1" applyFill="1" applyBorder="1" applyAlignment="1">
      <alignment horizontal="center" vertical="top" wrapText="1"/>
    </xf>
    <xf numFmtId="0" fontId="75" fillId="0" borderId="0" xfId="0" applyFont="1" applyFill="1" applyAlignment="1">
      <alignment horizontal="center" vertical="top" wrapText="1"/>
    </xf>
    <xf numFmtId="0" fontId="77" fillId="0" borderId="0" xfId="0" applyFont="1" applyFill="1" applyAlignment="1">
      <alignment horizontal="center" vertical="top" wrapText="1"/>
    </xf>
    <xf numFmtId="9" fontId="33" fillId="0" borderId="0" xfId="371" applyFont="1" applyFill="1" applyBorder="1" applyAlignment="1" applyProtection="1">
      <alignment vertical="top"/>
    </xf>
    <xf numFmtId="9" fontId="34" fillId="0" borderId="0" xfId="371" applyFont="1" applyFill="1" applyBorder="1" applyAlignment="1" applyProtection="1">
      <alignment vertical="top"/>
    </xf>
    <xf numFmtId="9" fontId="33" fillId="0" borderId="0" xfId="371" applyFont="1" applyFill="1" applyBorder="1" applyAlignment="1">
      <alignment vertical="top"/>
    </xf>
    <xf numFmtId="9" fontId="12" fillId="0" borderId="0" xfId="371" applyFont="1" applyFill="1" applyBorder="1" applyAlignment="1" applyProtection="1">
      <alignment vertical="top"/>
    </xf>
    <xf numFmtId="9" fontId="46" fillId="0" borderId="0" xfId="371" applyFont="1" applyFill="1" applyBorder="1" applyAlignment="1" applyProtection="1">
      <alignment vertical="top"/>
    </xf>
    <xf numFmtId="9" fontId="12" fillId="0" borderId="0" xfId="371" applyFont="1" applyFill="1" applyBorder="1" applyAlignment="1">
      <alignment vertical="top"/>
    </xf>
    <xf numFmtId="9" fontId="72" fillId="0" borderId="0" xfId="371" applyFont="1" applyFill="1" applyBorder="1" applyAlignment="1" applyProtection="1">
      <alignment vertical="top"/>
    </xf>
    <xf numFmtId="3" fontId="40" fillId="27" borderId="0" xfId="34" applyNumberFormat="1" applyFont="1" applyFill="1" applyBorder="1" applyAlignment="1" applyProtection="1">
      <alignment vertical="top"/>
    </xf>
    <xf numFmtId="0" fontId="93" fillId="0" borderId="0" xfId="0" applyFont="1" applyFill="1" applyAlignment="1">
      <alignment horizontal="center" vertical="top" wrapText="1"/>
    </xf>
    <xf numFmtId="3" fontId="69" fillId="0" borderId="0" xfId="34" applyNumberFormat="1" applyFont="1" applyFill="1" applyBorder="1" applyAlignment="1" applyProtection="1">
      <alignment vertical="top"/>
    </xf>
    <xf numFmtId="3" fontId="97" fillId="0" borderId="0" xfId="34" applyNumberFormat="1" applyFont="1" applyFill="1" applyBorder="1" applyAlignment="1" applyProtection="1">
      <alignment vertical="top"/>
    </xf>
    <xf numFmtId="3" fontId="71" fillId="0" borderId="0" xfId="34" applyNumberFormat="1" applyFont="1" applyFill="1" applyBorder="1" applyAlignment="1">
      <alignment vertical="top"/>
    </xf>
    <xf numFmtId="3" fontId="73" fillId="27" borderId="0" xfId="34" applyNumberFormat="1" applyFont="1" applyFill="1" applyBorder="1" applyAlignment="1" applyProtection="1">
      <alignment vertical="top"/>
    </xf>
    <xf numFmtId="3" fontId="70" fillId="0" borderId="0" xfId="0" applyNumberFormat="1" applyFont="1" applyFill="1" applyBorder="1" applyAlignment="1">
      <alignment vertical="top"/>
    </xf>
    <xf numFmtId="0" fontId="12" fillId="0" borderId="0" xfId="150" applyFont="1" applyFill="1"/>
    <xf numFmtId="0" fontId="41" fillId="0" borderId="0" xfId="153" applyFont="1" applyAlignment="1">
      <alignment horizontal="right"/>
    </xf>
    <xf numFmtId="0" fontId="12" fillId="0" borderId="0" xfId="153" applyAlignment="1">
      <alignment wrapText="1"/>
    </xf>
    <xf numFmtId="0" fontId="33" fillId="0" borderId="0" xfId="150" applyFont="1" applyBorder="1" applyAlignment="1">
      <alignment horizontal="right"/>
    </xf>
    <xf numFmtId="0" fontId="41" fillId="0" borderId="0" xfId="35" applyFont="1" applyFill="1" applyAlignment="1"/>
    <xf numFmtId="0" fontId="12" fillId="0" borderId="0" xfId="35" applyFont="1" applyFill="1"/>
    <xf numFmtId="0" fontId="42" fillId="0" borderId="0" xfId="35" applyFont="1" applyBorder="1" applyAlignment="1">
      <alignment horizontal="right"/>
    </xf>
    <xf numFmtId="0" fontId="37" fillId="0" borderId="13" xfId="153" applyFont="1" applyBorder="1" applyAlignment="1">
      <alignment vertical="top"/>
    </xf>
    <xf numFmtId="0" fontId="33" fillId="0" borderId="13" xfId="153" applyFont="1" applyBorder="1" applyAlignment="1">
      <alignment horizontal="center" vertical="top" wrapText="1"/>
    </xf>
    <xf numFmtId="0" fontId="12" fillId="0" borderId="13" xfId="153" applyFont="1" applyBorder="1"/>
    <xf numFmtId="3" fontId="12" fillId="0" borderId="13" xfId="150" applyNumberFormat="1" applyFont="1" applyBorder="1" applyAlignment="1">
      <alignment horizontal="right" vertical="top" wrapText="1"/>
    </xf>
    <xf numFmtId="0" fontId="12" fillId="0" borderId="13" xfId="153" applyBorder="1"/>
    <xf numFmtId="0" fontId="12" fillId="0" borderId="13" xfId="153" applyBorder="1" applyAlignment="1">
      <alignment horizontal="left" wrapText="1" indent="2"/>
    </xf>
    <xf numFmtId="0" fontId="12" fillId="0" borderId="13" xfId="153" applyBorder="1" applyAlignment="1">
      <alignment horizontal="left" wrapText="1" indent="4"/>
    </xf>
    <xf numFmtId="0" fontId="12" fillId="0" borderId="13" xfId="153" applyBorder="1" applyAlignment="1">
      <alignment horizontal="left" indent="4"/>
    </xf>
    <xf numFmtId="0" fontId="12" fillId="0" borderId="13" xfId="153" applyBorder="1" applyAlignment="1">
      <alignment horizontal="left" indent="1"/>
    </xf>
    <xf numFmtId="0" fontId="12" fillId="0" borderId="0" xfId="153" applyFont="1" applyBorder="1"/>
    <xf numFmtId="0" fontId="33" fillId="0" borderId="0" xfId="150" applyFont="1" applyBorder="1" applyAlignment="1">
      <alignment horizontal="center" vertical="top" wrapText="1"/>
    </xf>
    <xf numFmtId="0" fontId="33" fillId="0" borderId="0" xfId="35" applyFont="1" applyBorder="1" applyAlignment="1">
      <alignment horizontal="left"/>
    </xf>
    <xf numFmtId="0" fontId="12" fillId="0" borderId="0" xfId="150" applyFont="1" applyBorder="1"/>
    <xf numFmtId="0" fontId="12" fillId="0" borderId="0" xfId="150" applyFont="1"/>
    <xf numFmtId="0" fontId="31" fillId="0" borderId="0" xfId="150" applyFont="1" applyAlignment="1">
      <alignment vertical="top" wrapText="1"/>
    </xf>
    <xf numFmtId="0" fontId="12" fillId="0" borderId="0" xfId="153"/>
    <xf numFmtId="0" fontId="12" fillId="0" borderId="0" xfId="153" applyFill="1"/>
    <xf numFmtId="0" fontId="12" fillId="0" borderId="0" xfId="35" applyFont="1"/>
    <xf numFmtId="0" fontId="41" fillId="0" borderId="0" xfId="35" applyFont="1" applyAlignment="1">
      <alignment horizontal="left" wrapText="1"/>
    </xf>
    <xf numFmtId="0" fontId="41" fillId="0" borderId="0" xfId="35" applyFont="1" applyFill="1" applyAlignment="1">
      <alignment horizontal="center"/>
    </xf>
    <xf numFmtId="0" fontId="41" fillId="0" borderId="0" xfId="153" applyFont="1" applyFill="1" applyBorder="1"/>
    <xf numFmtId="164" fontId="33" fillId="0" borderId="0" xfId="34" applyNumberFormat="1" applyFont="1" applyFill="1" applyBorder="1" applyAlignment="1">
      <alignment horizontal="left" wrapText="1"/>
    </xf>
    <xf numFmtId="44" fontId="75" fillId="0" borderId="11" xfId="86" applyFont="1" applyFill="1" applyBorder="1" applyAlignment="1">
      <alignment horizontal="right" vertical="top" wrapText="1"/>
    </xf>
    <xf numFmtId="44" fontId="75" fillId="0" borderId="0" xfId="86" applyFont="1" applyFill="1" applyBorder="1" applyAlignment="1">
      <alignment horizontal="right" vertical="top" wrapText="1"/>
    </xf>
    <xf numFmtId="0" fontId="12" fillId="0" borderId="0" xfId="42"/>
    <xf numFmtId="9" fontId="40" fillId="27" borderId="0" xfId="371" applyFont="1" applyFill="1" applyBorder="1" applyAlignment="1" applyProtection="1">
      <alignment vertical="top"/>
    </xf>
    <xf numFmtId="0" fontId="81" fillId="0" borderId="0" xfId="0" applyFont="1" applyAlignment="1">
      <alignment horizontal="left" vertical="top"/>
    </xf>
    <xf numFmtId="0" fontId="80" fillId="0" borderId="0" xfId="149" applyFont="1" applyAlignment="1">
      <alignment vertical="top"/>
    </xf>
    <xf numFmtId="0" fontId="32" fillId="0" borderId="0" xfId="42" applyFont="1" applyAlignment="1">
      <alignment horizontal="left"/>
    </xf>
    <xf numFmtId="0" fontId="41" fillId="0" borderId="0" xfId="42" applyFont="1" applyAlignment="1">
      <alignment horizontal="left"/>
    </xf>
    <xf numFmtId="0" fontId="42" fillId="0" borderId="0" xfId="42" applyFont="1"/>
    <xf numFmtId="0" fontId="12" fillId="0" borderId="0" xfId="42" applyAlignment="1">
      <alignment horizontal="right"/>
    </xf>
    <xf numFmtId="0" fontId="41" fillId="0" borderId="0" xfId="42" applyFont="1" applyAlignment="1">
      <alignment horizontal="right"/>
    </xf>
    <xf numFmtId="0" fontId="42" fillId="0" borderId="0" xfId="42" applyFont="1" applyAlignment="1"/>
    <xf numFmtId="0" fontId="98" fillId="0" borderId="0" xfId="42" applyFont="1" applyAlignment="1"/>
    <xf numFmtId="0" fontId="41" fillId="0" borderId="0" xfId="42" applyFont="1" applyAlignment="1"/>
    <xf numFmtId="0" fontId="42" fillId="0" borderId="0" xfId="42" applyFont="1" applyBorder="1"/>
    <xf numFmtId="0" fontId="42" fillId="0" borderId="0" xfId="42" applyFont="1" applyBorder="1" applyAlignment="1"/>
    <xf numFmtId="0" fontId="41" fillId="0" borderId="0" xfId="42" applyFont="1" applyBorder="1" applyAlignment="1">
      <alignment horizontal="right"/>
    </xf>
    <xf numFmtId="0" fontId="12" fillId="0" borderId="0" xfId="42" applyBorder="1" applyAlignment="1">
      <alignment horizontal="right"/>
    </xf>
    <xf numFmtId="0" fontId="99" fillId="0" borderId="20" xfId="42" applyFont="1" applyBorder="1" applyAlignment="1">
      <alignment horizontal="center" vertical="top" wrapText="1"/>
    </xf>
    <xf numFmtId="0" fontId="99" fillId="0" borderId="21" xfId="42" applyFont="1" applyBorder="1" applyAlignment="1">
      <alignment horizontal="center" vertical="top" wrapText="1"/>
    </xf>
    <xf numFmtId="0" fontId="99" fillId="0" borderId="22" xfId="42" applyFont="1" applyBorder="1" applyAlignment="1">
      <alignment horizontal="center" vertical="top" wrapText="1"/>
    </xf>
    <xf numFmtId="0" fontId="100" fillId="0" borderId="23" xfId="42" applyFont="1" applyBorder="1" applyAlignment="1">
      <alignment horizontal="center" vertical="top" wrapText="1"/>
    </xf>
    <xf numFmtId="0" fontId="101" fillId="0" borderId="26" xfId="42" applyFont="1" applyBorder="1" applyAlignment="1">
      <alignment horizontal="center" wrapText="1"/>
    </xf>
    <xf numFmtId="0" fontId="47" fillId="0" borderId="0" xfId="42" applyFont="1"/>
    <xf numFmtId="0" fontId="47" fillId="0" borderId="27" xfId="42" applyFont="1" applyBorder="1" applyAlignment="1"/>
    <xf numFmtId="0" fontId="47" fillId="0" borderId="28" xfId="42" applyFont="1" applyBorder="1" applyAlignment="1">
      <alignment wrapText="1"/>
    </xf>
    <xf numFmtId="0" fontId="47" fillId="0" borderId="28" xfId="42" applyFont="1" applyBorder="1" applyAlignment="1">
      <alignment horizontal="center" vertical="top" wrapText="1"/>
    </xf>
    <xf numFmtId="0" fontId="47" fillId="0" borderId="28" xfId="42" applyFont="1" applyBorder="1" applyAlignment="1"/>
    <xf numFmtId="0" fontId="47" fillId="0" borderId="29" xfId="42" applyFont="1" applyBorder="1" applyAlignment="1">
      <alignment vertical="top"/>
    </xf>
    <xf numFmtId="0" fontId="100" fillId="0" borderId="28" xfId="42" applyFont="1" applyBorder="1" applyAlignment="1">
      <alignment horizontal="center" vertical="top"/>
    </xf>
    <xf numFmtId="0" fontId="99" fillId="0" borderId="30" xfId="42" applyFont="1" applyBorder="1" applyAlignment="1">
      <alignment horizontal="center" vertical="top" wrapText="1"/>
    </xf>
    <xf numFmtId="0" fontId="99" fillId="0" borderId="29" xfId="42" applyFont="1" applyBorder="1" applyAlignment="1">
      <alignment horizontal="center" vertical="top" wrapText="1"/>
    </xf>
    <xf numFmtId="0" fontId="99" fillId="0" borderId="31" xfId="42" applyFont="1" applyBorder="1" applyAlignment="1">
      <alignment horizontal="center" vertical="top" wrapText="1"/>
    </xf>
    <xf numFmtId="0" fontId="100" fillId="0" borderId="31" xfId="42" applyFont="1" applyBorder="1" applyAlignment="1">
      <alignment horizontal="center" vertical="top"/>
    </xf>
    <xf numFmtId="0" fontId="100" fillId="0" borderId="32" xfId="42" applyFont="1" applyBorder="1" applyAlignment="1">
      <alignment horizontal="center" vertical="top"/>
    </xf>
    <xf numFmtId="0" fontId="100" fillId="0" borderId="32" xfId="42" applyFont="1" applyBorder="1" applyAlignment="1">
      <alignment horizontal="center" vertical="top" wrapText="1"/>
    </xf>
    <xf numFmtId="0" fontId="99" fillId="0" borderId="33" xfId="42" applyFont="1" applyBorder="1" applyAlignment="1">
      <alignment horizontal="center"/>
    </xf>
    <xf numFmtId="0" fontId="42" fillId="0" borderId="34" xfId="42" applyFont="1" applyBorder="1" applyAlignment="1">
      <alignment horizontal="center" vertical="top" wrapText="1"/>
    </xf>
    <xf numFmtId="0" fontId="42" fillId="0" borderId="17" xfId="42" applyFont="1" applyBorder="1" applyAlignment="1">
      <alignment horizontal="center" wrapText="1"/>
    </xf>
    <xf numFmtId="0" fontId="42" fillId="0" borderId="17" xfId="42" applyFont="1" applyBorder="1" applyAlignment="1">
      <alignment horizontal="center" vertical="top" wrapText="1"/>
    </xf>
    <xf numFmtId="0" fontId="42" fillId="0" borderId="14" xfId="42" applyFont="1" applyBorder="1" applyAlignment="1">
      <alignment horizontal="center" wrapText="1"/>
    </xf>
    <xf numFmtId="0" fontId="42" fillId="0" borderId="35" xfId="42" applyFont="1" applyBorder="1" applyAlignment="1">
      <alignment horizontal="center" wrapText="1"/>
    </xf>
    <xf numFmtId="0" fontId="42" fillId="0" borderId="17" xfId="42" applyFont="1" applyBorder="1" applyAlignment="1">
      <alignment wrapText="1"/>
    </xf>
    <xf numFmtId="0" fontId="42" fillId="0" borderId="18" xfId="42" applyFont="1" applyBorder="1"/>
    <xf numFmtId="0" fontId="42" fillId="0" borderId="17" xfId="42" applyFont="1" applyBorder="1"/>
    <xf numFmtId="0" fontId="42" fillId="0" borderId="14" xfId="42" applyFont="1" applyBorder="1"/>
    <xf numFmtId="0" fontId="42" fillId="0" borderId="35" xfId="42" applyFont="1" applyBorder="1"/>
    <xf numFmtId="0" fontId="42" fillId="0" borderId="28" xfId="42" applyFont="1" applyBorder="1" applyAlignment="1">
      <alignment wrapText="1"/>
    </xf>
    <xf numFmtId="0" fontId="42" fillId="0" borderId="40" xfId="42" applyFont="1" applyBorder="1"/>
    <xf numFmtId="0" fontId="42" fillId="0" borderId="28" xfId="42" applyFont="1" applyBorder="1"/>
    <xf numFmtId="0" fontId="42" fillId="0" borderId="29" xfId="42" applyFont="1" applyBorder="1"/>
    <xf numFmtId="0" fontId="42" fillId="0" borderId="41" xfId="42" applyFont="1" applyBorder="1"/>
    <xf numFmtId="0" fontId="12" fillId="0" borderId="0" xfId="510" applyFont="1" applyAlignment="1">
      <alignment horizontal="left"/>
    </xf>
    <xf numFmtId="0" fontId="43" fillId="0" borderId="0" xfId="42" applyFont="1" applyBorder="1" applyAlignment="1">
      <alignment wrapText="1"/>
    </xf>
    <xf numFmtId="0" fontId="12" fillId="0" borderId="0" xfId="42" applyAlignment="1"/>
    <xf numFmtId="0" fontId="74" fillId="0" borderId="13" xfId="153" applyFont="1" applyFill="1" applyBorder="1" applyAlignment="1">
      <alignment horizontal="center" vertical="top" wrapText="1"/>
    </xf>
    <xf numFmtId="0" fontId="86" fillId="28" borderId="0" xfId="149" applyFont="1" applyFill="1" applyBorder="1" applyAlignment="1">
      <alignment horizontal="center" vertical="top"/>
    </xf>
    <xf numFmtId="0" fontId="86" fillId="28" borderId="0" xfId="149" applyFont="1" applyFill="1" applyBorder="1" applyAlignment="1">
      <alignment horizontal="center" vertical="top" wrapText="1"/>
    </xf>
    <xf numFmtId="3" fontId="86" fillId="28" borderId="0" xfId="149" applyNumberFormat="1" applyFont="1" applyFill="1" applyBorder="1" applyAlignment="1">
      <alignment horizontal="right" vertical="top" wrapText="1"/>
    </xf>
    <xf numFmtId="0" fontId="84" fillId="0" borderId="0" xfId="49" applyFont="1" applyFill="1" applyBorder="1" applyAlignment="1">
      <alignment horizontal="left" vertical="top" wrapText="1"/>
    </xf>
    <xf numFmtId="0" fontId="84" fillId="0" borderId="0" xfId="49" applyFont="1" applyFill="1" applyBorder="1" applyAlignment="1">
      <alignment vertical="top"/>
    </xf>
    <xf numFmtId="0" fontId="86" fillId="0" borderId="0" xfId="149" applyFont="1" applyFill="1" applyBorder="1"/>
    <xf numFmtId="0" fontId="86" fillId="0" borderId="0" xfId="149" applyFont="1" applyFill="1" applyBorder="1" applyAlignment="1">
      <alignment vertical="top"/>
    </xf>
    <xf numFmtId="0" fontId="79" fillId="0" borderId="0" xfId="149" applyFont="1" applyAlignment="1">
      <alignment horizontal="right"/>
    </xf>
    <xf numFmtId="3" fontId="86" fillId="0" borderId="0" xfId="36" applyNumberFormat="1" applyFont="1" applyFill="1" applyBorder="1" applyAlignment="1">
      <alignment horizontal="right" vertical="top"/>
    </xf>
    <xf numFmtId="0" fontId="84" fillId="28" borderId="0" xfId="149" applyFont="1" applyFill="1" applyBorder="1" applyAlignment="1">
      <alignment horizontal="right" vertical="top" wrapText="1"/>
    </xf>
    <xf numFmtId="0" fontId="86" fillId="28" borderId="0" xfId="149" applyFont="1" applyFill="1" applyBorder="1" applyAlignment="1">
      <alignment horizontal="left" vertical="top"/>
    </xf>
    <xf numFmtId="0" fontId="86" fillId="28" borderId="0" xfId="149" applyFont="1" applyFill="1" applyBorder="1" applyAlignment="1">
      <alignment horizontal="left" vertical="top" wrapText="1"/>
    </xf>
    <xf numFmtId="0" fontId="81" fillId="29" borderId="0" xfId="149" applyFont="1" applyFill="1" applyBorder="1" applyAlignment="1">
      <alignment horizontal="center" vertical="top"/>
    </xf>
    <xf numFmtId="0" fontId="102" fillId="0" borderId="0" xfId="42" applyFont="1"/>
    <xf numFmtId="0" fontId="102" fillId="0" borderId="0" xfId="42" applyFont="1" applyAlignment="1">
      <alignment horizontal="justify"/>
    </xf>
    <xf numFmtId="0" fontId="102" fillId="0" borderId="0" xfId="42" applyFont="1" applyAlignment="1">
      <alignment horizontal="right"/>
    </xf>
    <xf numFmtId="0" fontId="104" fillId="0" borderId="42" xfId="42" applyFont="1" applyBorder="1" applyAlignment="1">
      <alignment horizontal="center" vertical="top"/>
    </xf>
    <xf numFmtId="0" fontId="104" fillId="0" borderId="16" xfId="42" applyFont="1" applyBorder="1" applyAlignment="1">
      <alignment horizontal="center" vertical="top"/>
    </xf>
    <xf numFmtId="0" fontId="104" fillId="0" borderId="14" xfId="42" applyFont="1" applyBorder="1" applyAlignment="1">
      <alignment horizontal="justify" vertical="top"/>
    </xf>
    <xf numFmtId="0" fontId="104" fillId="0" borderId="17" xfId="42" applyFont="1" applyBorder="1" applyAlignment="1">
      <alignment horizontal="justify"/>
    </xf>
    <xf numFmtId="0" fontId="104" fillId="0" borderId="13" xfId="42" applyFont="1" applyBorder="1" applyAlignment="1">
      <alignment horizontal="center" wrapText="1"/>
    </xf>
    <xf numFmtId="0" fontId="103" fillId="0" borderId="17" xfId="42" applyFont="1" applyFill="1" applyBorder="1" applyAlignment="1">
      <alignment horizontal="justify" vertical="top"/>
    </xf>
    <xf numFmtId="3" fontId="103" fillId="0" borderId="13" xfId="42" applyNumberFormat="1" applyFont="1" applyFill="1" applyBorder="1" applyAlignment="1">
      <alignment horizontal="right" vertical="top"/>
    </xf>
    <xf numFmtId="0" fontId="12" fillId="0" borderId="0" xfId="42" applyAlignment="1">
      <alignment vertical="top"/>
    </xf>
    <xf numFmtId="3" fontId="12" fillId="0" borderId="0" xfId="42" applyNumberFormat="1"/>
    <xf numFmtId="3" fontId="105" fillId="0" borderId="0" xfId="42" applyNumberFormat="1" applyFont="1"/>
    <xf numFmtId="0" fontId="33" fillId="0" borderId="0" xfId="42" applyFont="1"/>
    <xf numFmtId="3" fontId="91" fillId="0" borderId="0" xfId="42" applyNumberFormat="1" applyFont="1"/>
    <xf numFmtId="0" fontId="102" fillId="0" borderId="0" xfId="42" applyFont="1" applyAlignment="1">
      <alignment horizontal="left" vertical="top" wrapText="1"/>
    </xf>
    <xf numFmtId="0" fontId="102" fillId="0" borderId="0" xfId="42" applyFont="1" applyAlignment="1">
      <alignment horizontal="left" vertical="top"/>
    </xf>
    <xf numFmtId="0" fontId="33" fillId="0" borderId="0" xfId="42" applyFont="1" applyAlignment="1">
      <alignment horizontal="right"/>
    </xf>
    <xf numFmtId="0" fontId="49" fillId="0" borderId="50" xfId="42" applyFont="1" applyFill="1" applyBorder="1" applyAlignment="1" applyProtection="1">
      <alignment horizontal="center" vertical="top" wrapText="1"/>
      <protection locked="0"/>
    </xf>
    <xf numFmtId="3" fontId="12" fillId="0" borderId="13" xfId="42" applyNumberFormat="1" applyFont="1" applyBorder="1"/>
    <xf numFmtId="9" fontId="12" fillId="0" borderId="13" xfId="42" applyNumberFormat="1" applyFont="1" applyBorder="1"/>
    <xf numFmtId="0" fontId="31" fillId="0" borderId="0" xfId="42" applyFont="1" applyBorder="1" applyAlignment="1">
      <alignment horizontal="left"/>
    </xf>
    <xf numFmtId="0" fontId="35" fillId="0" borderId="0" xfId="42" applyFont="1" applyAlignment="1">
      <alignment horizontal="left"/>
    </xf>
    <xf numFmtId="0" fontId="33" fillId="0" borderId="0" xfId="42" applyFont="1" applyAlignment="1">
      <alignment horizontal="left"/>
    </xf>
    <xf numFmtId="0" fontId="31" fillId="0" borderId="0" xfId="42" applyFont="1"/>
    <xf numFmtId="0" fontId="12" fillId="0" borderId="0" xfId="42" applyFont="1" applyAlignment="1">
      <alignment horizontal="left"/>
    </xf>
    <xf numFmtId="3" fontId="12" fillId="0" borderId="10" xfId="42" applyNumberFormat="1" applyFont="1" applyFill="1" applyBorder="1" applyAlignment="1" applyProtection="1">
      <alignment horizontal="center" vertical="top" wrapText="1"/>
    </xf>
    <xf numFmtId="3" fontId="31" fillId="0" borderId="10" xfId="42" applyNumberFormat="1" applyFont="1" applyFill="1" applyBorder="1" applyAlignment="1" applyProtection="1">
      <alignment horizontal="center" vertical="top" wrapText="1"/>
    </xf>
    <xf numFmtId="3" fontId="31" fillId="0" borderId="13" xfId="42" applyNumberFormat="1" applyFont="1" applyFill="1" applyBorder="1" applyAlignment="1" applyProtection="1">
      <alignment horizontal="center" vertical="top" wrapText="1"/>
    </xf>
    <xf numFmtId="0" fontId="31" fillId="0" borderId="15" xfId="42" applyFont="1" applyBorder="1"/>
    <xf numFmtId="0" fontId="31" fillId="0" borderId="0" xfId="42" applyFont="1" applyBorder="1"/>
    <xf numFmtId="0" fontId="12" fillId="0" borderId="0" xfId="42" applyFont="1" applyBorder="1"/>
    <xf numFmtId="0" fontId="12" fillId="0" borderId="15" xfId="42" applyFont="1" applyBorder="1"/>
    <xf numFmtId="0" fontId="31" fillId="0" borderId="51" xfId="42" applyFont="1" applyBorder="1"/>
    <xf numFmtId="3" fontId="12" fillId="0" borderId="0" xfId="42" applyNumberFormat="1" applyFont="1" applyBorder="1"/>
    <xf numFmtId="0" fontId="31" fillId="0" borderId="17" xfId="42" applyFont="1" applyBorder="1"/>
    <xf numFmtId="0" fontId="31" fillId="0" borderId="19" xfId="42" applyFont="1" applyBorder="1"/>
    <xf numFmtId="0" fontId="12" fillId="0" borderId="19" xfId="42" applyFont="1" applyBorder="1"/>
    <xf numFmtId="0" fontId="12" fillId="0" borderId="17" xfId="42" applyFont="1" applyBorder="1"/>
    <xf numFmtId="0" fontId="31" fillId="0" borderId="18" xfId="42" applyFont="1" applyBorder="1"/>
    <xf numFmtId="0" fontId="33" fillId="0" borderId="43" xfId="42" applyFont="1" applyFill="1" applyBorder="1" applyAlignment="1">
      <alignment horizontal="left" vertical="top" wrapText="1"/>
    </xf>
    <xf numFmtId="0" fontId="12" fillId="0" borderId="36" xfId="42" applyFont="1" applyFill="1" applyBorder="1" applyAlignment="1">
      <alignment vertical="top" wrapText="1"/>
    </xf>
    <xf numFmtId="3" fontId="33" fillId="0" borderId="13" xfId="42" applyNumberFormat="1" applyFont="1" applyFill="1" applyBorder="1"/>
    <xf numFmtId="0" fontId="34" fillId="0" borderId="36" xfId="42" applyFont="1" applyFill="1" applyBorder="1" applyAlignment="1">
      <alignment horizontal="left" vertical="top" indent="3"/>
    </xf>
    <xf numFmtId="3" fontId="34" fillId="0" borderId="13" xfId="42" applyNumberFormat="1" applyFont="1" applyFill="1" applyBorder="1"/>
    <xf numFmtId="0" fontId="34" fillId="0" borderId="36" xfId="42" applyFont="1" applyFill="1" applyBorder="1" applyAlignment="1">
      <alignment horizontal="left" vertical="top" indent="4"/>
    </xf>
    <xf numFmtId="9" fontId="34" fillId="0" borderId="13" xfId="42" applyNumberFormat="1" applyFont="1" applyFill="1" applyBorder="1"/>
    <xf numFmtId="0" fontId="12" fillId="0" borderId="36" xfId="42" applyFont="1" applyFill="1" applyBorder="1" applyAlignment="1">
      <alignment vertical="top"/>
    </xf>
    <xf numFmtId="0" fontId="48" fillId="0" borderId="36" xfId="42" applyFont="1" applyFill="1" applyBorder="1" applyAlignment="1">
      <alignment horizontal="left" vertical="top" indent="3"/>
    </xf>
    <xf numFmtId="3" fontId="48" fillId="0" borderId="13" xfId="42" applyNumberFormat="1" applyFont="1" applyFill="1" applyBorder="1"/>
    <xf numFmtId="0" fontId="48" fillId="0" borderId="36" xfId="42" applyFont="1" applyBorder="1" applyAlignment="1">
      <alignment horizontal="left" vertical="top" indent="3"/>
    </xf>
    <xf numFmtId="3" fontId="34" fillId="0" borderId="13" xfId="42" applyNumberFormat="1" applyFont="1" applyFill="1" applyBorder="1" applyAlignment="1">
      <alignment horizontal="center"/>
    </xf>
    <xf numFmtId="0" fontId="33" fillId="0" borderId="13" xfId="150" applyFont="1" applyBorder="1" applyAlignment="1">
      <alignment horizontal="center"/>
    </xf>
    <xf numFmtId="0" fontId="74" fillId="0" borderId="13" xfId="150" applyFont="1" applyFill="1" applyBorder="1" applyAlignment="1">
      <alignment horizontal="center"/>
    </xf>
    <xf numFmtId="0" fontId="41" fillId="27" borderId="0" xfId="35" applyFont="1" applyFill="1" applyAlignment="1">
      <alignment horizontal="center" vertical="top" wrapText="1"/>
    </xf>
    <xf numFmtId="0" fontId="75" fillId="0" borderId="10" xfId="86" applyNumberFormat="1" applyFont="1" applyFill="1" applyBorder="1" applyAlignment="1">
      <alignment horizontal="center" vertical="top" wrapText="1"/>
    </xf>
    <xf numFmtId="0" fontId="75" fillId="0" borderId="11" xfId="86" applyNumberFormat="1" applyFont="1" applyFill="1" applyBorder="1" applyAlignment="1">
      <alignment horizontal="center" vertical="top" wrapText="1"/>
    </xf>
    <xf numFmtId="0" fontId="75" fillId="0" borderId="12" xfId="86" applyNumberFormat="1" applyFont="1" applyFill="1" applyBorder="1" applyAlignment="1">
      <alignment horizontal="center" vertical="top" wrapText="1"/>
    </xf>
    <xf numFmtId="44" fontId="75" fillId="30" borderId="16" xfId="86" applyFont="1" applyFill="1" applyBorder="1" applyAlignment="1">
      <alignment horizontal="center" vertical="top" wrapText="1"/>
    </xf>
    <xf numFmtId="44" fontId="75" fillId="30" borderId="17" xfId="86" applyFont="1" applyFill="1" applyBorder="1" applyAlignment="1">
      <alignment horizontal="center" vertical="top" wrapText="1"/>
    </xf>
    <xf numFmtId="44" fontId="75" fillId="0" borderId="13" xfId="86" applyFont="1" applyFill="1" applyBorder="1" applyAlignment="1">
      <alignment horizontal="center" vertical="top" wrapText="1"/>
    </xf>
    <xf numFmtId="44" fontId="93" fillId="0" borderId="16" xfId="86" applyFont="1" applyFill="1" applyBorder="1" applyAlignment="1">
      <alignment horizontal="center" vertical="top" wrapText="1"/>
    </xf>
    <xf numFmtId="44" fontId="93" fillId="0" borderId="17" xfId="86" applyFont="1" applyFill="1" applyBorder="1" applyAlignment="1">
      <alignment horizontal="center" vertical="top" wrapText="1"/>
    </xf>
    <xf numFmtId="44" fontId="75" fillId="0" borderId="16" xfId="86" applyFont="1" applyFill="1" applyBorder="1" applyAlignment="1">
      <alignment horizontal="center" vertical="top" wrapText="1"/>
    </xf>
    <xf numFmtId="44" fontId="75" fillId="0" borderId="17" xfId="86" applyFont="1" applyFill="1" applyBorder="1" applyAlignment="1">
      <alignment horizontal="center" vertical="top" wrapText="1"/>
    </xf>
    <xf numFmtId="0" fontId="104" fillId="0" borderId="16" xfId="42" applyFont="1" applyBorder="1" applyAlignment="1">
      <alignment horizontal="center" vertical="top" wrapText="1"/>
    </xf>
    <xf numFmtId="0" fontId="104" fillId="0" borderId="17" xfId="42" applyFont="1" applyBorder="1" applyAlignment="1">
      <alignment horizontal="center" vertical="top" wrapText="1"/>
    </xf>
    <xf numFmtId="0" fontId="104" fillId="0" borderId="10" xfId="42" applyFont="1" applyBorder="1" applyAlignment="1">
      <alignment horizontal="center" vertical="top"/>
    </xf>
    <xf numFmtId="0" fontId="104" fillId="0" borderId="11" xfId="42" applyFont="1" applyBorder="1" applyAlignment="1">
      <alignment horizontal="center" vertical="top"/>
    </xf>
    <xf numFmtId="0" fontId="104" fillId="0" borderId="12" xfId="42" applyFont="1" applyBorder="1" applyAlignment="1">
      <alignment horizontal="center" vertical="top"/>
    </xf>
    <xf numFmtId="0" fontId="75" fillId="0" borderId="10" xfId="42" applyFont="1" applyFill="1" applyBorder="1" applyAlignment="1">
      <alignment horizontal="center" vertical="top" wrapText="1"/>
    </xf>
    <xf numFmtId="0" fontId="75" fillId="0" borderId="12" xfId="42" applyFont="1" applyFill="1" applyBorder="1" applyAlignment="1">
      <alignment horizontal="center" vertical="top" wrapText="1"/>
    </xf>
    <xf numFmtId="44" fontId="75" fillId="0" borderId="10" xfId="86" applyFont="1" applyFill="1" applyBorder="1" applyAlignment="1">
      <alignment horizontal="center" vertical="top" wrapText="1"/>
    </xf>
    <xf numFmtId="44" fontId="75" fillId="0" borderId="12" xfId="86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vertical="top" wrapText="1"/>
    </xf>
    <xf numFmtId="0" fontId="75" fillId="0" borderId="12" xfId="0" applyFont="1" applyFill="1" applyBorder="1" applyAlignment="1">
      <alignment horizontal="center" vertical="top" wrapText="1"/>
    </xf>
    <xf numFmtId="166" fontId="75" fillId="0" borderId="11" xfId="86" applyNumberFormat="1" applyFont="1" applyFill="1" applyBorder="1" applyAlignment="1">
      <alignment horizontal="center" vertical="top" wrapText="1"/>
    </xf>
    <xf numFmtId="166" fontId="75" fillId="0" borderId="12" xfId="86" applyNumberFormat="1" applyFont="1" applyFill="1" applyBorder="1" applyAlignment="1">
      <alignment horizontal="center" vertical="top" wrapText="1"/>
    </xf>
    <xf numFmtId="0" fontId="12" fillId="0" borderId="0" xfId="42" applyFont="1" applyBorder="1" applyAlignment="1">
      <alignment horizontal="left"/>
    </xf>
    <xf numFmtId="0" fontId="12" fillId="0" borderId="48" xfId="42" applyFont="1" applyBorder="1" applyAlignment="1">
      <alignment horizontal="left"/>
    </xf>
    <xf numFmtId="0" fontId="12" fillId="0" borderId="48" xfId="42" applyFont="1" applyBorder="1" applyAlignment="1">
      <alignment horizontal="left" wrapText="1"/>
    </xf>
    <xf numFmtId="0" fontId="12" fillId="0" borderId="0" xfId="42" applyFont="1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0" borderId="46" xfId="42" applyFont="1" applyBorder="1" applyAlignment="1">
      <alignment horizontal="left"/>
    </xf>
    <xf numFmtId="0" fontId="12" fillId="0" borderId="47" xfId="42" applyFont="1" applyBorder="1" applyAlignment="1">
      <alignment horizontal="left"/>
    </xf>
    <xf numFmtId="0" fontId="0" fillId="0" borderId="4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31" fillId="0" borderId="48" xfId="42" applyFont="1" applyBorder="1" applyAlignment="1">
      <alignment horizontal="left" wrapText="1"/>
    </xf>
    <xf numFmtId="0" fontId="31" fillId="0" borderId="0" xfId="42" applyFont="1" applyBorder="1" applyAlignment="1">
      <alignment horizontal="left" wrapText="1"/>
    </xf>
    <xf numFmtId="0" fontId="12" fillId="0" borderId="36" xfId="42" applyFont="1" applyBorder="1" applyAlignment="1">
      <alignment horizontal="left" vertical="top" wrapText="1"/>
    </xf>
    <xf numFmtId="0" fontId="12" fillId="0" borderId="11" xfId="42" applyBorder="1" applyAlignment="1">
      <alignment horizontal="left" vertical="top" wrapText="1"/>
    </xf>
    <xf numFmtId="0" fontId="31" fillId="0" borderId="46" xfId="42" applyFont="1" applyBorder="1" applyAlignment="1">
      <alignment horizontal="left" wrapText="1"/>
    </xf>
    <xf numFmtId="0" fontId="31" fillId="0" borderId="47" xfId="42" applyFont="1" applyBorder="1" applyAlignment="1">
      <alignment horizontal="left" wrapText="1"/>
    </xf>
    <xf numFmtId="0" fontId="31" fillId="0" borderId="49" xfId="42" applyFont="1" applyBorder="1" applyAlignment="1">
      <alignment horizontal="left"/>
    </xf>
    <xf numFmtId="0" fontId="31" fillId="0" borderId="30" xfId="42" applyFont="1" applyBorder="1" applyAlignment="1">
      <alignment horizontal="left"/>
    </xf>
    <xf numFmtId="0" fontId="12" fillId="0" borderId="45" xfId="42" applyFont="1" applyBorder="1" applyAlignment="1">
      <alignment horizontal="left" vertical="top"/>
    </xf>
    <xf numFmtId="0" fontId="12" fillId="0" borderId="19" xfId="42" applyFont="1" applyBorder="1" applyAlignment="1">
      <alignment horizontal="left" vertical="top"/>
    </xf>
    <xf numFmtId="0" fontId="12" fillId="0" borderId="0" xfId="42" applyAlignment="1">
      <alignment horizontal="left"/>
    </xf>
    <xf numFmtId="0" fontId="33" fillId="0" borderId="43" xfId="42" applyFont="1" applyBorder="1" applyAlignment="1">
      <alignment horizontal="left"/>
    </xf>
    <xf numFmtId="0" fontId="33" fillId="0" borderId="44" xfId="42" applyFont="1" applyBorder="1" applyAlignment="1">
      <alignment horizontal="left"/>
    </xf>
    <xf numFmtId="0" fontId="12" fillId="0" borderId="36" xfId="42" applyBorder="1" applyAlignment="1">
      <alignment horizontal="left" vertical="top"/>
    </xf>
    <xf numFmtId="0" fontId="12" fillId="0" borderId="11" xfId="42" applyBorder="1" applyAlignment="1">
      <alignment horizontal="left" vertical="top"/>
    </xf>
    <xf numFmtId="0" fontId="12" fillId="0" borderId="36" xfId="42" applyFont="1" applyBorder="1" applyAlignment="1">
      <alignment horizontal="left" vertical="top"/>
    </xf>
    <xf numFmtId="0" fontId="12" fillId="0" borderId="11" xfId="42" applyFont="1" applyBorder="1" applyAlignment="1">
      <alignment horizontal="left" vertical="top"/>
    </xf>
    <xf numFmtId="0" fontId="12" fillId="0" borderId="36" xfId="42" applyFont="1" applyFill="1" applyBorder="1" applyAlignment="1">
      <alignment horizontal="left" vertical="top" wrapText="1"/>
    </xf>
    <xf numFmtId="0" fontId="12" fillId="0" borderId="11" xfId="42" applyFont="1" applyFill="1" applyBorder="1" applyAlignment="1">
      <alignment horizontal="left" vertical="top" wrapText="1"/>
    </xf>
    <xf numFmtId="0" fontId="107" fillId="0" borderId="16" xfId="42" applyFont="1" applyFill="1" applyBorder="1" applyAlignment="1" applyProtection="1">
      <alignment horizontal="center" vertical="top" wrapText="1"/>
    </xf>
    <xf numFmtId="0" fontId="107" fillId="0" borderId="17" xfId="42" applyFont="1" applyFill="1" applyBorder="1" applyAlignment="1" applyProtection="1">
      <alignment horizontal="center" vertical="top" wrapText="1"/>
    </xf>
    <xf numFmtId="0" fontId="33" fillId="0" borderId="0" xfId="42" applyFont="1" applyAlignment="1">
      <alignment horizontal="center"/>
    </xf>
    <xf numFmtId="0" fontId="100" fillId="0" borderId="23" xfId="42" applyFont="1" applyBorder="1" applyAlignment="1">
      <alignment horizontal="center" vertical="top" wrapText="1"/>
    </xf>
    <xf numFmtId="0" fontId="100" fillId="0" borderId="24" xfId="42" applyFont="1" applyBorder="1" applyAlignment="1">
      <alignment horizontal="center" vertical="top" wrapText="1"/>
    </xf>
    <xf numFmtId="0" fontId="100" fillId="0" borderId="25" xfId="42" applyFont="1" applyBorder="1" applyAlignment="1">
      <alignment horizontal="center" vertical="top" wrapText="1"/>
    </xf>
    <xf numFmtId="0" fontId="36" fillId="0" borderId="36" xfId="42" applyFont="1" applyBorder="1" applyAlignment="1">
      <alignment vertical="top" wrapText="1"/>
    </xf>
    <xf numFmtId="0" fontId="36" fillId="0" borderId="11" xfId="42" applyFont="1" applyBorder="1" applyAlignment="1">
      <alignment vertical="top" wrapText="1"/>
    </xf>
    <xf numFmtId="0" fontId="36" fillId="0" borderId="37" xfId="42" applyFont="1" applyBorder="1" applyAlignment="1">
      <alignment vertical="top" wrapText="1"/>
    </xf>
    <xf numFmtId="0" fontId="42" fillId="0" borderId="38" xfId="42" applyFont="1" applyBorder="1" applyAlignment="1">
      <alignment horizontal="center"/>
    </xf>
    <xf numFmtId="0" fontId="42" fillId="0" borderId="39" xfId="42" applyFont="1" applyBorder="1" applyAlignment="1">
      <alignment horizontal="center"/>
    </xf>
    <xf numFmtId="0" fontId="42" fillId="0" borderId="34" xfId="42" applyFont="1" applyBorder="1" applyAlignment="1">
      <alignment horizontal="center"/>
    </xf>
    <xf numFmtId="0" fontId="42" fillId="0" borderId="16" xfId="42" applyFont="1" applyBorder="1" applyAlignment="1">
      <alignment horizontal="center" wrapText="1"/>
    </xf>
    <xf numFmtId="0" fontId="42" fillId="0" borderId="15" xfId="42" applyFont="1" applyBorder="1" applyAlignment="1">
      <alignment horizontal="center" wrapText="1"/>
    </xf>
    <xf numFmtId="0" fontId="42" fillId="0" borderId="17" xfId="42" applyFont="1" applyBorder="1" applyAlignment="1">
      <alignment horizontal="center" wrapText="1"/>
    </xf>
    <xf numFmtId="0" fontId="42" fillId="0" borderId="16" xfId="42" applyFont="1" applyBorder="1" applyAlignment="1">
      <alignment horizontal="center"/>
    </xf>
    <xf numFmtId="0" fontId="42" fillId="0" borderId="15" xfId="42" applyFont="1" applyBorder="1" applyAlignment="1">
      <alignment horizontal="center"/>
    </xf>
    <xf numFmtId="0" fontId="42" fillId="0" borderId="17" xfId="42" applyFont="1" applyBorder="1" applyAlignment="1">
      <alignment horizontal="center"/>
    </xf>
    <xf numFmtId="0" fontId="42" fillId="0" borderId="28" xfId="42" applyFont="1" applyBorder="1" applyAlignment="1">
      <alignment horizontal="center" wrapText="1"/>
    </xf>
    <xf numFmtId="0" fontId="42" fillId="0" borderId="27" xfId="42" applyFont="1" applyBorder="1" applyAlignment="1">
      <alignment horizontal="center"/>
    </xf>
    <xf numFmtId="0" fontId="42" fillId="0" borderId="28" xfId="42" applyFont="1" applyBorder="1" applyAlignment="1">
      <alignment horizontal="center"/>
    </xf>
  </cellXfs>
  <cellStyles count="517">
    <cellStyle name="20% - Accent1" xfId="1" builtinId="30" customBuiltin="1"/>
    <cellStyle name="20% - Accent1 2" xfId="51"/>
    <cellStyle name="20% - Accent1 2 2" xfId="177"/>
    <cellStyle name="20% - Accent1 2 2 2" xfId="264"/>
    <cellStyle name="20% - Accent1 2 2 3" xfId="343"/>
    <cellStyle name="20% - Accent1 3" xfId="178"/>
    <cellStyle name="20% - Accent1 3 2" xfId="265"/>
    <cellStyle name="20% - Accent1 3 3" xfId="344"/>
    <cellStyle name="20% - Accent2" xfId="2" builtinId="34" customBuiltin="1"/>
    <cellStyle name="20% - Accent2 2" xfId="52"/>
    <cellStyle name="20% - Accent2 2 2" xfId="179"/>
    <cellStyle name="20% - Accent2 2 2 2" xfId="266"/>
    <cellStyle name="20% - Accent2 2 2 3" xfId="345"/>
    <cellStyle name="20% - Accent2 3" xfId="180"/>
    <cellStyle name="20% - Accent2 3 2" xfId="267"/>
    <cellStyle name="20% - Accent2 3 3" xfId="346"/>
    <cellStyle name="20% - Accent3" xfId="3" builtinId="38" customBuiltin="1"/>
    <cellStyle name="20% - Accent3 2" xfId="53"/>
    <cellStyle name="20% - Accent3 2 2" xfId="181"/>
    <cellStyle name="20% - Accent3 2 2 2" xfId="268"/>
    <cellStyle name="20% - Accent3 2 2 3" xfId="347"/>
    <cellStyle name="20% - Accent3 3" xfId="182"/>
    <cellStyle name="20% - Accent3 3 2" xfId="269"/>
    <cellStyle name="20% - Accent3 3 3" xfId="348"/>
    <cellStyle name="20% - Accent4" xfId="4" builtinId="42" customBuiltin="1"/>
    <cellStyle name="20% - Accent4 2" xfId="54"/>
    <cellStyle name="20% - Accent4 2 2" xfId="183"/>
    <cellStyle name="20% - Accent4 2 2 2" xfId="270"/>
    <cellStyle name="20% - Accent4 2 2 3" xfId="349"/>
    <cellStyle name="20% - Accent4 3" xfId="184"/>
    <cellStyle name="20% - Accent4 3 2" xfId="271"/>
    <cellStyle name="20% - Accent4 3 3" xfId="350"/>
    <cellStyle name="20% - Accent5" xfId="5" builtinId="46" customBuiltin="1"/>
    <cellStyle name="20% - Accent5 2" xfId="55"/>
    <cellStyle name="20% - Accent5 2 2" xfId="185"/>
    <cellStyle name="20% - Accent5 2 2 2" xfId="272"/>
    <cellStyle name="20% - Accent5 2 2 3" xfId="351"/>
    <cellStyle name="20% - Accent5 3" xfId="186"/>
    <cellStyle name="20% - Accent5 3 2" xfId="273"/>
    <cellStyle name="20% - Accent5 3 3" xfId="352"/>
    <cellStyle name="20% - Accent6" xfId="6" builtinId="50" customBuiltin="1"/>
    <cellStyle name="20% - Accent6 2" xfId="56"/>
    <cellStyle name="20% - Accent6 2 2" xfId="187"/>
    <cellStyle name="20% - Accent6 2 2 2" xfId="274"/>
    <cellStyle name="20% - Accent6 2 2 3" xfId="353"/>
    <cellStyle name="20% - Accent6 3" xfId="188"/>
    <cellStyle name="20% - Accent6 3 2" xfId="275"/>
    <cellStyle name="20% - Accent6 3 3" xfId="354"/>
    <cellStyle name="40% - Accent1" xfId="7" builtinId="31" customBuiltin="1"/>
    <cellStyle name="40% - Accent1 2" xfId="57"/>
    <cellStyle name="40% - Accent1 2 2" xfId="189"/>
    <cellStyle name="40% - Accent1 2 2 2" xfId="276"/>
    <cellStyle name="40% - Accent1 2 2 3" xfId="355"/>
    <cellStyle name="40% - Accent1 3" xfId="190"/>
    <cellStyle name="40% - Accent1 3 2" xfId="277"/>
    <cellStyle name="40% - Accent1 3 3" xfId="356"/>
    <cellStyle name="40% - Accent2" xfId="8" builtinId="35" customBuiltin="1"/>
    <cellStyle name="40% - Accent2 2" xfId="58"/>
    <cellStyle name="40% - Accent2 2 2" xfId="191"/>
    <cellStyle name="40% - Accent2 2 2 2" xfId="278"/>
    <cellStyle name="40% - Accent2 2 2 3" xfId="357"/>
    <cellStyle name="40% - Accent2 3" xfId="192"/>
    <cellStyle name="40% - Accent2 3 2" xfId="279"/>
    <cellStyle name="40% - Accent2 3 3" xfId="358"/>
    <cellStyle name="40% - Accent3" xfId="9" builtinId="39" customBuiltin="1"/>
    <cellStyle name="40% - Accent3 2" xfId="59"/>
    <cellStyle name="40% - Accent3 2 2" xfId="193"/>
    <cellStyle name="40% - Accent3 2 2 2" xfId="280"/>
    <cellStyle name="40% - Accent3 2 2 3" xfId="359"/>
    <cellStyle name="40% - Accent3 3" xfId="194"/>
    <cellStyle name="40% - Accent3 3 2" xfId="281"/>
    <cellStyle name="40% - Accent3 3 3" xfId="360"/>
    <cellStyle name="40% - Accent4" xfId="10" builtinId="43" customBuiltin="1"/>
    <cellStyle name="40% - Accent4 2" xfId="60"/>
    <cellStyle name="40% - Accent4 2 2" xfId="195"/>
    <cellStyle name="40% - Accent4 2 2 2" xfId="282"/>
    <cellStyle name="40% - Accent4 2 2 3" xfId="361"/>
    <cellStyle name="40% - Accent4 3" xfId="196"/>
    <cellStyle name="40% - Accent4 3 2" xfId="283"/>
    <cellStyle name="40% - Accent4 3 3" xfId="362"/>
    <cellStyle name="40% - Accent5" xfId="11" builtinId="47" customBuiltin="1"/>
    <cellStyle name="40% - Accent5 2" xfId="61"/>
    <cellStyle name="40% - Accent5 2 2" xfId="197"/>
    <cellStyle name="40% - Accent5 2 2 2" xfId="284"/>
    <cellStyle name="40% - Accent5 2 2 3" xfId="363"/>
    <cellStyle name="40% - Accent5 3" xfId="198"/>
    <cellStyle name="40% - Accent5 3 2" xfId="285"/>
    <cellStyle name="40% - Accent5 3 3" xfId="364"/>
    <cellStyle name="40% - Accent6" xfId="12" builtinId="51" customBuiltin="1"/>
    <cellStyle name="40% - Accent6 2" xfId="62"/>
    <cellStyle name="40% - Accent6 2 2" xfId="199"/>
    <cellStyle name="40% - Accent6 2 2 2" xfId="286"/>
    <cellStyle name="40% - Accent6 2 2 3" xfId="365"/>
    <cellStyle name="40% - Accent6 3" xfId="200"/>
    <cellStyle name="40% - Accent6 3 2" xfId="287"/>
    <cellStyle name="40% - Accent6 3 3" xfId="366"/>
    <cellStyle name="60% - Accent1" xfId="13" builtinId="32" customBuiltin="1"/>
    <cellStyle name="60% - Accent1 2" xfId="63"/>
    <cellStyle name="60% - Accent2" xfId="14" builtinId="36" customBuiltin="1"/>
    <cellStyle name="60% - Accent2 2" xfId="64"/>
    <cellStyle name="60% - Accent3" xfId="15" builtinId="40" customBuiltin="1"/>
    <cellStyle name="60% - Accent3 2" xfId="65"/>
    <cellStyle name="60% - Accent4" xfId="16" builtinId="44" customBuiltin="1"/>
    <cellStyle name="60% - Accent4 2" xfId="66"/>
    <cellStyle name="60% - Accent5" xfId="17" builtinId="48" customBuiltin="1"/>
    <cellStyle name="60% - Accent5 2" xfId="67"/>
    <cellStyle name="60% - Accent6" xfId="18" builtinId="52" customBuiltin="1"/>
    <cellStyle name="60% - Accent6 2" xfId="68"/>
    <cellStyle name="Accent1" xfId="19" builtinId="29" customBuiltin="1"/>
    <cellStyle name="Accent1 2" xfId="69"/>
    <cellStyle name="Accent2" xfId="20" builtinId="33" customBuiltin="1"/>
    <cellStyle name="Accent2 2" xfId="70"/>
    <cellStyle name="Accent3" xfId="21" builtinId="37" customBuiltin="1"/>
    <cellStyle name="Accent3 2" xfId="71"/>
    <cellStyle name="Accent4" xfId="22" builtinId="41" customBuiltin="1"/>
    <cellStyle name="Accent4 2" xfId="72"/>
    <cellStyle name="Accent5" xfId="46" builtinId="45" customBuiltin="1"/>
    <cellStyle name="Accent5 2" xfId="73"/>
    <cellStyle name="Accent6" xfId="47" builtinId="49" customBuiltin="1"/>
    <cellStyle name="Accent6 2" xfId="74"/>
    <cellStyle name="Bad" xfId="23" builtinId="27" customBuiltin="1"/>
    <cellStyle name="Bad 2" xfId="75"/>
    <cellStyle name="Calculation" xfId="24" builtinId="22" customBuiltin="1"/>
    <cellStyle name="Calculation 2" xfId="76"/>
    <cellStyle name="Check Cell" xfId="25" builtinId="23" customBuiltin="1"/>
    <cellStyle name="Check Cell 2" xfId="77"/>
    <cellStyle name="Comma 2" xfId="78"/>
    <cellStyle name="Comma 2 2" xfId="79"/>
    <cellStyle name="Comma 2 3" xfId="80"/>
    <cellStyle name="Comma 2 4" xfId="81"/>
    <cellStyle name="Comma 2 5" xfId="82"/>
    <cellStyle name="Comma 2 6" xfId="83"/>
    <cellStyle name="Comma 3" xfId="84"/>
    <cellStyle name="Comma 4" xfId="85"/>
    <cellStyle name="Currency 2" xfId="86"/>
    <cellStyle name="Excel Built-in Normal" xfId="201"/>
    <cellStyle name="Explanatory Text" xfId="26" builtinId="53" customBuiltin="1"/>
    <cellStyle name="Explanatory Text 2" xfId="87"/>
    <cellStyle name="Good" xfId="43" builtinId="26" customBuiltin="1"/>
    <cellStyle name="Good 2" xfId="88"/>
    <cellStyle name="Good 3" xfId="212"/>
    <cellStyle name="Hea" xfId="151"/>
    <cellStyle name="Hea 2" xfId="89"/>
    <cellStyle name="Heading 1" xfId="27" builtinId="16" customBuiltin="1"/>
    <cellStyle name="Heading 1 2" xfId="90"/>
    <cellStyle name="Heading 2" xfId="28" builtinId="17" customBuiltin="1"/>
    <cellStyle name="Heading 2 2" xfId="91"/>
    <cellStyle name="Heading 3" xfId="29" builtinId="18" customBuiltin="1"/>
    <cellStyle name="Heading 3 2" xfId="92"/>
    <cellStyle name="Heading 4" xfId="30" builtinId="19" customBuiltin="1"/>
    <cellStyle name="Heading 4 2" xfId="93"/>
    <cellStyle name="Hoiatustekst" xfId="202"/>
    <cellStyle name="Hyperlink 2" xfId="44"/>
    <cellStyle name="Hyperlink 2 2" xfId="94"/>
    <cellStyle name="Hyperlink 3" xfId="203"/>
    <cellStyle name="Hyperlink_IT_Algu_forma_2007_lv" xfId="509"/>
    <cellStyle name="Input" xfId="31" builtinId="20" customBuiltin="1"/>
    <cellStyle name="Input 2" xfId="95"/>
    <cellStyle name="Linked Cell" xfId="32" builtinId="24" customBuiltin="1"/>
    <cellStyle name="Linked Cell 2" xfId="96"/>
    <cellStyle name="Neutral" xfId="33" builtinId="28" customBuiltin="1"/>
    <cellStyle name="Neutral 2" xfId="97"/>
    <cellStyle name="Normaallaad 2" xfId="148"/>
    <cellStyle name="Normaallaad 2 2" xfId="204"/>
    <cellStyle name="Normaallaad 2 2 2" xfId="288"/>
    <cellStyle name="Normaallaad 2 2 3" xfId="367"/>
    <cellStyle name="Normaallaad 3" xfId="205"/>
    <cellStyle name="Normaallaad 4" xfId="206"/>
    <cellStyle name="Normaallaad 4 2" xfId="207"/>
    <cellStyle name="Normaallaad 4 2 2" xfId="289"/>
    <cellStyle name="Normaallaad 4 2 3" xfId="368"/>
    <cellStyle name="Normaallaad 5" xfId="208"/>
    <cellStyle name="Normaallaad 5 2" xfId="290"/>
    <cellStyle name="Normaallaad 5 3" xfId="369"/>
    <cellStyle name="Normaallaad 6" xfId="209"/>
    <cellStyle name="Normaallaad 7" xfId="210"/>
    <cellStyle name="Normaallaad 7 2" xfId="291"/>
    <cellStyle name="Normaallaad 7 3" xfId="370"/>
    <cellStyle name="Normaallaad_Leht1" xfId="152"/>
    <cellStyle name="Normal" xfId="0" builtinId="0"/>
    <cellStyle name="Normal 10" xfId="145"/>
    <cellStyle name="Normal 10 2" xfId="241"/>
    <cellStyle name="Normal 10 2 2" xfId="375"/>
    <cellStyle name="Normal 10 3" xfId="320"/>
    <cellStyle name="Normal 10 3 2" xfId="376"/>
    <cellStyle name="Normal 10 4" xfId="377"/>
    <cellStyle name="Normal 10 4 2" xfId="378"/>
    <cellStyle name="Normal 10 5" xfId="379"/>
    <cellStyle name="Normal 11" xfId="146"/>
    <cellStyle name="Normal 11 2" xfId="242"/>
    <cellStyle name="Normal 11 2 2" xfId="380"/>
    <cellStyle name="Normal 11 3" xfId="321"/>
    <cellStyle name="Normal 11 3 2" xfId="381"/>
    <cellStyle name="Normal 11 4" xfId="382"/>
    <cellStyle name="Normal 11 4 2" xfId="383"/>
    <cellStyle name="Normal 11 5" xfId="384"/>
    <cellStyle name="Normal 12" xfId="156"/>
    <cellStyle name="Normal 12 2" xfId="244"/>
    <cellStyle name="Normal 12 3" xfId="323"/>
    <cellStyle name="Normal 13" xfId="153"/>
    <cellStyle name="Normal 13 2" xfId="147"/>
    <cellStyle name="Normal 13 2 2" xfId="373"/>
    <cellStyle name="Normal 13 3" xfId="385"/>
    <cellStyle name="Normal 13 3 2" xfId="386"/>
    <cellStyle name="Normal 13 4" xfId="387"/>
    <cellStyle name="Normal 14" xfId="158"/>
    <cellStyle name="Normal 14 2" xfId="246"/>
    <cellStyle name="Normal 14 3" xfId="325"/>
    <cellStyle name="Normal 15" xfId="372"/>
    <cellStyle name="Normal 2" xfId="42"/>
    <cellStyle name="Normal 2 2" xfId="48"/>
    <cellStyle name="Normal 2 3" xfId="98"/>
    <cellStyle name="Normal 2 3 2" xfId="99"/>
    <cellStyle name="Normal 2 4" xfId="100"/>
    <cellStyle name="Normal 2 4 2" xfId="101"/>
    <cellStyle name="Normal 2 4 2 2" xfId="214"/>
    <cellStyle name="Normal 2 4 2 2 2" xfId="388"/>
    <cellStyle name="Normal 2 4 2 3" xfId="293"/>
    <cellStyle name="Normal 2 4 2 3 2" xfId="389"/>
    <cellStyle name="Normal 2 4 2 4" xfId="390"/>
    <cellStyle name="Normal 2 4 2 4 2" xfId="391"/>
    <cellStyle name="Normal 2 4 2 5" xfId="392"/>
    <cellStyle name="Normal 2 4 3" xfId="213"/>
    <cellStyle name="Normal 2 4 3 2" xfId="393"/>
    <cellStyle name="Normal 2 4 4" xfId="292"/>
    <cellStyle name="Normal 2 4 4 2" xfId="394"/>
    <cellStyle name="Normal 2 4 5" xfId="395"/>
    <cellStyle name="Normal 2 4 5 2" xfId="396"/>
    <cellStyle name="Normal 2 4 6" xfId="397"/>
    <cellStyle name="Normal 2 5" xfId="102"/>
    <cellStyle name="Normal 2 6" xfId="103"/>
    <cellStyle name="Normal 2_Koond 07.06.12" xfId="511"/>
    <cellStyle name="Normal 3" xfId="49"/>
    <cellStyle name="Normal 3 10" xfId="104"/>
    <cellStyle name="Normal 3 10 2" xfId="105"/>
    <cellStyle name="Normal 3 10 2 2" xfId="216"/>
    <cellStyle name="Normal 3 10 2 2 2" xfId="398"/>
    <cellStyle name="Normal 3 10 2 3" xfId="295"/>
    <cellStyle name="Normal 3 10 2 3 2" xfId="399"/>
    <cellStyle name="Normal 3 10 2 4" xfId="400"/>
    <cellStyle name="Normal 3 10 2 4 2" xfId="401"/>
    <cellStyle name="Normal 3 10 2 5" xfId="402"/>
    <cellStyle name="Normal 3 10 3" xfId="159"/>
    <cellStyle name="Normal 3 10 3 2" xfId="247"/>
    <cellStyle name="Normal 3 10 3 3" xfId="326"/>
    <cellStyle name="Normal 3 10 4" xfId="215"/>
    <cellStyle name="Normal 3 10 4 2" xfId="403"/>
    <cellStyle name="Normal 3 10 5" xfId="294"/>
    <cellStyle name="Normal 3 10 5 2" xfId="404"/>
    <cellStyle name="Normal 3 10 6" xfId="405"/>
    <cellStyle name="Normal 3 11" xfId="106"/>
    <cellStyle name="Normal 3 11 2" xfId="107"/>
    <cellStyle name="Normal 3 11 2 2" xfId="218"/>
    <cellStyle name="Normal 3 11 2 2 2" xfId="406"/>
    <cellStyle name="Normal 3 11 2 3" xfId="297"/>
    <cellStyle name="Normal 3 11 2 3 2" xfId="407"/>
    <cellStyle name="Normal 3 11 2 4" xfId="408"/>
    <cellStyle name="Normal 3 11 2 4 2" xfId="409"/>
    <cellStyle name="Normal 3 11 2 5" xfId="410"/>
    <cellStyle name="Normal 3 11 3" xfId="160"/>
    <cellStyle name="Normal 3 11 3 2" xfId="248"/>
    <cellStyle name="Normal 3 11 3 3" xfId="327"/>
    <cellStyle name="Normal 3 11 4" xfId="217"/>
    <cellStyle name="Normal 3 11 4 2" xfId="411"/>
    <cellStyle name="Normal 3 11 5" xfId="296"/>
    <cellStyle name="Normal 3 11 5 2" xfId="412"/>
    <cellStyle name="Normal 3 11 6" xfId="413"/>
    <cellStyle name="Normal 3 12" xfId="108"/>
    <cellStyle name="Normal 3 12 2" xfId="161"/>
    <cellStyle name="Normal 3 12 2 2" xfId="249"/>
    <cellStyle name="Normal 3 12 2 3" xfId="328"/>
    <cellStyle name="Normal 3 12 3" xfId="219"/>
    <cellStyle name="Normal 3 12 3 2" xfId="414"/>
    <cellStyle name="Normal 3 12 4" xfId="298"/>
    <cellStyle name="Normal 3 12 4 2" xfId="415"/>
    <cellStyle name="Normal 3 12 5" xfId="416"/>
    <cellStyle name="Normal 3 13" xfId="109"/>
    <cellStyle name="Normal 3 13 2" xfId="162"/>
    <cellStyle name="Normal 3 13 2 2" xfId="250"/>
    <cellStyle name="Normal 3 13 2 3" xfId="329"/>
    <cellStyle name="Normal 3 13 3" xfId="220"/>
    <cellStyle name="Normal 3 13 3 2" xfId="417"/>
    <cellStyle name="Normal 3 13 4" xfId="299"/>
    <cellStyle name="Normal 3 13 4 2" xfId="418"/>
    <cellStyle name="Normal 3 13 5" xfId="419"/>
    <cellStyle name="Normal 3 14" xfId="149"/>
    <cellStyle name="Normal 3 14 2" xfId="243"/>
    <cellStyle name="Normal 3 14 3" xfId="322"/>
    <cellStyle name="Normal 3 15" xfId="163"/>
    <cellStyle name="Normal 3 15 2" xfId="251"/>
    <cellStyle name="Normal 3 15 3" xfId="330"/>
    <cellStyle name="Normal 3 16" xfId="164"/>
    <cellStyle name="Normal 3 16 2" xfId="252"/>
    <cellStyle name="Normal 3 16 3" xfId="331"/>
    <cellStyle name="Normal 3 17" xfId="512"/>
    <cellStyle name="Normal 3 18" xfId="513"/>
    <cellStyle name="Normal 3 2" xfId="110"/>
    <cellStyle name="Normal 3 2 2" xfId="111"/>
    <cellStyle name="Normal 3 2 3" xfId="112"/>
    <cellStyle name="Normal 3 2 3 2" xfId="222"/>
    <cellStyle name="Normal 3 2 3 2 2" xfId="420"/>
    <cellStyle name="Normal 3 2 3 3" xfId="301"/>
    <cellStyle name="Normal 3 2 3 3 2" xfId="421"/>
    <cellStyle name="Normal 3 2 3 4" xfId="422"/>
    <cellStyle name="Normal 3 2 3 4 2" xfId="423"/>
    <cellStyle name="Normal 3 2 3 5" xfId="424"/>
    <cellStyle name="Normal 3 2 4" xfId="165"/>
    <cellStyle name="Normal 3 2 4 2" xfId="253"/>
    <cellStyle name="Normal 3 2 4 3" xfId="332"/>
    <cellStyle name="Normal 3 2 5" xfId="221"/>
    <cellStyle name="Normal 3 2 5 2" xfId="425"/>
    <cellStyle name="Normal 3 2 6" xfId="300"/>
    <cellStyle name="Normal 3 2 6 2" xfId="426"/>
    <cellStyle name="Normal 3 2 7" xfId="427"/>
    <cellStyle name="Normal 3 3" xfId="113"/>
    <cellStyle name="Normal 3 3 2" xfId="114"/>
    <cellStyle name="Normal 3 3 2 2" xfId="224"/>
    <cellStyle name="Normal 3 3 2 2 2" xfId="428"/>
    <cellStyle name="Normal 3 3 2 3" xfId="303"/>
    <cellStyle name="Normal 3 3 2 3 2" xfId="429"/>
    <cellStyle name="Normal 3 3 2 4" xfId="430"/>
    <cellStyle name="Normal 3 3 2 4 2" xfId="431"/>
    <cellStyle name="Normal 3 3 2 5" xfId="432"/>
    <cellStyle name="Normal 3 3 3" xfId="166"/>
    <cellStyle name="Normal 3 3 3 2" xfId="254"/>
    <cellStyle name="Normal 3 3 3 3" xfId="333"/>
    <cellStyle name="Normal 3 3 4" xfId="223"/>
    <cellStyle name="Normal 3 3 4 2" xfId="433"/>
    <cellStyle name="Normal 3 3 5" xfId="302"/>
    <cellStyle name="Normal 3 3 5 2" xfId="434"/>
    <cellStyle name="Normal 3 3 6" xfId="435"/>
    <cellStyle name="Normal 3 4" xfId="115"/>
    <cellStyle name="Normal 3 4 2" xfId="116"/>
    <cellStyle name="Normal 3 4 2 2" xfId="226"/>
    <cellStyle name="Normal 3 4 2 2 2" xfId="436"/>
    <cellStyle name="Normal 3 4 2 3" xfId="305"/>
    <cellStyle name="Normal 3 4 2 3 2" xfId="437"/>
    <cellStyle name="Normal 3 4 2 4" xfId="438"/>
    <cellStyle name="Normal 3 4 2 4 2" xfId="439"/>
    <cellStyle name="Normal 3 4 2 5" xfId="440"/>
    <cellStyle name="Normal 3 4 3" xfId="167"/>
    <cellStyle name="Normal 3 4 3 2" xfId="255"/>
    <cellStyle name="Normal 3 4 3 3" xfId="334"/>
    <cellStyle name="Normal 3 4 4" xfId="225"/>
    <cellStyle name="Normal 3 4 4 2" xfId="441"/>
    <cellStyle name="Normal 3 4 5" xfId="304"/>
    <cellStyle name="Normal 3 4 5 2" xfId="442"/>
    <cellStyle name="Normal 3 4 6" xfId="443"/>
    <cellStyle name="Normal 3 5" xfId="117"/>
    <cellStyle name="Normal 3 5 2" xfId="118"/>
    <cellStyle name="Normal 3 5 2 2" xfId="228"/>
    <cellStyle name="Normal 3 5 2 2 2" xfId="444"/>
    <cellStyle name="Normal 3 5 2 3" xfId="307"/>
    <cellStyle name="Normal 3 5 2 3 2" xfId="445"/>
    <cellStyle name="Normal 3 5 2 4" xfId="446"/>
    <cellStyle name="Normal 3 5 2 4 2" xfId="447"/>
    <cellStyle name="Normal 3 5 2 5" xfId="448"/>
    <cellStyle name="Normal 3 5 3" xfId="168"/>
    <cellStyle name="Normal 3 5 3 2" xfId="256"/>
    <cellStyle name="Normal 3 5 3 3" xfId="335"/>
    <cellStyle name="Normal 3 5 4" xfId="227"/>
    <cellStyle name="Normal 3 5 4 2" xfId="449"/>
    <cellStyle name="Normal 3 5 5" xfId="306"/>
    <cellStyle name="Normal 3 5 5 2" xfId="450"/>
    <cellStyle name="Normal 3 5 6" xfId="451"/>
    <cellStyle name="Normal 3 6" xfId="119"/>
    <cellStyle name="Normal 3 6 2" xfId="169"/>
    <cellStyle name="Normal 3 6 2 2" xfId="257"/>
    <cellStyle name="Normal 3 6 2 3" xfId="336"/>
    <cellStyle name="Normal 3 7" xfId="120"/>
    <cellStyle name="Normal 3 7 2" xfId="170"/>
    <cellStyle name="Normal 3 7 2 2" xfId="258"/>
    <cellStyle name="Normal 3 7 2 3" xfId="337"/>
    <cellStyle name="Normal 3 8" xfId="121"/>
    <cellStyle name="Normal 3 8 2" xfId="122"/>
    <cellStyle name="Normal 3 8 2 2" xfId="230"/>
    <cellStyle name="Normal 3 8 2 2 2" xfId="452"/>
    <cellStyle name="Normal 3 8 2 3" xfId="309"/>
    <cellStyle name="Normal 3 8 2 3 2" xfId="453"/>
    <cellStyle name="Normal 3 8 2 4" xfId="454"/>
    <cellStyle name="Normal 3 8 2 4 2" xfId="455"/>
    <cellStyle name="Normal 3 8 2 5" xfId="456"/>
    <cellStyle name="Normal 3 8 3" xfId="171"/>
    <cellStyle name="Normal 3 8 3 2" xfId="259"/>
    <cellStyle name="Normal 3 8 3 3" xfId="338"/>
    <cellStyle name="Normal 3 8 4" xfId="229"/>
    <cellStyle name="Normal 3 8 4 2" xfId="457"/>
    <cellStyle name="Normal 3 8 5" xfId="308"/>
    <cellStyle name="Normal 3 8 5 2" xfId="458"/>
    <cellStyle name="Normal 3 8 6" xfId="459"/>
    <cellStyle name="Normal 3 9" xfId="123"/>
    <cellStyle name="Normal 3 9 2" xfId="124"/>
    <cellStyle name="Normal 3 9 2 2" xfId="232"/>
    <cellStyle name="Normal 3 9 2 2 2" xfId="460"/>
    <cellStyle name="Normal 3 9 2 2 2 2" xfId="515"/>
    <cellStyle name="Normal 3 9 2 3" xfId="311"/>
    <cellStyle name="Normal 3 9 2 3 2" xfId="461"/>
    <cellStyle name="Normal 3 9 2 4" xfId="462"/>
    <cellStyle name="Normal 3 9 2 4 2" xfId="463"/>
    <cellStyle name="Normal 3 9 2 5" xfId="464"/>
    <cellStyle name="Normal 3 9 3" xfId="172"/>
    <cellStyle name="Normal 3 9 3 2" xfId="260"/>
    <cellStyle name="Normal 3 9 3 3" xfId="339"/>
    <cellStyle name="Normal 3 9 4" xfId="231"/>
    <cellStyle name="Normal 3 9 4 2" xfId="465"/>
    <cellStyle name="Normal 3 9 5" xfId="310"/>
    <cellStyle name="Normal 3 9 5 2" xfId="466"/>
    <cellStyle name="Normal 3 9 6" xfId="467"/>
    <cellStyle name="Normal 4" xfId="125"/>
    <cellStyle name="Normal 4 2" xfId="126"/>
    <cellStyle name="Normal 4 3" xfId="233"/>
    <cellStyle name="Normal 4 3 2" xfId="468"/>
    <cellStyle name="Normal 4 4" xfId="312"/>
    <cellStyle name="Normal 4 4 2" xfId="469"/>
    <cellStyle name="Normal 4 5" xfId="470"/>
    <cellStyle name="Normal 4 5 2" xfId="471"/>
    <cellStyle name="Normal 4 6" xfId="472"/>
    <cellStyle name="Normal 5" xfId="127"/>
    <cellStyle name="Normal 5 2" xfId="128"/>
    <cellStyle name="Normal 5 2 2" xfId="129"/>
    <cellStyle name="Normal 5 2 2 2" xfId="236"/>
    <cellStyle name="Normal 5 2 2 2 2" xfId="473"/>
    <cellStyle name="Normal 5 2 2 3" xfId="315"/>
    <cellStyle name="Normal 5 2 2 3 2" xfId="474"/>
    <cellStyle name="Normal 5 2 2 4" xfId="475"/>
    <cellStyle name="Normal 5 2 2 4 2" xfId="476"/>
    <cellStyle name="Normal 5 2 2 5" xfId="477"/>
    <cellStyle name="Normal 5 2 3" xfId="235"/>
    <cellStyle name="Normal 5 2 3 2" xfId="478"/>
    <cellStyle name="Normal 5 2 4" xfId="314"/>
    <cellStyle name="Normal 5 2 4 2" xfId="479"/>
    <cellStyle name="Normal 5 2 5" xfId="480"/>
    <cellStyle name="Normal 5 2 5 2" xfId="481"/>
    <cellStyle name="Normal 5 2 6" xfId="482"/>
    <cellStyle name="Normal 5 3" xfId="130"/>
    <cellStyle name="Normal 5 3 2" xfId="237"/>
    <cellStyle name="Normal 5 3 2 2" xfId="483"/>
    <cellStyle name="Normal 5 3 3" xfId="316"/>
    <cellStyle name="Normal 5 3 3 2" xfId="484"/>
    <cellStyle name="Normal 5 3 4" xfId="485"/>
    <cellStyle name="Normal 5 3 4 2" xfId="486"/>
    <cellStyle name="Normal 5 3 5" xfId="487"/>
    <cellStyle name="Normal 5 4" xfId="234"/>
    <cellStyle name="Normal 5 4 2" xfId="488"/>
    <cellStyle name="Normal 5 5" xfId="313"/>
    <cellStyle name="Normal 5 5 2" xfId="489"/>
    <cellStyle name="Normal 5 6" xfId="490"/>
    <cellStyle name="Normal 5 6 2" xfId="491"/>
    <cellStyle name="Normal 5 7" xfId="492"/>
    <cellStyle name="Normal 6" xfId="131"/>
    <cellStyle name="Normal 7" xfId="132"/>
    <cellStyle name="Normal 7 2" xfId="133"/>
    <cellStyle name="Normal 7 2 2" xfId="239"/>
    <cellStyle name="Normal 7 2 2 2" xfId="493"/>
    <cellStyle name="Normal 7 2 3" xfId="318"/>
    <cellStyle name="Normal 7 2 3 2" xfId="494"/>
    <cellStyle name="Normal 7 2 4" xfId="495"/>
    <cellStyle name="Normal 7 2 4 2" xfId="496"/>
    <cellStyle name="Normal 7 2 5" xfId="497"/>
    <cellStyle name="Normal 7 3" xfId="238"/>
    <cellStyle name="Normal 7 3 2" xfId="498"/>
    <cellStyle name="Normal 7 4" xfId="317"/>
    <cellStyle name="Normal 7 4 2" xfId="499"/>
    <cellStyle name="Normal 7 5" xfId="500"/>
    <cellStyle name="Normal 7 5 2" xfId="501"/>
    <cellStyle name="Normal 7 6" xfId="502"/>
    <cellStyle name="Normal 8" xfId="134"/>
    <cellStyle name="Normal 8 2" xfId="240"/>
    <cellStyle name="Normal 8 2 2" xfId="503"/>
    <cellStyle name="Normal 8 3" xfId="319"/>
    <cellStyle name="Normal 8 3 2" xfId="504"/>
    <cellStyle name="Normal 8 4" xfId="505"/>
    <cellStyle name="Normal 8 4 2" xfId="506"/>
    <cellStyle name="Normal 8 5" xfId="507"/>
    <cellStyle name="Normal 8 6" xfId="508"/>
    <cellStyle name="Normal 8 7" xfId="516"/>
    <cellStyle name="Normal 9" xfId="135"/>
    <cellStyle name="Normal_2002 määrus lisa 5_Lisad 22.02.11 II" xfId="34"/>
    <cellStyle name="Normal_eelarve muutmise vorm" xfId="150"/>
    <cellStyle name="Normal_eelarve muutmise vorm 2 2" xfId="510"/>
    <cellStyle name="Normal_vorm 1 koond" xfId="35"/>
    <cellStyle name="Normal_vorm 1 koond_Lisad 22.02.11 II" xfId="36"/>
    <cellStyle name="Note" xfId="37" builtinId="10" customBuiltin="1"/>
    <cellStyle name="Note 2" xfId="136"/>
    <cellStyle name="Note 2 2" xfId="173"/>
    <cellStyle name="Note 3" xfId="144"/>
    <cellStyle name="Note 4" xfId="50"/>
    <cellStyle name="Output" xfId="38" builtinId="21" customBuiltin="1"/>
    <cellStyle name="Output 2" xfId="137"/>
    <cellStyle name="Percent" xfId="371" builtinId="5"/>
    <cellStyle name="Percent 2" xfId="45"/>
    <cellStyle name="Percent 2 2" xfId="211"/>
    <cellStyle name="Percent 3" xfId="138"/>
    <cellStyle name="Percent 4" xfId="157"/>
    <cellStyle name="Percent 4 2" xfId="245"/>
    <cellStyle name="Percent 4 3" xfId="324"/>
    <cellStyle name="Percent 5" xfId="174"/>
    <cellStyle name="Percent 5 2" xfId="175"/>
    <cellStyle name="Percent 5 2 2" xfId="262"/>
    <cellStyle name="Percent 5 2 3" xfId="341"/>
    <cellStyle name="Percent 5 2 4" xfId="374"/>
    <cellStyle name="Percent 5 3" xfId="261"/>
    <cellStyle name="Percent 5 4" xfId="340"/>
    <cellStyle name="Percent 6" xfId="176"/>
    <cellStyle name="Percent 6 2" xfId="263"/>
    <cellStyle name="Percent 6 3" xfId="342"/>
    <cellStyle name="Rõhk5" xfId="154"/>
    <cellStyle name="Rõhk5 2" xfId="139"/>
    <cellStyle name="Rõhk6" xfId="155"/>
    <cellStyle name="Rõhk6 2" xfId="140"/>
    <cellStyle name="Style 1" xfId="514"/>
    <cellStyle name="Title" xfId="39" builtinId="15" customBuiltin="1"/>
    <cellStyle name="Title 2" xfId="141"/>
    <cellStyle name="Total" xfId="40" builtinId="25" customBuiltin="1"/>
    <cellStyle name="Total 2" xfId="142"/>
    <cellStyle name="Warning Text" xfId="41" builtinId="11" customBuiltin="1"/>
    <cellStyle name="Warning Text 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Finantsteenistus\EELARVE%20OSAKOND\2011\2011%20EELARVE%20T&#196;ITMINE%20-%20VALGE%20RAAMAT\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showZeros="0" tabSelected="1" zoomScaleNormal="100" workbookViewId="0"/>
  </sheetViews>
  <sheetFormatPr defaultColWidth="11.42578125" defaultRowHeight="12.75"/>
  <cols>
    <col min="1" max="1" width="49.140625" style="113" customWidth="1"/>
    <col min="2" max="2" width="13.7109375" style="93" customWidth="1"/>
    <col min="3" max="3" width="3.85546875" style="93" customWidth="1"/>
    <col min="4" max="4" width="13.7109375" style="93" customWidth="1"/>
    <col min="5" max="5" width="11.42578125" style="93"/>
    <col min="6" max="6" width="3.85546875" style="93" customWidth="1"/>
    <col min="7" max="16384" width="11.42578125" style="93"/>
  </cols>
  <sheetData>
    <row r="1" spans="1:5" ht="25.5">
      <c r="A1" s="118" t="s">
        <v>64</v>
      </c>
      <c r="B1" s="94" t="s">
        <v>65</v>
      </c>
    </row>
    <row r="2" spans="1:5" ht="7.5" customHeight="1">
      <c r="A2" s="95"/>
    </row>
    <row r="3" spans="1:5">
      <c r="A3" s="95"/>
      <c r="B3" s="96" t="s">
        <v>66</v>
      </c>
    </row>
    <row r="4" spans="1:5" s="98" customFormat="1" ht="38.25">
      <c r="A4" s="97" t="s">
        <v>67</v>
      </c>
      <c r="B4" s="245" t="s">
        <v>194</v>
      </c>
    </row>
    <row r="5" spans="1:5" s="98" customFormat="1">
      <c r="A5" s="97"/>
      <c r="B5" s="119"/>
    </row>
    <row r="6" spans="1:5" s="98" customFormat="1" ht="12.75" customHeight="1">
      <c r="A6" s="99"/>
      <c r="B6" s="243" t="s">
        <v>88</v>
      </c>
      <c r="D6" s="244" t="s">
        <v>55</v>
      </c>
    </row>
    <row r="7" spans="1:5" s="98" customFormat="1" ht="39" customHeight="1">
      <c r="A7" s="100" t="s">
        <v>68</v>
      </c>
      <c r="B7" s="101" t="s">
        <v>195</v>
      </c>
      <c r="D7" s="177" t="s">
        <v>195</v>
      </c>
    </row>
    <row r="8" spans="1:5" s="98" customFormat="1" ht="12.75" customHeight="1">
      <c r="A8" s="102" t="s">
        <v>69</v>
      </c>
      <c r="B8" s="103"/>
    </row>
    <row r="9" spans="1:5" s="98" customFormat="1" ht="12.75" customHeight="1">
      <c r="A9" s="104"/>
      <c r="B9" s="103"/>
    </row>
    <row r="10" spans="1:5" s="98" customFormat="1" ht="12.75" customHeight="1">
      <c r="A10" s="102" t="s">
        <v>70</v>
      </c>
      <c r="B10" s="103"/>
      <c r="D10" s="103"/>
    </row>
    <row r="11" spans="1:5" s="98" customFormat="1" ht="12.75" customHeight="1">
      <c r="A11" s="104"/>
      <c r="B11" s="103"/>
      <c r="D11" s="93"/>
      <c r="E11" s="93"/>
    </row>
    <row r="12" spans="1:5" s="98" customFormat="1" ht="12.75" customHeight="1">
      <c r="A12" s="102" t="s">
        <v>0</v>
      </c>
      <c r="B12" s="103"/>
      <c r="D12" s="103"/>
    </row>
    <row r="13" spans="1:5" s="98" customFormat="1" ht="12.75" customHeight="1">
      <c r="A13" s="105" t="s">
        <v>71</v>
      </c>
      <c r="B13" s="103"/>
      <c r="D13" s="103"/>
    </row>
    <row r="14" spans="1:5" s="98" customFormat="1" ht="12.75" customHeight="1">
      <c r="A14" s="106" t="s">
        <v>72</v>
      </c>
      <c r="B14" s="103"/>
      <c r="D14" s="103"/>
    </row>
    <row r="15" spans="1:5" s="98" customFormat="1" ht="12.75" customHeight="1">
      <c r="A15" s="106" t="s">
        <v>73</v>
      </c>
      <c r="B15" s="103"/>
      <c r="D15" s="103"/>
    </row>
    <row r="16" spans="1:5" s="98" customFormat="1" ht="25.5">
      <c r="A16" s="106" t="s">
        <v>74</v>
      </c>
      <c r="B16" s="103"/>
      <c r="D16" s="103"/>
    </row>
    <row r="17" spans="1:4" s="98" customFormat="1" ht="25.5">
      <c r="A17" s="106" t="s">
        <v>75</v>
      </c>
      <c r="B17" s="103"/>
      <c r="D17" s="103"/>
    </row>
    <row r="18" spans="1:4" s="98" customFormat="1" ht="12.75" customHeight="1">
      <c r="A18" s="107" t="s">
        <v>76</v>
      </c>
      <c r="B18" s="103"/>
      <c r="D18" s="103"/>
    </row>
    <row r="19" spans="1:4" s="98" customFormat="1" ht="12.75" customHeight="1">
      <c r="A19" s="107" t="s">
        <v>77</v>
      </c>
      <c r="B19" s="103"/>
      <c r="D19" s="103"/>
    </row>
    <row r="20" spans="1:4" s="98" customFormat="1" ht="12.75" customHeight="1">
      <c r="A20" s="107"/>
      <c r="B20" s="103"/>
    </row>
    <row r="21" spans="1:4" s="98" customFormat="1" ht="12.75" customHeight="1">
      <c r="A21" s="102" t="s">
        <v>5</v>
      </c>
      <c r="B21" s="103"/>
      <c r="D21" s="103"/>
    </row>
    <row r="22" spans="1:4" s="98" customFormat="1" ht="12.75" customHeight="1">
      <c r="A22" s="108" t="s">
        <v>78</v>
      </c>
      <c r="B22" s="103"/>
      <c r="D22" s="103"/>
    </row>
    <row r="23" spans="1:4" s="98" customFormat="1" ht="25.5">
      <c r="A23" s="106" t="s">
        <v>79</v>
      </c>
      <c r="B23" s="103"/>
      <c r="D23" s="103"/>
    </row>
    <row r="24" spans="1:4" s="98" customFormat="1" ht="12.75" customHeight="1">
      <c r="A24" s="104"/>
      <c r="B24" s="103"/>
    </row>
    <row r="25" spans="1:4" s="98" customFormat="1" ht="12.75" customHeight="1">
      <c r="A25" s="102" t="s">
        <v>80</v>
      </c>
      <c r="B25" s="103"/>
    </row>
    <row r="26" spans="1:4" s="98" customFormat="1" ht="12.75" customHeight="1">
      <c r="A26" s="104"/>
      <c r="B26" s="103"/>
    </row>
    <row r="27" spans="1:4" s="98" customFormat="1" ht="12.75" customHeight="1">
      <c r="A27" s="102" t="s">
        <v>81</v>
      </c>
      <c r="B27" s="103"/>
    </row>
    <row r="28" spans="1:4" s="98" customFormat="1" ht="24.75" customHeight="1">
      <c r="A28" s="106" t="s">
        <v>82</v>
      </c>
      <c r="B28" s="103"/>
    </row>
    <row r="29" spans="1:4" s="98" customFormat="1" ht="12.75" customHeight="1">
      <c r="A29" s="104"/>
      <c r="B29" s="103"/>
    </row>
    <row r="30" spans="1:4" s="98" customFormat="1" ht="12.75" customHeight="1">
      <c r="A30" s="102" t="s">
        <v>83</v>
      </c>
      <c r="B30" s="103"/>
    </row>
    <row r="31" spans="1:4" s="98" customFormat="1" ht="12.75" customHeight="1">
      <c r="A31" s="109"/>
      <c r="B31" s="110"/>
    </row>
    <row r="32" spans="1:4" s="98" customFormat="1" ht="12.75" customHeight="1">
      <c r="A32" s="109"/>
      <c r="B32" s="110"/>
    </row>
    <row r="33" spans="1:2" s="98" customFormat="1" ht="12.75" customHeight="1">
      <c r="A33" s="109"/>
      <c r="B33" s="110"/>
    </row>
    <row r="34" spans="1:2" s="98" customFormat="1" ht="12.75" customHeight="1">
      <c r="A34" s="111" t="s">
        <v>84</v>
      </c>
    </row>
    <row r="35" spans="1:2" ht="14.25" customHeight="1">
      <c r="A35" s="112" t="s">
        <v>85</v>
      </c>
      <c r="B35" s="112"/>
    </row>
    <row r="36" spans="1:2" ht="15" customHeight="1">
      <c r="A36" s="37" t="s">
        <v>86</v>
      </c>
      <c r="B36" s="113"/>
    </row>
    <row r="37" spans="1:2" ht="15" customHeight="1">
      <c r="A37" s="37"/>
      <c r="B37" s="113"/>
    </row>
    <row r="38" spans="1:2" ht="15" customHeight="1">
      <c r="A38" s="37" t="s">
        <v>87</v>
      </c>
      <c r="B38" s="113"/>
    </row>
    <row r="39" spans="1:2">
      <c r="A39" s="114"/>
      <c r="B39" s="115"/>
    </row>
    <row r="40" spans="1:2">
      <c r="A40" s="114"/>
      <c r="B40" s="115"/>
    </row>
    <row r="41" spans="1:2">
      <c r="B41" s="113"/>
    </row>
    <row r="42" spans="1:2" s="116" customFormat="1">
      <c r="A42" s="113"/>
      <c r="B42" s="115"/>
    </row>
    <row r="43" spans="1:2" s="116" customFormat="1">
      <c r="A43" s="117"/>
      <c r="B43" s="115"/>
    </row>
    <row r="44" spans="1:2">
      <c r="A44" s="117"/>
      <c r="B44" s="113"/>
    </row>
    <row r="45" spans="1:2">
      <c r="B45" s="113"/>
    </row>
    <row r="46" spans="1:2">
      <c r="B46" s="113"/>
    </row>
    <row r="47" spans="1:2">
      <c r="B47" s="113"/>
    </row>
    <row r="48" spans="1:2">
      <c r="B48" s="113"/>
    </row>
    <row r="49" spans="2:2">
      <c r="B49" s="113"/>
    </row>
    <row r="50" spans="2:2">
      <c r="B50" s="113"/>
    </row>
    <row r="51" spans="2:2">
      <c r="B51" s="113"/>
    </row>
    <row r="52" spans="2:2">
      <c r="B52" s="113"/>
    </row>
    <row r="53" spans="2:2">
      <c r="B53" s="113"/>
    </row>
    <row r="54" spans="2:2">
      <c r="B54" s="113"/>
    </row>
    <row r="55" spans="2:2">
      <c r="B55" s="113"/>
    </row>
    <row r="56" spans="2:2">
      <c r="B56" s="113"/>
    </row>
    <row r="57" spans="2:2">
      <c r="B57" s="113"/>
    </row>
    <row r="58" spans="2:2">
      <c r="B58" s="113"/>
    </row>
    <row r="59" spans="2:2">
      <c r="B59" s="113"/>
    </row>
    <row r="60" spans="2:2">
      <c r="B60" s="113"/>
    </row>
    <row r="61" spans="2:2">
      <c r="B61" s="113"/>
    </row>
    <row r="62" spans="2:2">
      <c r="B62" s="113"/>
    </row>
    <row r="63" spans="2:2">
      <c r="B63" s="113"/>
    </row>
    <row r="64" spans="2:2">
      <c r="B64" s="113"/>
    </row>
    <row r="65" spans="2:2">
      <c r="B65" s="113"/>
    </row>
    <row r="66" spans="2:2">
      <c r="B66" s="113"/>
    </row>
    <row r="67" spans="2:2">
      <c r="B67" s="113"/>
    </row>
    <row r="68" spans="2:2">
      <c r="B68" s="113"/>
    </row>
    <row r="69" spans="2:2">
      <c r="B69" s="113"/>
    </row>
    <row r="70" spans="2:2">
      <c r="B70" s="113"/>
    </row>
    <row r="71" spans="2:2">
      <c r="B71" s="113"/>
    </row>
    <row r="72" spans="2:2">
      <c r="B72" s="113"/>
    </row>
    <row r="73" spans="2:2">
      <c r="B73" s="113"/>
    </row>
    <row r="74" spans="2:2">
      <c r="B74" s="113"/>
    </row>
    <row r="75" spans="2:2">
      <c r="B75" s="113"/>
    </row>
    <row r="76" spans="2:2">
      <c r="B76" s="113"/>
    </row>
    <row r="77" spans="2:2">
      <c r="B77" s="113"/>
    </row>
    <row r="78" spans="2:2">
      <c r="B78" s="113"/>
    </row>
    <row r="79" spans="2:2">
      <c r="B79" s="113"/>
    </row>
    <row r="80" spans="2:2">
      <c r="B80" s="113"/>
    </row>
    <row r="81" spans="2:2">
      <c r="B81" s="113"/>
    </row>
    <row r="82" spans="2:2">
      <c r="B82" s="113"/>
    </row>
    <row r="83" spans="2:2">
      <c r="B83" s="113"/>
    </row>
    <row r="84" spans="2:2">
      <c r="B84" s="113"/>
    </row>
    <row r="85" spans="2:2">
      <c r="B85" s="113"/>
    </row>
    <row r="86" spans="2:2">
      <c r="B86" s="113"/>
    </row>
    <row r="87" spans="2:2">
      <c r="B87" s="113"/>
    </row>
    <row r="88" spans="2:2">
      <c r="B88" s="113"/>
    </row>
    <row r="89" spans="2:2">
      <c r="B89" s="113"/>
    </row>
    <row r="90" spans="2:2">
      <c r="B90" s="113"/>
    </row>
    <row r="91" spans="2:2">
      <c r="B91" s="113"/>
    </row>
    <row r="92" spans="2:2">
      <c r="B92" s="113"/>
    </row>
    <row r="93" spans="2:2">
      <c r="B93" s="113"/>
    </row>
    <row r="94" spans="2:2">
      <c r="B94" s="113"/>
    </row>
    <row r="95" spans="2:2">
      <c r="B95" s="113"/>
    </row>
    <row r="96" spans="2:2">
      <c r="B96" s="113"/>
    </row>
    <row r="97" spans="2:2">
      <c r="B97" s="113"/>
    </row>
    <row r="98" spans="2:2">
      <c r="B98" s="113"/>
    </row>
    <row r="99" spans="2:2">
      <c r="B99" s="113"/>
    </row>
    <row r="100" spans="2:2">
      <c r="B100" s="113"/>
    </row>
    <row r="101" spans="2:2">
      <c r="B101" s="113"/>
    </row>
    <row r="102" spans="2:2">
      <c r="B102" s="113"/>
    </row>
    <row r="103" spans="2:2">
      <c r="B103" s="113"/>
    </row>
    <row r="104" spans="2:2">
      <c r="B104" s="113"/>
    </row>
    <row r="105" spans="2:2">
      <c r="B105" s="113"/>
    </row>
    <row r="106" spans="2:2">
      <c r="B106" s="113"/>
    </row>
    <row r="107" spans="2:2">
      <c r="B107" s="113"/>
    </row>
    <row r="108" spans="2:2">
      <c r="B108" s="113"/>
    </row>
    <row r="109" spans="2:2">
      <c r="B109" s="113"/>
    </row>
    <row r="110" spans="2:2">
      <c r="B110" s="113"/>
    </row>
    <row r="111" spans="2:2">
      <c r="B111" s="113"/>
    </row>
    <row r="112" spans="2:2">
      <c r="B112" s="113"/>
    </row>
    <row r="113" spans="2:2">
      <c r="B113" s="113"/>
    </row>
    <row r="114" spans="2:2">
      <c r="B114" s="113"/>
    </row>
    <row r="115" spans="2:2">
      <c r="B115" s="113"/>
    </row>
    <row r="116" spans="2:2">
      <c r="B116" s="113"/>
    </row>
    <row r="117" spans="2:2">
      <c r="B117" s="113"/>
    </row>
    <row r="118" spans="2:2">
      <c r="B118" s="113"/>
    </row>
    <row r="119" spans="2:2">
      <c r="B119" s="113"/>
    </row>
    <row r="120" spans="2:2">
      <c r="B120" s="113"/>
    </row>
    <row r="121" spans="2:2">
      <c r="B121" s="113"/>
    </row>
    <row r="122" spans="2:2">
      <c r="B122" s="113"/>
    </row>
    <row r="123" spans="2:2">
      <c r="B123" s="113"/>
    </row>
    <row r="124" spans="2:2">
      <c r="B124" s="113"/>
    </row>
    <row r="125" spans="2:2">
      <c r="B125" s="113"/>
    </row>
    <row r="126" spans="2:2">
      <c r="B126" s="113"/>
    </row>
    <row r="127" spans="2:2">
      <c r="B127" s="113"/>
    </row>
    <row r="128" spans="2:2">
      <c r="B128" s="113"/>
    </row>
    <row r="129" spans="2:2">
      <c r="B129" s="113"/>
    </row>
    <row r="130" spans="2:2">
      <c r="B130" s="113"/>
    </row>
    <row r="131" spans="2:2">
      <c r="B131" s="113"/>
    </row>
    <row r="132" spans="2:2">
      <c r="B132" s="113"/>
    </row>
    <row r="133" spans="2:2">
      <c r="B133" s="113"/>
    </row>
    <row r="134" spans="2:2">
      <c r="B134" s="113"/>
    </row>
    <row r="135" spans="2:2">
      <c r="B135" s="113"/>
    </row>
    <row r="136" spans="2:2">
      <c r="B136" s="113"/>
    </row>
    <row r="137" spans="2:2">
      <c r="B137" s="113"/>
    </row>
    <row r="138" spans="2:2">
      <c r="B138" s="113"/>
    </row>
    <row r="139" spans="2:2">
      <c r="B139" s="113"/>
    </row>
    <row r="140" spans="2:2">
      <c r="B140" s="113"/>
    </row>
    <row r="141" spans="2:2">
      <c r="B141" s="113"/>
    </row>
    <row r="142" spans="2:2">
      <c r="B142" s="113"/>
    </row>
    <row r="143" spans="2:2">
      <c r="B143" s="113"/>
    </row>
    <row r="144" spans="2:2">
      <c r="B144" s="113"/>
    </row>
    <row r="145" spans="2:2">
      <c r="B145" s="113"/>
    </row>
    <row r="146" spans="2:2">
      <c r="B146" s="113"/>
    </row>
    <row r="147" spans="2:2">
      <c r="B147" s="113"/>
    </row>
    <row r="148" spans="2:2">
      <c r="B148" s="113"/>
    </row>
    <row r="149" spans="2:2">
      <c r="B149" s="113"/>
    </row>
    <row r="150" spans="2:2">
      <c r="B150" s="113"/>
    </row>
    <row r="151" spans="2:2">
      <c r="B151" s="113"/>
    </row>
    <row r="152" spans="2:2">
      <c r="B152" s="113"/>
    </row>
    <row r="153" spans="2:2">
      <c r="B153" s="113"/>
    </row>
    <row r="154" spans="2:2">
      <c r="B154" s="113"/>
    </row>
    <row r="155" spans="2:2">
      <c r="B155" s="113"/>
    </row>
    <row r="156" spans="2:2">
      <c r="B156" s="113"/>
    </row>
    <row r="157" spans="2:2">
      <c r="B157" s="113"/>
    </row>
    <row r="158" spans="2:2">
      <c r="B158" s="113"/>
    </row>
    <row r="159" spans="2:2">
      <c r="B159" s="113"/>
    </row>
    <row r="160" spans="2:2">
      <c r="B160" s="113"/>
    </row>
    <row r="161" spans="2:2">
      <c r="B161" s="113"/>
    </row>
    <row r="162" spans="2:2">
      <c r="B162" s="113"/>
    </row>
    <row r="163" spans="2:2">
      <c r="B163" s="113"/>
    </row>
    <row r="164" spans="2:2">
      <c r="B164" s="113"/>
    </row>
    <row r="165" spans="2:2">
      <c r="B165" s="113"/>
    </row>
  </sheetData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41.42578125" style="56" customWidth="1"/>
    <col min="2" max="2" width="10.7109375" style="59" bestFit="1" customWidth="1"/>
    <col min="3" max="3" width="10.85546875" style="59" hidden="1" customWidth="1"/>
    <col min="4" max="4" width="10.7109375" style="59" customWidth="1"/>
    <col min="5" max="5" width="10.7109375" style="59" bestFit="1" customWidth="1"/>
    <col min="6" max="6" width="11.5703125" style="8" bestFit="1" customWidth="1"/>
    <col min="7" max="7" width="10.7109375" style="8" customWidth="1"/>
    <col min="8" max="8" width="12.140625" style="8" customWidth="1"/>
    <col min="9" max="9" width="7.85546875" style="8" bestFit="1" customWidth="1"/>
    <col min="10" max="16384" width="9.140625" style="55"/>
  </cols>
  <sheetData>
    <row r="1" spans="1:9">
      <c r="A1" s="120" t="s">
        <v>12</v>
      </c>
    </row>
    <row r="2" spans="1:9" ht="15">
      <c r="A2" s="68"/>
      <c r="B2" s="54"/>
      <c r="C2" s="54"/>
      <c r="D2" s="54"/>
      <c r="E2" s="54"/>
      <c r="F2" s="3"/>
      <c r="G2" s="3"/>
      <c r="H2" s="3"/>
      <c r="I2" s="67" t="s">
        <v>51</v>
      </c>
    </row>
    <row r="3" spans="1:9" ht="12.75" customHeight="1">
      <c r="A3" s="53"/>
      <c r="B3" s="246">
        <v>2017</v>
      </c>
      <c r="C3" s="247"/>
      <c r="D3" s="248"/>
      <c r="E3" s="252" t="s">
        <v>54</v>
      </c>
      <c r="F3" s="249" t="s">
        <v>49</v>
      </c>
      <c r="G3" s="254" t="s">
        <v>53</v>
      </c>
      <c r="H3" s="251" t="s">
        <v>52</v>
      </c>
      <c r="I3" s="251"/>
    </row>
    <row r="4" spans="1:9" ht="38.25">
      <c r="B4" s="60" t="s">
        <v>23</v>
      </c>
      <c r="C4" s="61" t="s">
        <v>24</v>
      </c>
      <c r="D4" s="62" t="s">
        <v>25</v>
      </c>
      <c r="E4" s="253"/>
      <c r="F4" s="250"/>
      <c r="G4" s="255"/>
      <c r="H4" s="63" t="s">
        <v>4</v>
      </c>
      <c r="I4" s="63" t="s">
        <v>50</v>
      </c>
    </row>
    <row r="5" spans="1:9">
      <c r="A5" s="71"/>
      <c r="B5" s="69"/>
      <c r="C5" s="69"/>
      <c r="D5" s="69"/>
      <c r="E5" s="69"/>
      <c r="F5" s="70"/>
      <c r="G5" s="70"/>
      <c r="H5" s="70"/>
      <c r="I5" s="70"/>
    </row>
    <row r="6" spans="1:9" s="57" customFormat="1">
      <c r="A6" s="13" t="s">
        <v>14</v>
      </c>
      <c r="B6" s="14">
        <f>B7</f>
        <v>27484</v>
      </c>
      <c r="C6" s="14"/>
      <c r="D6" s="14">
        <f>SUM(B6:C6)</f>
        <v>27484</v>
      </c>
      <c r="E6" s="73">
        <f>E7</f>
        <v>27484</v>
      </c>
      <c r="F6" s="14">
        <f>F7</f>
        <v>27484</v>
      </c>
      <c r="G6" s="14">
        <f>F6-E6</f>
        <v>0</v>
      </c>
      <c r="H6" s="14">
        <f t="shared" ref="H6:H10" si="0">IF(F6=0,0,F6-D6)</f>
        <v>0</v>
      </c>
      <c r="I6" s="64">
        <f t="shared" ref="I6:I10" si="1">IF(D6=0,"",H6/D6)</f>
        <v>0</v>
      </c>
    </row>
    <row r="7" spans="1:9" s="58" customFormat="1">
      <c r="A7" s="11" t="s">
        <v>15</v>
      </c>
      <c r="B7" s="15">
        <f>B9+B8</f>
        <v>27484</v>
      </c>
      <c r="C7" s="15"/>
      <c r="D7" s="15">
        <f t="shared" ref="D7:D10" si="2">SUM(B7:C7)</f>
        <v>27484</v>
      </c>
      <c r="E7" s="74">
        <f>E9+E8</f>
        <v>27484</v>
      </c>
      <c r="F7" s="15">
        <f>F9+F8</f>
        <v>27484</v>
      </c>
      <c r="G7" s="15">
        <f t="shared" ref="G7:G10" si="3">F7-E7</f>
        <v>0</v>
      </c>
      <c r="H7" s="15">
        <f t="shared" si="0"/>
        <v>0</v>
      </c>
      <c r="I7" s="65">
        <f t="shared" si="1"/>
        <v>0</v>
      </c>
    </row>
    <row r="8" spans="1:9" s="57" customFormat="1">
      <c r="A8" s="12" t="s">
        <v>16</v>
      </c>
      <c r="B8" s="16">
        <v>21084</v>
      </c>
      <c r="C8" s="16"/>
      <c r="D8" s="16">
        <f t="shared" si="2"/>
        <v>21084</v>
      </c>
      <c r="E8" s="75">
        <v>21084</v>
      </c>
      <c r="F8" s="16">
        <v>21084</v>
      </c>
      <c r="G8" s="16">
        <f t="shared" si="3"/>
        <v>0</v>
      </c>
      <c r="H8" s="16">
        <f t="shared" si="0"/>
        <v>0</v>
      </c>
      <c r="I8" s="66">
        <f t="shared" si="1"/>
        <v>0</v>
      </c>
    </row>
    <row r="9" spans="1:9">
      <c r="A9" s="12" t="s">
        <v>17</v>
      </c>
      <c r="B9" s="16">
        <v>6400</v>
      </c>
      <c r="C9" s="16"/>
      <c r="D9" s="16">
        <f t="shared" si="2"/>
        <v>6400</v>
      </c>
      <c r="E9" s="75">
        <v>6400</v>
      </c>
      <c r="F9" s="16">
        <v>6400</v>
      </c>
      <c r="G9" s="16">
        <f t="shared" si="3"/>
        <v>0</v>
      </c>
      <c r="H9" s="16">
        <f t="shared" si="0"/>
        <v>0</v>
      </c>
      <c r="I9" s="66">
        <f t="shared" si="1"/>
        <v>0</v>
      </c>
    </row>
    <row r="10" spans="1:9" s="57" customFormat="1">
      <c r="A10" s="12"/>
      <c r="B10" s="16"/>
      <c r="C10" s="16"/>
      <c r="D10" s="16">
        <f t="shared" si="2"/>
        <v>0</v>
      </c>
      <c r="E10" s="75"/>
      <c r="F10" s="16"/>
      <c r="G10" s="16">
        <f t="shared" si="3"/>
        <v>0</v>
      </c>
      <c r="H10" s="16">
        <f t="shared" si="0"/>
        <v>0</v>
      </c>
      <c r="I10" s="66" t="str">
        <f t="shared" si="1"/>
        <v/>
      </c>
    </row>
  </sheetData>
  <mergeCells count="5">
    <mergeCell ref="B3:D3"/>
    <mergeCell ref="F3:F4"/>
    <mergeCell ref="H3:I3"/>
    <mergeCell ref="E3:E4"/>
    <mergeCell ref="G3:G4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9"/>
  <sheetViews>
    <sheetView showZeros="0" zoomScaleNormal="100" workbookViewId="0"/>
  </sheetViews>
  <sheetFormatPr defaultRowHeight="12.75"/>
  <cols>
    <col min="1" max="1" width="4.28515625" style="124" bestFit="1" customWidth="1"/>
    <col min="2" max="2" width="27.28515625" style="124" customWidth="1"/>
    <col min="3" max="3" width="11.140625" style="124" customWidth="1"/>
    <col min="4" max="4" width="9.85546875" style="124" bestFit="1" customWidth="1"/>
    <col min="5" max="5" width="10.85546875" style="124" bestFit="1" customWidth="1"/>
    <col min="6" max="6" width="8.85546875" style="124" bestFit="1" customWidth="1"/>
    <col min="7" max="249" width="9.140625" style="124"/>
    <col min="250" max="250" width="4.28515625" style="124" bestFit="1" customWidth="1"/>
    <col min="251" max="251" width="35.42578125" style="124" customWidth="1"/>
    <col min="252" max="254" width="11.140625" style="124" bestFit="1" customWidth="1"/>
    <col min="255" max="255" width="12.7109375" style="124" bestFit="1" customWidth="1"/>
    <col min="256" max="256" width="12.42578125" style="124" customWidth="1"/>
    <col min="257" max="257" width="12.7109375" style="124" customWidth="1"/>
    <col min="258" max="258" width="2.7109375" style="124" customWidth="1"/>
    <col min="259" max="505" width="9.140625" style="124"/>
    <col min="506" max="506" width="4.28515625" style="124" bestFit="1" customWidth="1"/>
    <col min="507" max="507" width="35.42578125" style="124" customWidth="1"/>
    <col min="508" max="510" width="11.140625" style="124" bestFit="1" customWidth="1"/>
    <col min="511" max="511" width="12.7109375" style="124" bestFit="1" customWidth="1"/>
    <col min="512" max="512" width="12.42578125" style="124" customWidth="1"/>
    <col min="513" max="513" width="12.7109375" style="124" customWidth="1"/>
    <col min="514" max="514" width="2.7109375" style="124" customWidth="1"/>
    <col min="515" max="761" width="9.140625" style="124"/>
    <col min="762" max="762" width="4.28515625" style="124" bestFit="1" customWidth="1"/>
    <col min="763" max="763" width="35.42578125" style="124" customWidth="1"/>
    <col min="764" max="766" width="11.140625" style="124" bestFit="1" customWidth="1"/>
    <col min="767" max="767" width="12.7109375" style="124" bestFit="1" customWidth="1"/>
    <col min="768" max="768" width="12.42578125" style="124" customWidth="1"/>
    <col min="769" max="769" width="12.7109375" style="124" customWidth="1"/>
    <col min="770" max="770" width="2.7109375" style="124" customWidth="1"/>
    <col min="771" max="1017" width="9.140625" style="124"/>
    <col min="1018" max="1018" width="4.28515625" style="124" bestFit="1" customWidth="1"/>
    <col min="1019" max="1019" width="35.42578125" style="124" customWidth="1"/>
    <col min="1020" max="1022" width="11.140625" style="124" bestFit="1" customWidth="1"/>
    <col min="1023" max="1023" width="12.7109375" style="124" bestFit="1" customWidth="1"/>
    <col min="1024" max="1024" width="12.42578125" style="124" customWidth="1"/>
    <col min="1025" max="1025" width="12.7109375" style="124" customWidth="1"/>
    <col min="1026" max="1026" width="2.7109375" style="124" customWidth="1"/>
    <col min="1027" max="1273" width="9.140625" style="124"/>
    <col min="1274" max="1274" width="4.28515625" style="124" bestFit="1" customWidth="1"/>
    <col min="1275" max="1275" width="35.42578125" style="124" customWidth="1"/>
    <col min="1276" max="1278" width="11.140625" style="124" bestFit="1" customWidth="1"/>
    <col min="1279" max="1279" width="12.7109375" style="124" bestFit="1" customWidth="1"/>
    <col min="1280" max="1280" width="12.42578125" style="124" customWidth="1"/>
    <col min="1281" max="1281" width="12.7109375" style="124" customWidth="1"/>
    <col min="1282" max="1282" width="2.7109375" style="124" customWidth="1"/>
    <col min="1283" max="1529" width="9.140625" style="124"/>
    <col min="1530" max="1530" width="4.28515625" style="124" bestFit="1" customWidth="1"/>
    <col min="1531" max="1531" width="35.42578125" style="124" customWidth="1"/>
    <col min="1532" max="1534" width="11.140625" style="124" bestFit="1" customWidth="1"/>
    <col min="1535" max="1535" width="12.7109375" style="124" bestFit="1" customWidth="1"/>
    <col min="1536" max="1536" width="12.42578125" style="124" customWidth="1"/>
    <col min="1537" max="1537" width="12.7109375" style="124" customWidth="1"/>
    <col min="1538" max="1538" width="2.7109375" style="124" customWidth="1"/>
    <col min="1539" max="1785" width="9.140625" style="124"/>
    <col min="1786" max="1786" width="4.28515625" style="124" bestFit="1" customWidth="1"/>
    <col min="1787" max="1787" width="35.42578125" style="124" customWidth="1"/>
    <col min="1788" max="1790" width="11.140625" style="124" bestFit="1" customWidth="1"/>
    <col min="1791" max="1791" width="12.7109375" style="124" bestFit="1" customWidth="1"/>
    <col min="1792" max="1792" width="12.42578125" style="124" customWidth="1"/>
    <col min="1793" max="1793" width="12.7109375" style="124" customWidth="1"/>
    <col min="1794" max="1794" width="2.7109375" style="124" customWidth="1"/>
    <col min="1795" max="2041" width="9.140625" style="124"/>
    <col min="2042" max="2042" width="4.28515625" style="124" bestFit="1" customWidth="1"/>
    <col min="2043" max="2043" width="35.42578125" style="124" customWidth="1"/>
    <col min="2044" max="2046" width="11.140625" style="124" bestFit="1" customWidth="1"/>
    <col min="2047" max="2047" width="12.7109375" style="124" bestFit="1" customWidth="1"/>
    <col min="2048" max="2048" width="12.42578125" style="124" customWidth="1"/>
    <col min="2049" max="2049" width="12.7109375" style="124" customWidth="1"/>
    <col min="2050" max="2050" width="2.7109375" style="124" customWidth="1"/>
    <col min="2051" max="2297" width="9.140625" style="124"/>
    <col min="2298" max="2298" width="4.28515625" style="124" bestFit="1" customWidth="1"/>
    <col min="2299" max="2299" width="35.42578125" style="124" customWidth="1"/>
    <col min="2300" max="2302" width="11.140625" style="124" bestFit="1" customWidth="1"/>
    <col min="2303" max="2303" width="12.7109375" style="124" bestFit="1" customWidth="1"/>
    <col min="2304" max="2304" width="12.42578125" style="124" customWidth="1"/>
    <col min="2305" max="2305" width="12.7109375" style="124" customWidth="1"/>
    <col min="2306" max="2306" width="2.7109375" style="124" customWidth="1"/>
    <col min="2307" max="2553" width="9.140625" style="124"/>
    <col min="2554" max="2554" width="4.28515625" style="124" bestFit="1" customWidth="1"/>
    <col min="2555" max="2555" width="35.42578125" style="124" customWidth="1"/>
    <col min="2556" max="2558" width="11.140625" style="124" bestFit="1" customWidth="1"/>
    <col min="2559" max="2559" width="12.7109375" style="124" bestFit="1" customWidth="1"/>
    <col min="2560" max="2560" width="12.42578125" style="124" customWidth="1"/>
    <col min="2561" max="2561" width="12.7109375" style="124" customWidth="1"/>
    <col min="2562" max="2562" width="2.7109375" style="124" customWidth="1"/>
    <col min="2563" max="2809" width="9.140625" style="124"/>
    <col min="2810" max="2810" width="4.28515625" style="124" bestFit="1" customWidth="1"/>
    <col min="2811" max="2811" width="35.42578125" style="124" customWidth="1"/>
    <col min="2812" max="2814" width="11.140625" style="124" bestFit="1" customWidth="1"/>
    <col min="2815" max="2815" width="12.7109375" style="124" bestFit="1" customWidth="1"/>
    <col min="2816" max="2816" width="12.42578125" style="124" customWidth="1"/>
    <col min="2817" max="2817" width="12.7109375" style="124" customWidth="1"/>
    <col min="2818" max="2818" width="2.7109375" style="124" customWidth="1"/>
    <col min="2819" max="3065" width="9.140625" style="124"/>
    <col min="3066" max="3066" width="4.28515625" style="124" bestFit="1" customWidth="1"/>
    <col min="3067" max="3067" width="35.42578125" style="124" customWidth="1"/>
    <col min="3068" max="3070" width="11.140625" style="124" bestFit="1" customWidth="1"/>
    <col min="3071" max="3071" width="12.7109375" style="124" bestFit="1" customWidth="1"/>
    <col min="3072" max="3072" width="12.42578125" style="124" customWidth="1"/>
    <col min="3073" max="3073" width="12.7109375" style="124" customWidth="1"/>
    <col min="3074" max="3074" width="2.7109375" style="124" customWidth="1"/>
    <col min="3075" max="3321" width="9.140625" style="124"/>
    <col min="3322" max="3322" width="4.28515625" style="124" bestFit="1" customWidth="1"/>
    <col min="3323" max="3323" width="35.42578125" style="124" customWidth="1"/>
    <col min="3324" max="3326" width="11.140625" style="124" bestFit="1" customWidth="1"/>
    <col min="3327" max="3327" width="12.7109375" style="124" bestFit="1" customWidth="1"/>
    <col min="3328" max="3328" width="12.42578125" style="124" customWidth="1"/>
    <col min="3329" max="3329" width="12.7109375" style="124" customWidth="1"/>
    <col min="3330" max="3330" width="2.7109375" style="124" customWidth="1"/>
    <col min="3331" max="3577" width="9.140625" style="124"/>
    <col min="3578" max="3578" width="4.28515625" style="124" bestFit="1" customWidth="1"/>
    <col min="3579" max="3579" width="35.42578125" style="124" customWidth="1"/>
    <col min="3580" max="3582" width="11.140625" style="124" bestFit="1" customWidth="1"/>
    <col min="3583" max="3583" width="12.7109375" style="124" bestFit="1" customWidth="1"/>
    <col min="3584" max="3584" width="12.42578125" style="124" customWidth="1"/>
    <col min="3585" max="3585" width="12.7109375" style="124" customWidth="1"/>
    <col min="3586" max="3586" width="2.7109375" style="124" customWidth="1"/>
    <col min="3587" max="3833" width="9.140625" style="124"/>
    <col min="3834" max="3834" width="4.28515625" style="124" bestFit="1" customWidth="1"/>
    <col min="3835" max="3835" width="35.42578125" style="124" customWidth="1"/>
    <col min="3836" max="3838" width="11.140625" style="124" bestFit="1" customWidth="1"/>
    <col min="3839" max="3839" width="12.7109375" style="124" bestFit="1" customWidth="1"/>
    <col min="3840" max="3840" width="12.42578125" style="124" customWidth="1"/>
    <col min="3841" max="3841" width="12.7109375" style="124" customWidth="1"/>
    <col min="3842" max="3842" width="2.7109375" style="124" customWidth="1"/>
    <col min="3843" max="4089" width="9.140625" style="124"/>
    <col min="4090" max="4090" width="4.28515625" style="124" bestFit="1" customWidth="1"/>
    <col min="4091" max="4091" width="35.42578125" style="124" customWidth="1"/>
    <col min="4092" max="4094" width="11.140625" style="124" bestFit="1" customWidth="1"/>
    <col min="4095" max="4095" width="12.7109375" style="124" bestFit="1" customWidth="1"/>
    <col min="4096" max="4096" width="12.42578125" style="124" customWidth="1"/>
    <col min="4097" max="4097" width="12.7109375" style="124" customWidth="1"/>
    <col min="4098" max="4098" width="2.7109375" style="124" customWidth="1"/>
    <col min="4099" max="4345" width="9.140625" style="124"/>
    <col min="4346" max="4346" width="4.28515625" style="124" bestFit="1" customWidth="1"/>
    <col min="4347" max="4347" width="35.42578125" style="124" customWidth="1"/>
    <col min="4348" max="4350" width="11.140625" style="124" bestFit="1" customWidth="1"/>
    <col min="4351" max="4351" width="12.7109375" style="124" bestFit="1" customWidth="1"/>
    <col min="4352" max="4352" width="12.42578125" style="124" customWidth="1"/>
    <col min="4353" max="4353" width="12.7109375" style="124" customWidth="1"/>
    <col min="4354" max="4354" width="2.7109375" style="124" customWidth="1"/>
    <col min="4355" max="4601" width="9.140625" style="124"/>
    <col min="4602" max="4602" width="4.28515625" style="124" bestFit="1" customWidth="1"/>
    <col min="4603" max="4603" width="35.42578125" style="124" customWidth="1"/>
    <col min="4604" max="4606" width="11.140625" style="124" bestFit="1" customWidth="1"/>
    <col min="4607" max="4607" width="12.7109375" style="124" bestFit="1" customWidth="1"/>
    <col min="4608" max="4608" width="12.42578125" style="124" customWidth="1"/>
    <col min="4609" max="4609" width="12.7109375" style="124" customWidth="1"/>
    <col min="4610" max="4610" width="2.7109375" style="124" customWidth="1"/>
    <col min="4611" max="4857" width="9.140625" style="124"/>
    <col min="4858" max="4858" width="4.28515625" style="124" bestFit="1" customWidth="1"/>
    <col min="4859" max="4859" width="35.42578125" style="124" customWidth="1"/>
    <col min="4860" max="4862" width="11.140625" style="124" bestFit="1" customWidth="1"/>
    <col min="4863" max="4863" width="12.7109375" style="124" bestFit="1" customWidth="1"/>
    <col min="4864" max="4864" width="12.42578125" style="124" customWidth="1"/>
    <col min="4865" max="4865" width="12.7109375" style="124" customWidth="1"/>
    <col min="4866" max="4866" width="2.7109375" style="124" customWidth="1"/>
    <col min="4867" max="5113" width="9.140625" style="124"/>
    <col min="5114" max="5114" width="4.28515625" style="124" bestFit="1" customWidth="1"/>
    <col min="5115" max="5115" width="35.42578125" style="124" customWidth="1"/>
    <col min="5116" max="5118" width="11.140625" style="124" bestFit="1" customWidth="1"/>
    <col min="5119" max="5119" width="12.7109375" style="124" bestFit="1" customWidth="1"/>
    <col min="5120" max="5120" width="12.42578125" style="124" customWidth="1"/>
    <col min="5121" max="5121" width="12.7109375" style="124" customWidth="1"/>
    <col min="5122" max="5122" width="2.7109375" style="124" customWidth="1"/>
    <col min="5123" max="5369" width="9.140625" style="124"/>
    <col min="5370" max="5370" width="4.28515625" style="124" bestFit="1" customWidth="1"/>
    <col min="5371" max="5371" width="35.42578125" style="124" customWidth="1"/>
    <col min="5372" max="5374" width="11.140625" style="124" bestFit="1" customWidth="1"/>
    <col min="5375" max="5375" width="12.7109375" style="124" bestFit="1" customWidth="1"/>
    <col min="5376" max="5376" width="12.42578125" style="124" customWidth="1"/>
    <col min="5377" max="5377" width="12.7109375" style="124" customWidth="1"/>
    <col min="5378" max="5378" width="2.7109375" style="124" customWidth="1"/>
    <col min="5379" max="5625" width="9.140625" style="124"/>
    <col min="5626" max="5626" width="4.28515625" style="124" bestFit="1" customWidth="1"/>
    <col min="5627" max="5627" width="35.42578125" style="124" customWidth="1"/>
    <col min="5628" max="5630" width="11.140625" style="124" bestFit="1" customWidth="1"/>
    <col min="5631" max="5631" width="12.7109375" style="124" bestFit="1" customWidth="1"/>
    <col min="5632" max="5632" width="12.42578125" style="124" customWidth="1"/>
    <col min="5633" max="5633" width="12.7109375" style="124" customWidth="1"/>
    <col min="5634" max="5634" width="2.7109375" style="124" customWidth="1"/>
    <col min="5635" max="5881" width="9.140625" style="124"/>
    <col min="5882" max="5882" width="4.28515625" style="124" bestFit="1" customWidth="1"/>
    <col min="5883" max="5883" width="35.42578125" style="124" customWidth="1"/>
    <col min="5884" max="5886" width="11.140625" style="124" bestFit="1" customWidth="1"/>
    <col min="5887" max="5887" width="12.7109375" style="124" bestFit="1" customWidth="1"/>
    <col min="5888" max="5888" width="12.42578125" style="124" customWidth="1"/>
    <col min="5889" max="5889" width="12.7109375" style="124" customWidth="1"/>
    <col min="5890" max="5890" width="2.7109375" style="124" customWidth="1"/>
    <col min="5891" max="6137" width="9.140625" style="124"/>
    <col min="6138" max="6138" width="4.28515625" style="124" bestFit="1" customWidth="1"/>
    <col min="6139" max="6139" width="35.42578125" style="124" customWidth="1"/>
    <col min="6140" max="6142" width="11.140625" style="124" bestFit="1" customWidth="1"/>
    <col min="6143" max="6143" width="12.7109375" style="124" bestFit="1" customWidth="1"/>
    <col min="6144" max="6144" width="12.42578125" style="124" customWidth="1"/>
    <col min="6145" max="6145" width="12.7109375" style="124" customWidth="1"/>
    <col min="6146" max="6146" width="2.7109375" style="124" customWidth="1"/>
    <col min="6147" max="6393" width="9.140625" style="124"/>
    <col min="6394" max="6394" width="4.28515625" style="124" bestFit="1" customWidth="1"/>
    <col min="6395" max="6395" width="35.42578125" style="124" customWidth="1"/>
    <col min="6396" max="6398" width="11.140625" style="124" bestFit="1" customWidth="1"/>
    <col min="6399" max="6399" width="12.7109375" style="124" bestFit="1" customWidth="1"/>
    <col min="6400" max="6400" width="12.42578125" style="124" customWidth="1"/>
    <col min="6401" max="6401" width="12.7109375" style="124" customWidth="1"/>
    <col min="6402" max="6402" width="2.7109375" style="124" customWidth="1"/>
    <col min="6403" max="6649" width="9.140625" style="124"/>
    <col min="6650" max="6650" width="4.28515625" style="124" bestFit="1" customWidth="1"/>
    <col min="6651" max="6651" width="35.42578125" style="124" customWidth="1"/>
    <col min="6652" max="6654" width="11.140625" style="124" bestFit="1" customWidth="1"/>
    <col min="6655" max="6655" width="12.7109375" style="124" bestFit="1" customWidth="1"/>
    <col min="6656" max="6656" width="12.42578125" style="124" customWidth="1"/>
    <col min="6657" max="6657" width="12.7109375" style="124" customWidth="1"/>
    <col min="6658" max="6658" width="2.7109375" style="124" customWidth="1"/>
    <col min="6659" max="6905" width="9.140625" style="124"/>
    <col min="6906" max="6906" width="4.28515625" style="124" bestFit="1" customWidth="1"/>
    <col min="6907" max="6907" width="35.42578125" style="124" customWidth="1"/>
    <col min="6908" max="6910" width="11.140625" style="124" bestFit="1" customWidth="1"/>
    <col min="6911" max="6911" width="12.7109375" style="124" bestFit="1" customWidth="1"/>
    <col min="6912" max="6912" width="12.42578125" style="124" customWidth="1"/>
    <col min="6913" max="6913" width="12.7109375" style="124" customWidth="1"/>
    <col min="6914" max="6914" width="2.7109375" style="124" customWidth="1"/>
    <col min="6915" max="7161" width="9.140625" style="124"/>
    <col min="7162" max="7162" width="4.28515625" style="124" bestFit="1" customWidth="1"/>
    <col min="7163" max="7163" width="35.42578125" style="124" customWidth="1"/>
    <col min="7164" max="7166" width="11.140625" style="124" bestFit="1" customWidth="1"/>
    <col min="7167" max="7167" width="12.7109375" style="124" bestFit="1" customWidth="1"/>
    <col min="7168" max="7168" width="12.42578125" style="124" customWidth="1"/>
    <col min="7169" max="7169" width="12.7109375" style="124" customWidth="1"/>
    <col min="7170" max="7170" width="2.7109375" style="124" customWidth="1"/>
    <col min="7171" max="7417" width="9.140625" style="124"/>
    <col min="7418" max="7418" width="4.28515625" style="124" bestFit="1" customWidth="1"/>
    <col min="7419" max="7419" width="35.42578125" style="124" customWidth="1"/>
    <col min="7420" max="7422" width="11.140625" style="124" bestFit="1" customWidth="1"/>
    <col min="7423" max="7423" width="12.7109375" style="124" bestFit="1" customWidth="1"/>
    <col min="7424" max="7424" width="12.42578125" style="124" customWidth="1"/>
    <col min="7425" max="7425" width="12.7109375" style="124" customWidth="1"/>
    <col min="7426" max="7426" width="2.7109375" style="124" customWidth="1"/>
    <col min="7427" max="7673" width="9.140625" style="124"/>
    <col min="7674" max="7674" width="4.28515625" style="124" bestFit="1" customWidth="1"/>
    <col min="7675" max="7675" width="35.42578125" style="124" customWidth="1"/>
    <col min="7676" max="7678" width="11.140625" style="124" bestFit="1" customWidth="1"/>
    <col min="7679" max="7679" width="12.7109375" style="124" bestFit="1" customWidth="1"/>
    <col min="7680" max="7680" width="12.42578125" style="124" customWidth="1"/>
    <col min="7681" max="7681" width="12.7109375" style="124" customWidth="1"/>
    <col min="7682" max="7682" width="2.7109375" style="124" customWidth="1"/>
    <col min="7683" max="7929" width="9.140625" style="124"/>
    <col min="7930" max="7930" width="4.28515625" style="124" bestFit="1" customWidth="1"/>
    <col min="7931" max="7931" width="35.42578125" style="124" customWidth="1"/>
    <col min="7932" max="7934" width="11.140625" style="124" bestFit="1" customWidth="1"/>
    <col min="7935" max="7935" width="12.7109375" style="124" bestFit="1" customWidth="1"/>
    <col min="7936" max="7936" width="12.42578125" style="124" customWidth="1"/>
    <col min="7937" max="7937" width="12.7109375" style="124" customWidth="1"/>
    <col min="7938" max="7938" width="2.7109375" style="124" customWidth="1"/>
    <col min="7939" max="8185" width="9.140625" style="124"/>
    <col min="8186" max="8186" width="4.28515625" style="124" bestFit="1" customWidth="1"/>
    <col min="8187" max="8187" width="35.42578125" style="124" customWidth="1"/>
    <col min="8188" max="8190" width="11.140625" style="124" bestFit="1" customWidth="1"/>
    <col min="8191" max="8191" width="12.7109375" style="124" bestFit="1" customWidth="1"/>
    <col min="8192" max="8192" width="12.42578125" style="124" customWidth="1"/>
    <col min="8193" max="8193" width="12.7109375" style="124" customWidth="1"/>
    <col min="8194" max="8194" width="2.7109375" style="124" customWidth="1"/>
    <col min="8195" max="8441" width="9.140625" style="124"/>
    <col min="8442" max="8442" width="4.28515625" style="124" bestFit="1" customWidth="1"/>
    <col min="8443" max="8443" width="35.42578125" style="124" customWidth="1"/>
    <col min="8444" max="8446" width="11.140625" style="124" bestFit="1" customWidth="1"/>
    <col min="8447" max="8447" width="12.7109375" style="124" bestFit="1" customWidth="1"/>
    <col min="8448" max="8448" width="12.42578125" style="124" customWidth="1"/>
    <col min="8449" max="8449" width="12.7109375" style="124" customWidth="1"/>
    <col min="8450" max="8450" width="2.7109375" style="124" customWidth="1"/>
    <col min="8451" max="8697" width="9.140625" style="124"/>
    <col min="8698" max="8698" width="4.28515625" style="124" bestFit="1" customWidth="1"/>
    <col min="8699" max="8699" width="35.42578125" style="124" customWidth="1"/>
    <col min="8700" max="8702" width="11.140625" style="124" bestFit="1" customWidth="1"/>
    <col min="8703" max="8703" width="12.7109375" style="124" bestFit="1" customWidth="1"/>
    <col min="8704" max="8704" width="12.42578125" style="124" customWidth="1"/>
    <col min="8705" max="8705" width="12.7109375" style="124" customWidth="1"/>
    <col min="8706" max="8706" width="2.7109375" style="124" customWidth="1"/>
    <col min="8707" max="8953" width="9.140625" style="124"/>
    <col min="8954" max="8954" width="4.28515625" style="124" bestFit="1" customWidth="1"/>
    <col min="8955" max="8955" width="35.42578125" style="124" customWidth="1"/>
    <col min="8956" max="8958" width="11.140625" style="124" bestFit="1" customWidth="1"/>
    <col min="8959" max="8959" width="12.7109375" style="124" bestFit="1" customWidth="1"/>
    <col min="8960" max="8960" width="12.42578125" style="124" customWidth="1"/>
    <col min="8961" max="8961" width="12.7109375" style="124" customWidth="1"/>
    <col min="8962" max="8962" width="2.7109375" style="124" customWidth="1"/>
    <col min="8963" max="9209" width="9.140625" style="124"/>
    <col min="9210" max="9210" width="4.28515625" style="124" bestFit="1" customWidth="1"/>
    <col min="9211" max="9211" width="35.42578125" style="124" customWidth="1"/>
    <col min="9212" max="9214" width="11.140625" style="124" bestFit="1" customWidth="1"/>
    <col min="9215" max="9215" width="12.7109375" style="124" bestFit="1" customWidth="1"/>
    <col min="9216" max="9216" width="12.42578125" style="124" customWidth="1"/>
    <col min="9217" max="9217" width="12.7109375" style="124" customWidth="1"/>
    <col min="9218" max="9218" width="2.7109375" style="124" customWidth="1"/>
    <col min="9219" max="9465" width="9.140625" style="124"/>
    <col min="9466" max="9466" width="4.28515625" style="124" bestFit="1" customWidth="1"/>
    <col min="9467" max="9467" width="35.42578125" style="124" customWidth="1"/>
    <col min="9468" max="9470" width="11.140625" style="124" bestFit="1" customWidth="1"/>
    <col min="9471" max="9471" width="12.7109375" style="124" bestFit="1" customWidth="1"/>
    <col min="9472" max="9472" width="12.42578125" style="124" customWidth="1"/>
    <col min="9473" max="9473" width="12.7109375" style="124" customWidth="1"/>
    <col min="9474" max="9474" width="2.7109375" style="124" customWidth="1"/>
    <col min="9475" max="9721" width="9.140625" style="124"/>
    <col min="9722" max="9722" width="4.28515625" style="124" bestFit="1" customWidth="1"/>
    <col min="9723" max="9723" width="35.42578125" style="124" customWidth="1"/>
    <col min="9724" max="9726" width="11.140625" style="124" bestFit="1" customWidth="1"/>
    <col min="9727" max="9727" width="12.7109375" style="124" bestFit="1" customWidth="1"/>
    <col min="9728" max="9728" width="12.42578125" style="124" customWidth="1"/>
    <col min="9729" max="9729" width="12.7109375" style="124" customWidth="1"/>
    <col min="9730" max="9730" width="2.7109375" style="124" customWidth="1"/>
    <col min="9731" max="9977" width="9.140625" style="124"/>
    <col min="9978" max="9978" width="4.28515625" style="124" bestFit="1" customWidth="1"/>
    <col min="9979" max="9979" width="35.42578125" style="124" customWidth="1"/>
    <col min="9980" max="9982" width="11.140625" style="124" bestFit="1" customWidth="1"/>
    <col min="9983" max="9983" width="12.7109375" style="124" bestFit="1" customWidth="1"/>
    <col min="9984" max="9984" width="12.42578125" style="124" customWidth="1"/>
    <col min="9985" max="9985" width="12.7109375" style="124" customWidth="1"/>
    <col min="9986" max="9986" width="2.7109375" style="124" customWidth="1"/>
    <col min="9987" max="10233" width="9.140625" style="124"/>
    <col min="10234" max="10234" width="4.28515625" style="124" bestFit="1" customWidth="1"/>
    <col min="10235" max="10235" width="35.42578125" style="124" customWidth="1"/>
    <col min="10236" max="10238" width="11.140625" style="124" bestFit="1" customWidth="1"/>
    <col min="10239" max="10239" width="12.7109375" style="124" bestFit="1" customWidth="1"/>
    <col min="10240" max="10240" width="12.42578125" style="124" customWidth="1"/>
    <col min="10241" max="10241" width="12.7109375" style="124" customWidth="1"/>
    <col min="10242" max="10242" width="2.7109375" style="124" customWidth="1"/>
    <col min="10243" max="10489" width="9.140625" style="124"/>
    <col min="10490" max="10490" width="4.28515625" style="124" bestFit="1" customWidth="1"/>
    <col min="10491" max="10491" width="35.42578125" style="124" customWidth="1"/>
    <col min="10492" max="10494" width="11.140625" style="124" bestFit="1" customWidth="1"/>
    <col min="10495" max="10495" width="12.7109375" style="124" bestFit="1" customWidth="1"/>
    <col min="10496" max="10496" width="12.42578125" style="124" customWidth="1"/>
    <col min="10497" max="10497" width="12.7109375" style="124" customWidth="1"/>
    <col min="10498" max="10498" width="2.7109375" style="124" customWidth="1"/>
    <col min="10499" max="10745" width="9.140625" style="124"/>
    <col min="10746" max="10746" width="4.28515625" style="124" bestFit="1" customWidth="1"/>
    <col min="10747" max="10747" width="35.42578125" style="124" customWidth="1"/>
    <col min="10748" max="10750" width="11.140625" style="124" bestFit="1" customWidth="1"/>
    <col min="10751" max="10751" width="12.7109375" style="124" bestFit="1" customWidth="1"/>
    <col min="10752" max="10752" width="12.42578125" style="124" customWidth="1"/>
    <col min="10753" max="10753" width="12.7109375" style="124" customWidth="1"/>
    <col min="10754" max="10754" width="2.7109375" style="124" customWidth="1"/>
    <col min="10755" max="11001" width="9.140625" style="124"/>
    <col min="11002" max="11002" width="4.28515625" style="124" bestFit="1" customWidth="1"/>
    <col min="11003" max="11003" width="35.42578125" style="124" customWidth="1"/>
    <col min="11004" max="11006" width="11.140625" style="124" bestFit="1" customWidth="1"/>
    <col min="11007" max="11007" width="12.7109375" style="124" bestFit="1" customWidth="1"/>
    <col min="11008" max="11008" width="12.42578125" style="124" customWidth="1"/>
    <col min="11009" max="11009" width="12.7109375" style="124" customWidth="1"/>
    <col min="11010" max="11010" width="2.7109375" style="124" customWidth="1"/>
    <col min="11011" max="11257" width="9.140625" style="124"/>
    <col min="11258" max="11258" width="4.28515625" style="124" bestFit="1" customWidth="1"/>
    <col min="11259" max="11259" width="35.42578125" style="124" customWidth="1"/>
    <col min="11260" max="11262" width="11.140625" style="124" bestFit="1" customWidth="1"/>
    <col min="11263" max="11263" width="12.7109375" style="124" bestFit="1" customWidth="1"/>
    <col min="11264" max="11264" width="12.42578125" style="124" customWidth="1"/>
    <col min="11265" max="11265" width="12.7109375" style="124" customWidth="1"/>
    <col min="11266" max="11266" width="2.7109375" style="124" customWidth="1"/>
    <col min="11267" max="11513" width="9.140625" style="124"/>
    <col min="11514" max="11514" width="4.28515625" style="124" bestFit="1" customWidth="1"/>
    <col min="11515" max="11515" width="35.42578125" style="124" customWidth="1"/>
    <col min="11516" max="11518" width="11.140625" style="124" bestFit="1" customWidth="1"/>
    <col min="11519" max="11519" width="12.7109375" style="124" bestFit="1" customWidth="1"/>
    <col min="11520" max="11520" width="12.42578125" style="124" customWidth="1"/>
    <col min="11521" max="11521" width="12.7109375" style="124" customWidth="1"/>
    <col min="11522" max="11522" width="2.7109375" style="124" customWidth="1"/>
    <col min="11523" max="11769" width="9.140625" style="124"/>
    <col min="11770" max="11770" width="4.28515625" style="124" bestFit="1" customWidth="1"/>
    <col min="11771" max="11771" width="35.42578125" style="124" customWidth="1"/>
    <col min="11772" max="11774" width="11.140625" style="124" bestFit="1" customWidth="1"/>
    <col min="11775" max="11775" width="12.7109375" style="124" bestFit="1" customWidth="1"/>
    <col min="11776" max="11776" width="12.42578125" style="124" customWidth="1"/>
    <col min="11777" max="11777" width="12.7109375" style="124" customWidth="1"/>
    <col min="11778" max="11778" width="2.7109375" style="124" customWidth="1"/>
    <col min="11779" max="12025" width="9.140625" style="124"/>
    <col min="12026" max="12026" width="4.28515625" style="124" bestFit="1" customWidth="1"/>
    <col min="12027" max="12027" width="35.42578125" style="124" customWidth="1"/>
    <col min="12028" max="12030" width="11.140625" style="124" bestFit="1" customWidth="1"/>
    <col min="12031" max="12031" width="12.7109375" style="124" bestFit="1" customWidth="1"/>
    <col min="12032" max="12032" width="12.42578125" style="124" customWidth="1"/>
    <col min="12033" max="12033" width="12.7109375" style="124" customWidth="1"/>
    <col min="12034" max="12034" width="2.7109375" style="124" customWidth="1"/>
    <col min="12035" max="12281" width="9.140625" style="124"/>
    <col min="12282" max="12282" width="4.28515625" style="124" bestFit="1" customWidth="1"/>
    <col min="12283" max="12283" width="35.42578125" style="124" customWidth="1"/>
    <col min="12284" max="12286" width="11.140625" style="124" bestFit="1" customWidth="1"/>
    <col min="12287" max="12287" width="12.7109375" style="124" bestFit="1" customWidth="1"/>
    <col min="12288" max="12288" width="12.42578125" style="124" customWidth="1"/>
    <col min="12289" max="12289" width="12.7109375" style="124" customWidth="1"/>
    <col min="12290" max="12290" width="2.7109375" style="124" customWidth="1"/>
    <col min="12291" max="12537" width="9.140625" style="124"/>
    <col min="12538" max="12538" width="4.28515625" style="124" bestFit="1" customWidth="1"/>
    <col min="12539" max="12539" width="35.42578125" style="124" customWidth="1"/>
    <col min="12540" max="12542" width="11.140625" style="124" bestFit="1" customWidth="1"/>
    <col min="12543" max="12543" width="12.7109375" style="124" bestFit="1" customWidth="1"/>
    <col min="12544" max="12544" width="12.42578125" style="124" customWidth="1"/>
    <col min="12545" max="12545" width="12.7109375" style="124" customWidth="1"/>
    <col min="12546" max="12546" width="2.7109375" style="124" customWidth="1"/>
    <col min="12547" max="12793" width="9.140625" style="124"/>
    <col min="12794" max="12794" width="4.28515625" style="124" bestFit="1" customWidth="1"/>
    <col min="12795" max="12795" width="35.42578125" style="124" customWidth="1"/>
    <col min="12796" max="12798" width="11.140625" style="124" bestFit="1" customWidth="1"/>
    <col min="12799" max="12799" width="12.7109375" style="124" bestFit="1" customWidth="1"/>
    <col min="12800" max="12800" width="12.42578125" style="124" customWidth="1"/>
    <col min="12801" max="12801" width="12.7109375" style="124" customWidth="1"/>
    <col min="12802" max="12802" width="2.7109375" style="124" customWidth="1"/>
    <col min="12803" max="13049" width="9.140625" style="124"/>
    <col min="13050" max="13050" width="4.28515625" style="124" bestFit="1" customWidth="1"/>
    <col min="13051" max="13051" width="35.42578125" style="124" customWidth="1"/>
    <col min="13052" max="13054" width="11.140625" style="124" bestFit="1" customWidth="1"/>
    <col min="13055" max="13055" width="12.7109375" style="124" bestFit="1" customWidth="1"/>
    <col min="13056" max="13056" width="12.42578125" style="124" customWidth="1"/>
    <col min="13057" max="13057" width="12.7109375" style="124" customWidth="1"/>
    <col min="13058" max="13058" width="2.7109375" style="124" customWidth="1"/>
    <col min="13059" max="13305" width="9.140625" style="124"/>
    <col min="13306" max="13306" width="4.28515625" style="124" bestFit="1" customWidth="1"/>
    <col min="13307" max="13307" width="35.42578125" style="124" customWidth="1"/>
    <col min="13308" max="13310" width="11.140625" style="124" bestFit="1" customWidth="1"/>
    <col min="13311" max="13311" width="12.7109375" style="124" bestFit="1" customWidth="1"/>
    <col min="13312" max="13312" width="12.42578125" style="124" customWidth="1"/>
    <col min="13313" max="13313" width="12.7109375" style="124" customWidth="1"/>
    <col min="13314" max="13314" width="2.7109375" style="124" customWidth="1"/>
    <col min="13315" max="13561" width="9.140625" style="124"/>
    <col min="13562" max="13562" width="4.28515625" style="124" bestFit="1" customWidth="1"/>
    <col min="13563" max="13563" width="35.42578125" style="124" customWidth="1"/>
    <col min="13564" max="13566" width="11.140625" style="124" bestFit="1" customWidth="1"/>
    <col min="13567" max="13567" width="12.7109375" style="124" bestFit="1" customWidth="1"/>
    <col min="13568" max="13568" width="12.42578125" style="124" customWidth="1"/>
    <col min="13569" max="13569" width="12.7109375" style="124" customWidth="1"/>
    <col min="13570" max="13570" width="2.7109375" style="124" customWidth="1"/>
    <col min="13571" max="13817" width="9.140625" style="124"/>
    <col min="13818" max="13818" width="4.28515625" style="124" bestFit="1" customWidth="1"/>
    <col min="13819" max="13819" width="35.42578125" style="124" customWidth="1"/>
    <col min="13820" max="13822" width="11.140625" style="124" bestFit="1" customWidth="1"/>
    <col min="13823" max="13823" width="12.7109375" style="124" bestFit="1" customWidth="1"/>
    <col min="13824" max="13824" width="12.42578125" style="124" customWidth="1"/>
    <col min="13825" max="13825" width="12.7109375" style="124" customWidth="1"/>
    <col min="13826" max="13826" width="2.7109375" style="124" customWidth="1"/>
    <col min="13827" max="14073" width="9.140625" style="124"/>
    <col min="14074" max="14074" width="4.28515625" style="124" bestFit="1" customWidth="1"/>
    <col min="14075" max="14075" width="35.42578125" style="124" customWidth="1"/>
    <col min="14076" max="14078" width="11.140625" style="124" bestFit="1" customWidth="1"/>
    <col min="14079" max="14079" width="12.7109375" style="124" bestFit="1" customWidth="1"/>
    <col min="14080" max="14080" width="12.42578125" style="124" customWidth="1"/>
    <col min="14081" max="14081" width="12.7109375" style="124" customWidth="1"/>
    <col min="14082" max="14082" width="2.7109375" style="124" customWidth="1"/>
    <col min="14083" max="14329" width="9.140625" style="124"/>
    <col min="14330" max="14330" width="4.28515625" style="124" bestFit="1" customWidth="1"/>
    <col min="14331" max="14331" width="35.42578125" style="124" customWidth="1"/>
    <col min="14332" max="14334" width="11.140625" style="124" bestFit="1" customWidth="1"/>
    <col min="14335" max="14335" width="12.7109375" style="124" bestFit="1" customWidth="1"/>
    <col min="14336" max="14336" width="12.42578125" style="124" customWidth="1"/>
    <col min="14337" max="14337" width="12.7109375" style="124" customWidth="1"/>
    <col min="14338" max="14338" width="2.7109375" style="124" customWidth="1"/>
    <col min="14339" max="14585" width="9.140625" style="124"/>
    <col min="14586" max="14586" width="4.28515625" style="124" bestFit="1" customWidth="1"/>
    <col min="14587" max="14587" width="35.42578125" style="124" customWidth="1"/>
    <col min="14588" max="14590" width="11.140625" style="124" bestFit="1" customWidth="1"/>
    <col min="14591" max="14591" width="12.7109375" style="124" bestFit="1" customWidth="1"/>
    <col min="14592" max="14592" width="12.42578125" style="124" customWidth="1"/>
    <col min="14593" max="14593" width="12.7109375" style="124" customWidth="1"/>
    <col min="14594" max="14594" width="2.7109375" style="124" customWidth="1"/>
    <col min="14595" max="14841" width="9.140625" style="124"/>
    <col min="14842" max="14842" width="4.28515625" style="124" bestFit="1" customWidth="1"/>
    <col min="14843" max="14843" width="35.42578125" style="124" customWidth="1"/>
    <col min="14844" max="14846" width="11.140625" style="124" bestFit="1" customWidth="1"/>
    <col min="14847" max="14847" width="12.7109375" style="124" bestFit="1" customWidth="1"/>
    <col min="14848" max="14848" width="12.42578125" style="124" customWidth="1"/>
    <col min="14849" max="14849" width="12.7109375" style="124" customWidth="1"/>
    <col min="14850" max="14850" width="2.7109375" style="124" customWidth="1"/>
    <col min="14851" max="15097" width="9.140625" style="124"/>
    <col min="15098" max="15098" width="4.28515625" style="124" bestFit="1" customWidth="1"/>
    <col min="15099" max="15099" width="35.42578125" style="124" customWidth="1"/>
    <col min="15100" max="15102" width="11.140625" style="124" bestFit="1" customWidth="1"/>
    <col min="15103" max="15103" width="12.7109375" style="124" bestFit="1" customWidth="1"/>
    <col min="15104" max="15104" width="12.42578125" style="124" customWidth="1"/>
    <col min="15105" max="15105" width="12.7109375" style="124" customWidth="1"/>
    <col min="15106" max="15106" width="2.7109375" style="124" customWidth="1"/>
    <col min="15107" max="15353" width="9.140625" style="124"/>
    <col min="15354" max="15354" width="4.28515625" style="124" bestFit="1" customWidth="1"/>
    <col min="15355" max="15355" width="35.42578125" style="124" customWidth="1"/>
    <col min="15356" max="15358" width="11.140625" style="124" bestFit="1" customWidth="1"/>
    <col min="15359" max="15359" width="12.7109375" style="124" bestFit="1" customWidth="1"/>
    <col min="15360" max="15360" width="12.42578125" style="124" customWidth="1"/>
    <col min="15361" max="15361" width="12.7109375" style="124" customWidth="1"/>
    <col min="15362" max="15362" width="2.7109375" style="124" customWidth="1"/>
    <col min="15363" max="15609" width="9.140625" style="124"/>
    <col min="15610" max="15610" width="4.28515625" style="124" bestFit="1" customWidth="1"/>
    <col min="15611" max="15611" width="35.42578125" style="124" customWidth="1"/>
    <col min="15612" max="15614" width="11.140625" style="124" bestFit="1" customWidth="1"/>
    <col min="15615" max="15615" width="12.7109375" style="124" bestFit="1" customWidth="1"/>
    <col min="15616" max="15616" width="12.42578125" style="124" customWidth="1"/>
    <col min="15617" max="15617" width="12.7109375" style="124" customWidth="1"/>
    <col min="15618" max="15618" width="2.7109375" style="124" customWidth="1"/>
    <col min="15619" max="15865" width="9.140625" style="124"/>
    <col min="15866" max="15866" width="4.28515625" style="124" bestFit="1" customWidth="1"/>
    <col min="15867" max="15867" width="35.42578125" style="124" customWidth="1"/>
    <col min="15868" max="15870" width="11.140625" style="124" bestFit="1" customWidth="1"/>
    <col min="15871" max="15871" width="12.7109375" style="124" bestFit="1" customWidth="1"/>
    <col min="15872" max="15872" width="12.42578125" style="124" customWidth="1"/>
    <col min="15873" max="15873" width="12.7109375" style="124" customWidth="1"/>
    <col min="15874" max="15874" width="2.7109375" style="124" customWidth="1"/>
    <col min="15875" max="16121" width="9.140625" style="124"/>
    <col min="16122" max="16122" width="4.28515625" style="124" bestFit="1" customWidth="1"/>
    <col min="16123" max="16123" width="35.42578125" style="124" customWidth="1"/>
    <col min="16124" max="16126" width="11.140625" style="124" bestFit="1" customWidth="1"/>
    <col min="16127" max="16127" width="12.7109375" style="124" bestFit="1" customWidth="1"/>
    <col min="16128" max="16128" width="12.42578125" style="124" customWidth="1"/>
    <col min="16129" max="16129" width="12.7109375" style="124" customWidth="1"/>
    <col min="16130" max="16130" width="2.7109375" style="124" customWidth="1"/>
    <col min="16131" max="16384" width="9.140625" style="124"/>
  </cols>
  <sheetData>
    <row r="1" spans="1:8" ht="15.75">
      <c r="A1" s="191" t="s">
        <v>129</v>
      </c>
    </row>
    <row r="2" spans="1:8" ht="15.75">
      <c r="B2" s="191"/>
    </row>
    <row r="3" spans="1:8" ht="15.75">
      <c r="A3" s="192"/>
      <c r="B3" s="192"/>
      <c r="C3" s="192"/>
      <c r="D3" s="192"/>
      <c r="E3" s="192"/>
      <c r="F3" s="193" t="s">
        <v>4</v>
      </c>
    </row>
    <row r="4" spans="1:8" ht="15" customHeight="1">
      <c r="A4" s="194" t="s">
        <v>123</v>
      </c>
      <c r="B4" s="195" t="s">
        <v>124</v>
      </c>
      <c r="C4" s="256" t="s">
        <v>130</v>
      </c>
      <c r="D4" s="258" t="s">
        <v>125</v>
      </c>
      <c r="E4" s="259"/>
      <c r="F4" s="260"/>
    </row>
    <row r="5" spans="1:8" ht="30">
      <c r="A5" s="196" t="s">
        <v>126</v>
      </c>
      <c r="B5" s="197"/>
      <c r="C5" s="257"/>
      <c r="D5" s="198" t="s">
        <v>127</v>
      </c>
      <c r="E5" s="198" t="s">
        <v>28</v>
      </c>
      <c r="F5" s="198" t="s">
        <v>128</v>
      </c>
    </row>
    <row r="6" spans="1:8">
      <c r="A6" s="199" t="s">
        <v>120</v>
      </c>
      <c r="B6" s="199" t="s">
        <v>1</v>
      </c>
      <c r="C6" s="200">
        <f>D6+E6+F6</f>
        <v>2251780</v>
      </c>
      <c r="D6" s="200">
        <v>27484</v>
      </c>
      <c r="E6" s="200">
        <v>2224296</v>
      </c>
      <c r="F6" s="200"/>
      <c r="G6" s="202"/>
      <c r="H6" s="202"/>
    </row>
    <row r="7" spans="1:8" s="204" customFormat="1">
      <c r="A7" s="201"/>
      <c r="B7" s="124"/>
      <c r="C7" s="203"/>
      <c r="D7" s="202"/>
      <c r="E7" s="202"/>
      <c r="F7" s="202"/>
    </row>
    <row r="8" spans="1:8" s="204" customFormat="1">
      <c r="A8" s="201"/>
      <c r="B8" s="124"/>
      <c r="C8" s="203"/>
      <c r="D8" s="124"/>
      <c r="E8" s="202"/>
      <c r="F8" s="202"/>
    </row>
    <row r="9" spans="1:8" s="204" customFormat="1">
      <c r="A9" s="201"/>
      <c r="B9" s="124"/>
      <c r="C9" s="203"/>
      <c r="D9" s="124"/>
      <c r="E9" s="202"/>
      <c r="F9" s="202"/>
    </row>
    <row r="10" spans="1:8" ht="12" customHeight="1">
      <c r="A10" s="201"/>
      <c r="C10" s="205"/>
      <c r="E10" s="202"/>
    </row>
    <row r="11" spans="1:8">
      <c r="A11" s="201"/>
      <c r="C11" s="202"/>
    </row>
    <row r="12" spans="1:8" ht="15.75">
      <c r="A12" s="201"/>
      <c r="B12" s="206"/>
    </row>
    <row r="13" spans="1:8" ht="15.75">
      <c r="A13" s="201"/>
      <c r="B13" s="207"/>
    </row>
    <row r="14" spans="1:8">
      <c r="A14" s="201"/>
    </row>
    <row r="15" spans="1:8">
      <c r="A15" s="201"/>
    </row>
    <row r="16" spans="1:8">
      <c r="A16" s="201"/>
    </row>
    <row r="17" spans="1:1">
      <c r="A17" s="201"/>
    </row>
    <row r="18" spans="1:1">
      <c r="A18" s="201"/>
    </row>
    <row r="19" spans="1:1">
      <c r="A19" s="201"/>
    </row>
    <row r="20" spans="1:1">
      <c r="A20" s="201"/>
    </row>
    <row r="21" spans="1:1">
      <c r="A21" s="201"/>
    </row>
    <row r="22" spans="1:1">
      <c r="A22" s="201"/>
    </row>
    <row r="23" spans="1:1">
      <c r="A23" s="201"/>
    </row>
    <row r="24" spans="1:1">
      <c r="A24" s="201"/>
    </row>
    <row r="25" spans="1:1">
      <c r="A25" s="201"/>
    </row>
    <row r="26" spans="1:1">
      <c r="A26" s="201"/>
    </row>
    <row r="27" spans="1:1">
      <c r="A27" s="201"/>
    </row>
    <row r="28" spans="1:1">
      <c r="A28" s="201"/>
    </row>
    <row r="29" spans="1:1">
      <c r="A29" s="201"/>
    </row>
    <row r="30" spans="1:1">
      <c r="A30" s="201"/>
    </row>
    <row r="31" spans="1:1">
      <c r="A31" s="201"/>
    </row>
    <row r="32" spans="1:1">
      <c r="A32" s="201"/>
    </row>
    <row r="33" spans="1:1">
      <c r="A33" s="201"/>
    </row>
    <row r="34" spans="1:1">
      <c r="A34" s="201"/>
    </row>
    <row r="35" spans="1:1">
      <c r="A35" s="201"/>
    </row>
    <row r="36" spans="1:1">
      <c r="A36" s="201"/>
    </row>
    <row r="37" spans="1:1">
      <c r="A37" s="201"/>
    </row>
    <row r="38" spans="1:1">
      <c r="A38" s="201"/>
    </row>
    <row r="39" spans="1:1">
      <c r="A39" s="201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2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ColWidth="9.140625" defaultRowHeight="12.75"/>
  <cols>
    <col min="1" max="1" width="6.140625" style="2" hidden="1" customWidth="1"/>
    <col min="2" max="2" width="9.7109375" style="2" hidden="1" customWidth="1"/>
    <col min="3" max="3" width="38.42578125" style="4" customWidth="1"/>
    <col min="4" max="4" width="14.140625" style="6" bestFit="1" customWidth="1"/>
    <col min="5" max="6" width="12.7109375" style="2" hidden="1" customWidth="1"/>
    <col min="7" max="7" width="14.140625" style="2" hidden="1" customWidth="1"/>
    <col min="8" max="8" width="12.7109375" style="39" hidden="1" customWidth="1"/>
    <col min="9" max="9" width="14.140625" style="39" customWidth="1"/>
    <col min="10" max="10" width="11.85546875" style="2" hidden="1" customWidth="1"/>
    <col min="11" max="11" width="12.7109375" style="2" hidden="1" customWidth="1"/>
    <col min="12" max="12" width="11.5703125" style="2" hidden="1" customWidth="1"/>
    <col min="13" max="13" width="11.42578125" style="2" hidden="1" customWidth="1"/>
    <col min="14" max="14" width="21.7109375" style="39" hidden="1" customWidth="1"/>
    <col min="15" max="15" width="11.85546875" style="2" hidden="1" customWidth="1"/>
    <col min="16" max="16" width="9.5703125" style="2" hidden="1" customWidth="1"/>
    <col min="17" max="17" width="10.28515625" style="2" hidden="1" customWidth="1"/>
    <col min="18" max="18" width="14.85546875" style="39" hidden="1" customWidth="1"/>
    <col min="19" max="19" width="11.7109375" style="2" hidden="1" customWidth="1"/>
    <col min="20" max="22" width="12.7109375" style="2" hidden="1" customWidth="1"/>
    <col min="23" max="23" width="9.7109375" style="39" hidden="1" customWidth="1"/>
    <col min="24" max="24" width="14.140625" style="10" customWidth="1"/>
    <col min="25" max="25" width="14.140625" style="2" customWidth="1"/>
    <col min="26" max="26" width="12.140625" style="39" hidden="1" customWidth="1"/>
    <col min="27" max="27" width="12.7109375" style="2" bestFit="1" customWidth="1"/>
    <col min="28" max="28" width="6.7109375" style="2" bestFit="1" customWidth="1"/>
    <col min="29" max="29" width="10.140625" style="2" bestFit="1" customWidth="1"/>
    <col min="30" max="30" width="28" style="2" bestFit="1" customWidth="1"/>
    <col min="31" max="16384" width="9.140625" style="2"/>
  </cols>
  <sheetData>
    <row r="1" spans="1:30" s="39" customFormat="1">
      <c r="C1" s="121" t="s">
        <v>20</v>
      </c>
      <c r="D1" s="6"/>
      <c r="X1" s="10"/>
    </row>
    <row r="2" spans="1:30" s="39" customFormat="1">
      <c r="C2" s="4"/>
      <c r="D2" s="6"/>
      <c r="X2" s="10"/>
    </row>
    <row r="3" spans="1:30" ht="15" customHeight="1">
      <c r="C3" s="5"/>
      <c r="D3" s="268">
        <v>2017</v>
      </c>
      <c r="E3" s="268"/>
      <c r="F3" s="268"/>
      <c r="G3" s="268"/>
      <c r="H3" s="268"/>
      <c r="I3" s="269"/>
      <c r="J3" s="265">
        <v>2018</v>
      </c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7"/>
      <c r="AA3" s="263" t="s">
        <v>58</v>
      </c>
      <c r="AB3" s="264"/>
      <c r="AC3" s="261">
        <v>2018</v>
      </c>
      <c r="AD3" s="262"/>
    </row>
    <row r="4" spans="1:30" ht="42.75" customHeight="1">
      <c r="D4" s="122" t="s">
        <v>62</v>
      </c>
      <c r="E4" s="122" t="s">
        <v>60</v>
      </c>
      <c r="F4" s="122" t="s">
        <v>30</v>
      </c>
      <c r="G4" s="122" t="s">
        <v>31</v>
      </c>
      <c r="H4" s="123" t="s">
        <v>24</v>
      </c>
      <c r="I4" s="123" t="s">
        <v>25</v>
      </c>
      <c r="J4" s="77" t="s">
        <v>33</v>
      </c>
      <c r="K4" s="77" t="s">
        <v>34</v>
      </c>
      <c r="L4" s="77" t="s">
        <v>32</v>
      </c>
      <c r="M4" s="78" t="s">
        <v>42</v>
      </c>
      <c r="N4" s="78" t="s">
        <v>47</v>
      </c>
      <c r="O4" s="78" t="s">
        <v>43</v>
      </c>
      <c r="P4" s="78" t="s">
        <v>44</v>
      </c>
      <c r="Q4" s="78" t="s">
        <v>45</v>
      </c>
      <c r="R4" s="78" t="s">
        <v>63</v>
      </c>
      <c r="S4" s="78" t="s">
        <v>46</v>
      </c>
      <c r="T4" s="77" t="s">
        <v>35</v>
      </c>
      <c r="U4" s="77" t="s">
        <v>36</v>
      </c>
      <c r="V4" s="77" t="s">
        <v>59</v>
      </c>
      <c r="W4" s="77" t="s">
        <v>61</v>
      </c>
      <c r="X4" s="87" t="s">
        <v>89</v>
      </c>
      <c r="Y4" s="72" t="s">
        <v>57</v>
      </c>
      <c r="Z4" s="77" t="s">
        <v>53</v>
      </c>
      <c r="AA4" s="76" t="s">
        <v>4</v>
      </c>
      <c r="AB4" s="76" t="s">
        <v>50</v>
      </c>
      <c r="AC4" s="76" t="s">
        <v>55</v>
      </c>
      <c r="AD4" s="76" t="s">
        <v>56</v>
      </c>
    </row>
    <row r="5" spans="1:30">
      <c r="C5" s="1"/>
      <c r="D5" s="31" t="s">
        <v>4</v>
      </c>
      <c r="AC5" s="39"/>
      <c r="AD5" s="39"/>
    </row>
    <row r="6" spans="1:30" ht="15.75">
      <c r="C6" s="19" t="s">
        <v>1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88"/>
      <c r="Y6" s="26"/>
      <c r="Z6" s="26"/>
      <c r="AA6" s="26"/>
    </row>
    <row r="7" spans="1:30">
      <c r="C7" s="20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>
        <f t="shared" ref="T7:T27" si="0">SUM(J7:S7)</f>
        <v>0</v>
      </c>
      <c r="U7" s="42"/>
      <c r="V7" s="42"/>
      <c r="W7" s="42"/>
      <c r="X7" s="27"/>
      <c r="Y7" s="42"/>
      <c r="Z7" s="42"/>
      <c r="AA7" s="42"/>
    </row>
    <row r="8" spans="1:30">
      <c r="C8" s="20" t="s">
        <v>5</v>
      </c>
      <c r="D8" s="42">
        <f>D15+D18+D21+D24</f>
        <v>2161950</v>
      </c>
      <c r="E8" s="42"/>
      <c r="F8" s="42">
        <f>F15+F18+F21+F24</f>
        <v>27484</v>
      </c>
      <c r="G8" s="42">
        <f>D8-E8-F8</f>
        <v>2134466</v>
      </c>
      <c r="H8" s="42">
        <f>H15+H18+H21+H24</f>
        <v>36066</v>
      </c>
      <c r="I8" s="42">
        <f>D8+H8</f>
        <v>2198016</v>
      </c>
      <c r="J8" s="42"/>
      <c r="K8" s="42">
        <f>K15+K18+K21+K24</f>
        <v>44080</v>
      </c>
      <c r="L8" s="42"/>
      <c r="M8" s="42"/>
      <c r="N8" s="42"/>
      <c r="O8" s="42">
        <f>O15+O18+O21+O24</f>
        <v>3819</v>
      </c>
      <c r="P8" s="42">
        <f t="shared" ref="P8:R8" si="1">P15+P18+P21+P24</f>
        <v>0</v>
      </c>
      <c r="Q8" s="42">
        <f t="shared" si="1"/>
        <v>0</v>
      </c>
      <c r="R8" s="42">
        <f t="shared" si="1"/>
        <v>41930</v>
      </c>
      <c r="S8" s="42"/>
      <c r="T8" s="42">
        <f t="shared" si="0"/>
        <v>89829</v>
      </c>
      <c r="U8" s="42">
        <f>U15+U18+U21+U24</f>
        <v>27484</v>
      </c>
      <c r="V8" s="42">
        <f t="shared" ref="V8:W8" si="2">V15+V18+V21+V24</f>
        <v>0</v>
      </c>
      <c r="W8" s="42">
        <f t="shared" si="2"/>
        <v>1</v>
      </c>
      <c r="X8" s="27">
        <f>G8+T8+U8+V8+W8</f>
        <v>2251780</v>
      </c>
      <c r="Y8" s="42">
        <f>Y15+Y18+Y21+Y24</f>
        <v>2251780</v>
      </c>
      <c r="Z8" s="42">
        <f>Y8-X8</f>
        <v>0</v>
      </c>
      <c r="AA8" s="42">
        <f>Y8-I8</f>
        <v>53764</v>
      </c>
      <c r="AB8" s="79">
        <f>IF(I8=0,"",AA8/I8)</f>
        <v>2.4460240507803401E-2</v>
      </c>
      <c r="AC8" s="42"/>
    </row>
    <row r="9" spans="1:30">
      <c r="C9" s="17" t="s">
        <v>10</v>
      </c>
      <c r="D9" s="43">
        <v>85075</v>
      </c>
      <c r="E9" s="43"/>
      <c r="F9" s="43"/>
      <c r="G9" s="43">
        <f t="shared" ref="G9:G27" si="3">D9-E9-F9</f>
        <v>85075</v>
      </c>
      <c r="H9" s="43"/>
      <c r="I9" s="43">
        <f t="shared" ref="I9:I27" si="4">D9+H9</f>
        <v>85075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>
        <f t="shared" si="0"/>
        <v>0</v>
      </c>
      <c r="U9" s="43"/>
      <c r="V9" s="43"/>
      <c r="W9" s="43"/>
      <c r="X9" s="89">
        <f t="shared" ref="X9:X27" si="5">G9+T9+U9+V9+W9</f>
        <v>85075</v>
      </c>
      <c r="Y9" s="43">
        <v>85075</v>
      </c>
      <c r="Z9" s="43">
        <f t="shared" ref="Z9:Z27" si="6">Y9-X9</f>
        <v>0</v>
      </c>
      <c r="AA9" s="43">
        <f t="shared" ref="AA9:AA27" si="7">Y9-I9</f>
        <v>0</v>
      </c>
      <c r="AB9" s="80">
        <f t="shared" ref="AB9:AB27" si="8">IF(I9=0,"",AA9/I9)</f>
        <v>0</v>
      </c>
      <c r="AC9" s="43"/>
    </row>
    <row r="10" spans="1:30">
      <c r="C10" s="18" t="s">
        <v>6</v>
      </c>
      <c r="D10" s="44">
        <f>D11+D12</f>
        <v>2161950</v>
      </c>
      <c r="E10" s="44"/>
      <c r="F10" s="44">
        <f>F11+F12</f>
        <v>27484</v>
      </c>
      <c r="G10" s="44">
        <f t="shared" si="3"/>
        <v>2134466</v>
      </c>
      <c r="H10" s="44">
        <f>H11+H12</f>
        <v>36066</v>
      </c>
      <c r="I10" s="44">
        <f t="shared" si="4"/>
        <v>2198016</v>
      </c>
      <c r="J10" s="44"/>
      <c r="K10" s="44">
        <f>K11+K12</f>
        <v>44080</v>
      </c>
      <c r="L10" s="44"/>
      <c r="M10" s="44"/>
      <c r="N10" s="44"/>
      <c r="O10" s="44">
        <f>O11+O12</f>
        <v>3819</v>
      </c>
      <c r="P10" s="44">
        <f t="shared" ref="P10:R10" si="9">P11+P12</f>
        <v>0</v>
      </c>
      <c r="Q10" s="44">
        <f t="shared" si="9"/>
        <v>0</v>
      </c>
      <c r="R10" s="44">
        <f t="shared" si="9"/>
        <v>41930</v>
      </c>
      <c r="S10" s="44"/>
      <c r="T10" s="44">
        <f t="shared" si="0"/>
        <v>89829</v>
      </c>
      <c r="U10" s="44">
        <f>U11+U12</f>
        <v>27484</v>
      </c>
      <c r="V10" s="44">
        <f t="shared" ref="V10" si="10">V11+V12</f>
        <v>0</v>
      </c>
      <c r="W10" s="44">
        <f>W11+W12</f>
        <v>1</v>
      </c>
      <c r="X10" s="90">
        <f t="shared" si="5"/>
        <v>2251780</v>
      </c>
      <c r="Y10" s="44">
        <f>Y11+Y12</f>
        <v>2251780</v>
      </c>
      <c r="Z10" s="44">
        <f t="shared" si="6"/>
        <v>0</v>
      </c>
      <c r="AA10" s="44">
        <f t="shared" si="7"/>
        <v>53764</v>
      </c>
      <c r="AB10" s="81">
        <f t="shared" si="8"/>
        <v>2.4460240507803401E-2</v>
      </c>
      <c r="AC10" s="44"/>
    </row>
    <row r="11" spans="1:30">
      <c r="C11" s="17" t="s">
        <v>7</v>
      </c>
      <c r="D11" s="43">
        <v>27484</v>
      </c>
      <c r="E11" s="43"/>
      <c r="F11" s="43">
        <v>27484</v>
      </c>
      <c r="G11" s="43">
        <f t="shared" si="3"/>
        <v>0</v>
      </c>
      <c r="H11" s="43"/>
      <c r="I11" s="43">
        <f t="shared" si="4"/>
        <v>27484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>
        <f t="shared" si="0"/>
        <v>0</v>
      </c>
      <c r="U11" s="43">
        <v>27484</v>
      </c>
      <c r="V11" s="43"/>
      <c r="W11" s="43"/>
      <c r="X11" s="89">
        <f t="shared" si="5"/>
        <v>27484</v>
      </c>
      <c r="Y11" s="43">
        <v>27484</v>
      </c>
      <c r="Z11" s="43">
        <f t="shared" si="6"/>
        <v>0</v>
      </c>
      <c r="AA11" s="43">
        <f t="shared" si="7"/>
        <v>0</v>
      </c>
      <c r="AB11" s="80">
        <f t="shared" si="8"/>
        <v>0</v>
      </c>
      <c r="AC11" s="43"/>
    </row>
    <row r="12" spans="1:30">
      <c r="C12" s="21" t="s">
        <v>8</v>
      </c>
      <c r="D12" s="43">
        <f>D8-D11</f>
        <v>2134466</v>
      </c>
      <c r="E12" s="43"/>
      <c r="F12" s="43"/>
      <c r="G12" s="43">
        <f t="shared" si="3"/>
        <v>2134466</v>
      </c>
      <c r="H12" s="43">
        <f>H8-H11</f>
        <v>36066</v>
      </c>
      <c r="I12" s="43">
        <f t="shared" si="4"/>
        <v>2170532</v>
      </c>
      <c r="J12" s="43"/>
      <c r="K12" s="43">
        <f>K8-K11</f>
        <v>44080</v>
      </c>
      <c r="L12" s="43"/>
      <c r="M12" s="43"/>
      <c r="N12" s="43"/>
      <c r="O12" s="43">
        <f>O8-O11</f>
        <v>3819</v>
      </c>
      <c r="P12" s="43">
        <f t="shared" ref="P12:R12" si="11">P8-P11</f>
        <v>0</v>
      </c>
      <c r="Q12" s="43">
        <f t="shared" si="11"/>
        <v>0</v>
      </c>
      <c r="R12" s="43">
        <f t="shared" si="11"/>
        <v>41930</v>
      </c>
      <c r="S12" s="43"/>
      <c r="T12" s="43">
        <f t="shared" si="0"/>
        <v>89829</v>
      </c>
      <c r="U12" s="43"/>
      <c r="V12" s="43"/>
      <c r="W12" s="43">
        <f>W8-W11</f>
        <v>1</v>
      </c>
      <c r="X12" s="89">
        <f t="shared" si="5"/>
        <v>2224296</v>
      </c>
      <c r="Y12" s="43">
        <f>Y8-Y11</f>
        <v>2224296</v>
      </c>
      <c r="Z12" s="43">
        <f t="shared" si="6"/>
        <v>0</v>
      </c>
      <c r="AA12" s="43">
        <f t="shared" si="7"/>
        <v>53764</v>
      </c>
      <c r="AB12" s="80">
        <f t="shared" si="8"/>
        <v>2.4769964229967585E-2</v>
      </c>
      <c r="AC12" s="43"/>
    </row>
    <row r="13" spans="1:30" s="32" customFormat="1" ht="11.25">
      <c r="C13" s="34" t="s">
        <v>29</v>
      </c>
      <c r="D13" s="86">
        <f>D16+D19+D22+D25</f>
        <v>1390197</v>
      </c>
      <c r="E13" s="86"/>
      <c r="F13" s="86">
        <f>F16+F19+F22+F25</f>
        <v>0</v>
      </c>
      <c r="G13" s="86">
        <f t="shared" si="3"/>
        <v>1390197</v>
      </c>
      <c r="H13" s="86">
        <f>H16+H19+H22+H25</f>
        <v>22717</v>
      </c>
      <c r="I13" s="86">
        <f t="shared" si="4"/>
        <v>1412914</v>
      </c>
      <c r="J13" s="86"/>
      <c r="K13" s="86">
        <f>K16+K19+K22+K25</f>
        <v>33143</v>
      </c>
      <c r="L13" s="86"/>
      <c r="M13" s="86"/>
      <c r="N13" s="86"/>
      <c r="O13" s="86">
        <f>O16+O19+O22+O25</f>
        <v>2854</v>
      </c>
      <c r="P13" s="86">
        <f t="shared" ref="P13:R13" si="12">P16+P19+P22+P25</f>
        <v>0</v>
      </c>
      <c r="Q13" s="86">
        <f t="shared" si="12"/>
        <v>0</v>
      </c>
      <c r="R13" s="86">
        <f t="shared" si="12"/>
        <v>31525</v>
      </c>
      <c r="S13" s="86"/>
      <c r="T13" s="86">
        <f t="shared" si="0"/>
        <v>67522</v>
      </c>
      <c r="U13" s="86">
        <f>U16+U19+U22+U25</f>
        <v>0</v>
      </c>
      <c r="V13" s="86">
        <f t="shared" ref="V13:W13" si="13">V16+V19+V22+V25</f>
        <v>0</v>
      </c>
      <c r="W13" s="86">
        <f t="shared" si="13"/>
        <v>0</v>
      </c>
      <c r="X13" s="91">
        <f t="shared" si="5"/>
        <v>1457719</v>
      </c>
      <c r="Y13" s="86">
        <f>Y16+Y19+Y22+Y25</f>
        <v>1457719</v>
      </c>
      <c r="Z13" s="86">
        <f t="shared" si="6"/>
        <v>0</v>
      </c>
      <c r="AA13" s="86">
        <f t="shared" si="7"/>
        <v>44805</v>
      </c>
      <c r="AB13" s="125">
        <f t="shared" si="8"/>
        <v>3.1711059554933987E-2</v>
      </c>
      <c r="AC13" s="86"/>
      <c r="AD13" s="33"/>
    </row>
    <row r="14" spans="1:30">
      <c r="C14" s="21"/>
      <c r="D14" s="43"/>
      <c r="E14" s="43"/>
      <c r="F14" s="43"/>
      <c r="G14" s="43">
        <f t="shared" si="3"/>
        <v>0</v>
      </c>
      <c r="H14" s="43"/>
      <c r="I14" s="43">
        <f t="shared" si="4"/>
        <v>0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>
        <f t="shared" si="0"/>
        <v>0</v>
      </c>
      <c r="U14" s="43"/>
      <c r="V14" s="43"/>
      <c r="W14" s="43"/>
      <c r="X14" s="89">
        <f t="shared" si="5"/>
        <v>0</v>
      </c>
      <c r="Y14" s="43"/>
      <c r="Z14" s="43">
        <f t="shared" si="6"/>
        <v>0</v>
      </c>
      <c r="AA14" s="43">
        <f t="shared" si="7"/>
        <v>0</v>
      </c>
      <c r="AB14" s="80" t="str">
        <f t="shared" si="8"/>
        <v/>
      </c>
      <c r="AC14" s="43"/>
    </row>
    <row r="15" spans="1:30">
      <c r="A15" s="2" t="s">
        <v>22</v>
      </c>
      <c r="B15" s="2" t="s">
        <v>26</v>
      </c>
      <c r="C15" s="22" t="s">
        <v>1</v>
      </c>
      <c r="D15" s="45">
        <v>1313720</v>
      </c>
      <c r="E15" s="45"/>
      <c r="F15" s="45">
        <v>27484</v>
      </c>
      <c r="G15" s="45">
        <f t="shared" si="3"/>
        <v>1286236</v>
      </c>
      <c r="H15" s="45">
        <v>6000</v>
      </c>
      <c r="I15" s="45">
        <f t="shared" si="4"/>
        <v>1319720</v>
      </c>
      <c r="J15" s="45"/>
      <c r="K15" s="45"/>
      <c r="L15" s="45"/>
      <c r="M15" s="45"/>
      <c r="N15" s="45"/>
      <c r="O15" s="45">
        <v>3819</v>
      </c>
      <c r="P15" s="45"/>
      <c r="Q15" s="45"/>
      <c r="R15" s="45">
        <v>32480</v>
      </c>
      <c r="S15" s="45"/>
      <c r="T15" s="45">
        <f t="shared" si="0"/>
        <v>36299</v>
      </c>
      <c r="U15" s="45">
        <v>27484</v>
      </c>
      <c r="V15" s="45"/>
      <c r="W15" s="45">
        <v>1</v>
      </c>
      <c r="X15" s="29">
        <f t="shared" si="5"/>
        <v>1350020</v>
      </c>
      <c r="Y15" s="45">
        <v>1350020</v>
      </c>
      <c r="Z15" s="45">
        <f t="shared" si="6"/>
        <v>0</v>
      </c>
      <c r="AA15" s="45">
        <f t="shared" si="7"/>
        <v>30300</v>
      </c>
      <c r="AB15" s="82">
        <f t="shared" si="8"/>
        <v>2.2959415633619251E-2</v>
      </c>
      <c r="AC15" s="45"/>
    </row>
    <row r="16" spans="1:30">
      <c r="C16" s="23" t="s">
        <v>9</v>
      </c>
      <c r="D16" s="46">
        <v>789721</v>
      </c>
      <c r="E16" s="46"/>
      <c r="F16" s="46"/>
      <c r="G16" s="46">
        <f t="shared" si="3"/>
        <v>789721</v>
      </c>
      <c r="H16" s="46"/>
      <c r="I16" s="46">
        <f t="shared" si="4"/>
        <v>789721</v>
      </c>
      <c r="J16" s="46"/>
      <c r="K16" s="46"/>
      <c r="L16" s="46"/>
      <c r="M16" s="46"/>
      <c r="N16" s="46"/>
      <c r="O16" s="46">
        <v>2854</v>
      </c>
      <c r="P16" s="46"/>
      <c r="Q16" s="46"/>
      <c r="R16" s="46">
        <v>24420</v>
      </c>
      <c r="S16" s="46"/>
      <c r="T16" s="46">
        <f t="shared" si="0"/>
        <v>27274</v>
      </c>
      <c r="U16" s="46"/>
      <c r="V16" s="46"/>
      <c r="W16" s="46"/>
      <c r="X16" s="48">
        <f t="shared" si="5"/>
        <v>816995</v>
      </c>
      <c r="Y16" s="46">
        <v>816995</v>
      </c>
      <c r="Z16" s="46">
        <f t="shared" si="6"/>
        <v>0</v>
      </c>
      <c r="AA16" s="46">
        <f t="shared" si="7"/>
        <v>27274</v>
      </c>
      <c r="AB16" s="83">
        <f t="shared" si="8"/>
        <v>3.453624761149824E-2</v>
      </c>
      <c r="AC16" s="46"/>
    </row>
    <row r="17" spans="1:29">
      <c r="C17" s="24"/>
      <c r="D17" s="43"/>
      <c r="E17" s="43"/>
      <c r="F17" s="43"/>
      <c r="G17" s="43">
        <f t="shared" si="3"/>
        <v>0</v>
      </c>
      <c r="H17" s="43"/>
      <c r="I17" s="43">
        <f t="shared" si="4"/>
        <v>0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>
        <f t="shared" si="0"/>
        <v>0</v>
      </c>
      <c r="U17" s="43"/>
      <c r="V17" s="43"/>
      <c r="W17" s="43"/>
      <c r="X17" s="89">
        <f t="shared" si="5"/>
        <v>0</v>
      </c>
      <c r="Y17" s="43">
        <v>0</v>
      </c>
      <c r="Z17" s="43">
        <f t="shared" si="6"/>
        <v>0</v>
      </c>
      <c r="AA17" s="43">
        <f t="shared" si="7"/>
        <v>0</v>
      </c>
      <c r="AB17" s="80" t="str">
        <f t="shared" si="8"/>
        <v/>
      </c>
      <c r="AC17" s="43"/>
    </row>
    <row r="18" spans="1:29">
      <c r="A18" s="2" t="s">
        <v>27</v>
      </c>
      <c r="B18" s="2" t="s">
        <v>26</v>
      </c>
      <c r="C18" s="22" t="s">
        <v>19</v>
      </c>
      <c r="D18" s="45">
        <v>795320</v>
      </c>
      <c r="E18" s="45"/>
      <c r="F18" s="45"/>
      <c r="G18" s="45">
        <f t="shared" si="3"/>
        <v>795320</v>
      </c>
      <c r="H18" s="45">
        <v>36066</v>
      </c>
      <c r="I18" s="45">
        <f t="shared" si="4"/>
        <v>831386</v>
      </c>
      <c r="J18" s="45"/>
      <c r="K18" s="45">
        <v>44080</v>
      </c>
      <c r="L18" s="45"/>
      <c r="M18" s="45"/>
      <c r="N18" s="45"/>
      <c r="O18" s="45"/>
      <c r="P18" s="45"/>
      <c r="Q18" s="45"/>
      <c r="R18" s="45">
        <v>9450</v>
      </c>
      <c r="S18" s="45"/>
      <c r="T18" s="45">
        <f t="shared" si="0"/>
        <v>53530</v>
      </c>
      <c r="U18" s="45"/>
      <c r="V18" s="45"/>
      <c r="W18" s="45"/>
      <c r="X18" s="29">
        <f t="shared" si="5"/>
        <v>848850</v>
      </c>
      <c r="Y18" s="45">
        <v>848850</v>
      </c>
      <c r="Z18" s="45">
        <f t="shared" si="6"/>
        <v>0</v>
      </c>
      <c r="AA18" s="45">
        <f t="shared" si="7"/>
        <v>17464</v>
      </c>
      <c r="AB18" s="82">
        <f t="shared" si="8"/>
        <v>2.1005886555703367E-2</v>
      </c>
      <c r="AC18" s="45"/>
    </row>
    <row r="19" spans="1:29">
      <c r="C19" s="23" t="s">
        <v>9</v>
      </c>
      <c r="D19" s="46">
        <v>581276</v>
      </c>
      <c r="E19" s="46"/>
      <c r="F19" s="46"/>
      <c r="G19" s="46">
        <f t="shared" si="3"/>
        <v>581276</v>
      </c>
      <c r="H19" s="46">
        <v>27117</v>
      </c>
      <c r="I19" s="46">
        <f t="shared" si="4"/>
        <v>608393</v>
      </c>
      <c r="J19" s="46"/>
      <c r="K19" s="46">
        <v>33143</v>
      </c>
      <c r="L19" s="46"/>
      <c r="M19" s="46"/>
      <c r="N19" s="46"/>
      <c r="O19" s="46"/>
      <c r="P19" s="46"/>
      <c r="Q19" s="46"/>
      <c r="R19" s="46">
        <v>7105</v>
      </c>
      <c r="S19" s="46"/>
      <c r="T19" s="46">
        <f t="shared" si="0"/>
        <v>40248</v>
      </c>
      <c r="U19" s="46"/>
      <c r="V19" s="46"/>
      <c r="W19" s="46"/>
      <c r="X19" s="48">
        <f t="shared" si="5"/>
        <v>621524</v>
      </c>
      <c r="Y19" s="46">
        <v>621524</v>
      </c>
      <c r="Z19" s="46">
        <f t="shared" si="6"/>
        <v>0</v>
      </c>
      <c r="AA19" s="46">
        <f t="shared" si="7"/>
        <v>13131</v>
      </c>
      <c r="AB19" s="83">
        <f t="shared" si="8"/>
        <v>2.1583088562820412E-2</v>
      </c>
      <c r="AC19" s="46"/>
    </row>
    <row r="20" spans="1:29">
      <c r="C20" s="7"/>
      <c r="D20" s="40"/>
      <c r="E20" s="40"/>
      <c r="F20" s="40"/>
      <c r="G20" s="40">
        <f t="shared" si="3"/>
        <v>0</v>
      </c>
      <c r="H20" s="40"/>
      <c r="I20" s="40">
        <f t="shared" si="4"/>
        <v>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>
        <f t="shared" si="0"/>
        <v>0</v>
      </c>
      <c r="U20" s="40"/>
      <c r="V20" s="40"/>
      <c r="W20" s="40"/>
      <c r="X20" s="28">
        <f t="shared" si="5"/>
        <v>0</v>
      </c>
      <c r="Y20" s="40">
        <v>0</v>
      </c>
      <c r="Z20" s="40">
        <f t="shared" si="6"/>
        <v>0</v>
      </c>
      <c r="AA20" s="40">
        <f t="shared" si="7"/>
        <v>0</v>
      </c>
      <c r="AB20" s="52" t="str">
        <f t="shared" si="8"/>
        <v/>
      </c>
      <c r="AC20" s="40"/>
    </row>
    <row r="21" spans="1:29">
      <c r="A21" s="2" t="s">
        <v>22</v>
      </c>
      <c r="B21" s="2" t="s">
        <v>26</v>
      </c>
      <c r="C21" s="25" t="s">
        <v>2</v>
      </c>
      <c r="D21" s="47">
        <v>48910</v>
      </c>
      <c r="E21" s="47"/>
      <c r="F21" s="47"/>
      <c r="G21" s="47">
        <f t="shared" si="3"/>
        <v>48910</v>
      </c>
      <c r="H21" s="47">
        <v>-6000</v>
      </c>
      <c r="I21" s="47">
        <f t="shared" si="4"/>
        <v>42910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>
        <f t="shared" si="0"/>
        <v>0</v>
      </c>
      <c r="U21" s="47"/>
      <c r="V21" s="47"/>
      <c r="W21" s="47"/>
      <c r="X21" s="30">
        <f t="shared" si="5"/>
        <v>48910</v>
      </c>
      <c r="Y21" s="47">
        <v>48910</v>
      </c>
      <c r="Z21" s="47">
        <f t="shared" si="6"/>
        <v>0</v>
      </c>
      <c r="AA21" s="47">
        <f t="shared" si="7"/>
        <v>6000</v>
      </c>
      <c r="AB21" s="84">
        <f t="shared" si="8"/>
        <v>0.13982754602656725</v>
      </c>
      <c r="AC21" s="47"/>
    </row>
    <row r="22" spans="1:29">
      <c r="C22" s="23" t="s">
        <v>9</v>
      </c>
      <c r="D22" s="46">
        <v>18000</v>
      </c>
      <c r="E22" s="46"/>
      <c r="F22" s="46"/>
      <c r="G22" s="46">
        <f t="shared" si="3"/>
        <v>18000</v>
      </c>
      <c r="H22" s="46">
        <v>-4400</v>
      </c>
      <c r="I22" s="46">
        <f t="shared" si="4"/>
        <v>13600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>
        <f t="shared" si="0"/>
        <v>0</v>
      </c>
      <c r="U22" s="46"/>
      <c r="V22" s="46"/>
      <c r="W22" s="46"/>
      <c r="X22" s="48">
        <f t="shared" si="5"/>
        <v>18000</v>
      </c>
      <c r="Y22" s="46">
        <v>18000</v>
      </c>
      <c r="Z22" s="46">
        <f t="shared" si="6"/>
        <v>0</v>
      </c>
      <c r="AA22" s="46">
        <f t="shared" si="7"/>
        <v>4400</v>
      </c>
      <c r="AB22" s="83">
        <f t="shared" si="8"/>
        <v>0.3235294117647059</v>
      </c>
      <c r="AC22" s="46"/>
    </row>
    <row r="23" spans="1:29">
      <c r="C23" s="23"/>
      <c r="D23" s="46"/>
      <c r="E23" s="46"/>
      <c r="F23" s="46"/>
      <c r="G23" s="46">
        <f t="shared" si="3"/>
        <v>0</v>
      </c>
      <c r="H23" s="46"/>
      <c r="I23" s="46">
        <f t="shared" si="4"/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>
        <f t="shared" si="0"/>
        <v>0</v>
      </c>
      <c r="U23" s="46"/>
      <c r="V23" s="46"/>
      <c r="W23" s="46"/>
      <c r="X23" s="48">
        <f t="shared" si="5"/>
        <v>0</v>
      </c>
      <c r="Y23" s="46">
        <v>0</v>
      </c>
      <c r="Z23" s="46">
        <f t="shared" si="6"/>
        <v>0</v>
      </c>
      <c r="AA23" s="46">
        <f t="shared" si="7"/>
        <v>0</v>
      </c>
      <c r="AB23" s="83" t="str">
        <f t="shared" si="8"/>
        <v/>
      </c>
      <c r="AC23" s="46"/>
    </row>
    <row r="24" spans="1:29">
      <c r="A24" s="2" t="s">
        <v>21</v>
      </c>
      <c r="B24" s="2" t="s">
        <v>26</v>
      </c>
      <c r="C24" s="25" t="s">
        <v>18</v>
      </c>
      <c r="D24" s="47">
        <v>4000</v>
      </c>
      <c r="E24" s="47"/>
      <c r="F24" s="47"/>
      <c r="G24" s="47">
        <f t="shared" si="3"/>
        <v>4000</v>
      </c>
      <c r="H24" s="47"/>
      <c r="I24" s="47">
        <f t="shared" si="4"/>
        <v>4000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>
        <f t="shared" si="0"/>
        <v>0</v>
      </c>
      <c r="U24" s="47"/>
      <c r="V24" s="47"/>
      <c r="W24" s="47"/>
      <c r="X24" s="30">
        <f t="shared" si="5"/>
        <v>4000</v>
      </c>
      <c r="Y24" s="47">
        <v>4000</v>
      </c>
      <c r="Z24" s="47">
        <f t="shared" si="6"/>
        <v>0</v>
      </c>
      <c r="AA24" s="47">
        <f t="shared" si="7"/>
        <v>0</v>
      </c>
      <c r="AB24" s="84">
        <f t="shared" si="8"/>
        <v>0</v>
      </c>
      <c r="AC24" s="47"/>
    </row>
    <row r="25" spans="1:29">
      <c r="C25" s="23" t="s">
        <v>9</v>
      </c>
      <c r="D25" s="46">
        <v>1200</v>
      </c>
      <c r="E25" s="46"/>
      <c r="F25" s="46"/>
      <c r="G25" s="46">
        <f t="shared" si="3"/>
        <v>1200</v>
      </c>
      <c r="H25" s="46"/>
      <c r="I25" s="46">
        <f t="shared" si="4"/>
        <v>1200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>
        <f t="shared" si="0"/>
        <v>0</v>
      </c>
      <c r="U25" s="46"/>
      <c r="V25" s="46"/>
      <c r="W25" s="46"/>
      <c r="X25" s="48">
        <f t="shared" si="5"/>
        <v>1200</v>
      </c>
      <c r="Y25" s="46">
        <v>1200</v>
      </c>
      <c r="Z25" s="46">
        <f t="shared" si="6"/>
        <v>0</v>
      </c>
      <c r="AA25" s="46">
        <f t="shared" si="7"/>
        <v>0</v>
      </c>
      <c r="AB25" s="83">
        <f t="shared" si="8"/>
        <v>0</v>
      </c>
      <c r="AC25" s="46"/>
    </row>
    <row r="26" spans="1:29">
      <c r="C26" s="9"/>
      <c r="D26" s="48"/>
      <c r="E26" s="48"/>
      <c r="F26" s="48"/>
      <c r="G26" s="48">
        <f t="shared" si="3"/>
        <v>0</v>
      </c>
      <c r="H26" s="48"/>
      <c r="I26" s="48">
        <f t="shared" si="4"/>
        <v>0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 t="shared" si="0"/>
        <v>0</v>
      </c>
      <c r="U26" s="48"/>
      <c r="V26" s="48"/>
      <c r="W26" s="48"/>
      <c r="X26" s="48">
        <f t="shared" si="5"/>
        <v>0</v>
      </c>
      <c r="Y26" s="48">
        <v>0</v>
      </c>
      <c r="Z26" s="48">
        <f t="shared" si="6"/>
        <v>0</v>
      </c>
      <c r="AA26" s="48">
        <f t="shared" si="7"/>
        <v>0</v>
      </c>
      <c r="AB26" s="85" t="str">
        <f t="shared" si="8"/>
        <v/>
      </c>
      <c r="AC26" s="48"/>
    </row>
    <row r="27" spans="1:29">
      <c r="C27" s="1"/>
      <c r="D27" s="41"/>
      <c r="E27" s="41"/>
      <c r="F27" s="41"/>
      <c r="G27" s="41">
        <f t="shared" si="3"/>
        <v>0</v>
      </c>
      <c r="H27" s="41"/>
      <c r="I27" s="41">
        <f t="shared" si="4"/>
        <v>0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>
        <f t="shared" si="0"/>
        <v>0</v>
      </c>
      <c r="U27" s="41"/>
      <c r="V27" s="41"/>
      <c r="W27" s="41"/>
      <c r="X27" s="92">
        <f t="shared" si="5"/>
        <v>0</v>
      </c>
      <c r="Y27" s="41"/>
      <c r="Z27" s="41">
        <f t="shared" si="6"/>
        <v>0</v>
      </c>
      <c r="AA27" s="41">
        <f t="shared" si="7"/>
        <v>0</v>
      </c>
      <c r="AB27" s="84" t="str">
        <f t="shared" si="8"/>
        <v/>
      </c>
      <c r="AC27" s="41"/>
    </row>
  </sheetData>
  <autoFilter ref="C5:AD27"/>
  <mergeCells count="4">
    <mergeCell ref="AC3:AD3"/>
    <mergeCell ref="AA3:AB3"/>
    <mergeCell ref="J3:Z3"/>
    <mergeCell ref="D3:I3"/>
  </mergeCells>
  <phoneticPr fontId="31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pane ySplit="3" topLeftCell="A4" activePane="bottomLeft" state="frozen"/>
      <selection activeCell="A8" sqref="A8"/>
      <selection pane="bottomLeft" activeCell="F4" sqref="F4"/>
    </sheetView>
  </sheetViews>
  <sheetFormatPr defaultColWidth="9.140625" defaultRowHeight="15"/>
  <cols>
    <col min="1" max="1" width="5.5703125" style="51" customWidth="1"/>
    <col min="2" max="2" width="16" style="49" customWidth="1"/>
    <col min="3" max="3" width="10.28515625" style="49" customWidth="1"/>
    <col min="4" max="4" width="13.140625" style="49" customWidth="1"/>
    <col min="5" max="5" width="43.28515625" style="49" customWidth="1"/>
    <col min="6" max="6" width="12.140625" style="49" bestFit="1" customWidth="1"/>
    <col min="7" max="16384" width="9.140625" style="49"/>
  </cols>
  <sheetData>
    <row r="1" spans="1:6">
      <c r="A1" s="126" t="s">
        <v>37</v>
      </c>
      <c r="B1" s="35"/>
      <c r="C1" s="35"/>
      <c r="D1" s="36"/>
      <c r="E1" s="36"/>
      <c r="F1" s="36"/>
    </row>
    <row r="2" spans="1:6" ht="15.75">
      <c r="A2" s="127"/>
      <c r="B2" s="35"/>
      <c r="C2" s="35"/>
      <c r="D2" s="36"/>
      <c r="E2" s="36"/>
      <c r="F2" s="185" t="s">
        <v>4</v>
      </c>
    </row>
    <row r="3" spans="1:6">
      <c r="A3" s="190" t="s">
        <v>41</v>
      </c>
      <c r="B3" s="190" t="s">
        <v>38</v>
      </c>
      <c r="C3" s="190" t="s">
        <v>39</v>
      </c>
      <c r="D3" s="190" t="s">
        <v>11</v>
      </c>
      <c r="E3" s="190" t="s">
        <v>40</v>
      </c>
      <c r="F3" s="190" t="s">
        <v>121</v>
      </c>
    </row>
    <row r="4" spans="1:6">
      <c r="A4" s="184"/>
      <c r="B4" s="183" t="s">
        <v>3</v>
      </c>
      <c r="C4" s="183"/>
      <c r="D4" s="183"/>
      <c r="E4" s="183"/>
      <c r="F4" s="186"/>
    </row>
    <row r="5" spans="1:6">
      <c r="A5" s="187"/>
      <c r="B5" s="188" t="s">
        <v>19</v>
      </c>
      <c r="C5" s="178"/>
      <c r="D5" s="189"/>
      <c r="E5" s="179"/>
      <c r="F5" s="180">
        <f>F6</f>
        <v>44080</v>
      </c>
    </row>
    <row r="6" spans="1:6" ht="63.75">
      <c r="A6" s="182">
        <v>1</v>
      </c>
      <c r="B6" s="181"/>
      <c r="C6" s="181" t="s">
        <v>48</v>
      </c>
      <c r="D6" s="181" t="s">
        <v>19</v>
      </c>
      <c r="E6" s="181" t="s">
        <v>122</v>
      </c>
      <c r="F6" s="50">
        <v>44080</v>
      </c>
    </row>
  </sheetData>
  <autoFilter ref="A3:F6"/>
  <pageMargins left="0.19685039370078741" right="0.19685039370078741" top="0.43307086614173229" bottom="0.31496062992125984" header="0.31496062992125984" footer="0.15748031496062992"/>
  <pageSetup paperSize="9" scale="75" orientation="landscape" r:id="rId1"/>
  <headerFooter>
    <oddFooter>&amp;C&amp;P/&amp;N&amp;R&amp;D&amp;T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workbookViewId="0">
      <selection activeCell="J28" sqref="J28"/>
    </sheetView>
  </sheetViews>
  <sheetFormatPr defaultRowHeight="12.75"/>
  <cols>
    <col min="1" max="1" width="63.5703125" style="38" customWidth="1"/>
    <col min="2" max="7" width="11.7109375" style="38" customWidth="1"/>
    <col min="8" max="16384" width="9.140625" style="38"/>
  </cols>
  <sheetData>
    <row r="2" spans="1:7">
      <c r="A2" s="204" t="s">
        <v>131</v>
      </c>
      <c r="B2" s="204"/>
      <c r="C2" s="204"/>
      <c r="D2" s="204"/>
      <c r="E2" s="204"/>
      <c r="F2" s="204"/>
      <c r="G2" s="208" t="s">
        <v>132</v>
      </c>
    </row>
    <row r="3" spans="1:7">
      <c r="A3" s="204"/>
      <c r="B3" s="204"/>
      <c r="C3" s="204"/>
      <c r="D3" s="204"/>
      <c r="E3" s="204"/>
      <c r="F3" s="204"/>
      <c r="G3" s="204"/>
    </row>
    <row r="4" spans="1:7">
      <c r="A4" s="204" t="s">
        <v>92</v>
      </c>
      <c r="B4" s="204"/>
      <c r="C4" s="204"/>
      <c r="D4" s="204"/>
      <c r="E4" s="204"/>
      <c r="F4" s="204"/>
      <c r="G4" s="204"/>
    </row>
    <row r="5" spans="1:7" ht="13.5" thickBot="1">
      <c r="A5" s="292"/>
      <c r="B5" s="292"/>
      <c r="C5" s="292"/>
      <c r="D5" s="292"/>
      <c r="E5" s="292"/>
      <c r="F5" s="292"/>
      <c r="G5" s="292"/>
    </row>
    <row r="6" spans="1:7">
      <c r="A6" s="293" t="s">
        <v>133</v>
      </c>
      <c r="B6" s="294"/>
      <c r="C6" s="294"/>
      <c r="D6" s="294"/>
      <c r="E6" s="294"/>
      <c r="F6" s="294"/>
      <c r="G6" s="294"/>
    </row>
    <row r="7" spans="1:7">
      <c r="A7" s="295" t="s">
        <v>134</v>
      </c>
      <c r="B7" s="296"/>
      <c r="C7" s="296"/>
      <c r="D7" s="296"/>
      <c r="E7" s="296"/>
      <c r="F7" s="296"/>
      <c r="G7" s="296"/>
    </row>
    <row r="8" spans="1:7" ht="26.25" customHeight="1">
      <c r="A8" s="290" t="s">
        <v>135</v>
      </c>
      <c r="B8" s="291"/>
      <c r="C8" s="291"/>
      <c r="D8" s="291"/>
      <c r="E8" s="291"/>
      <c r="F8" s="291"/>
      <c r="G8" s="291"/>
    </row>
    <row r="9" spans="1:7">
      <c r="A9" s="297" t="s">
        <v>136</v>
      </c>
      <c r="B9" s="298"/>
      <c r="C9" s="298"/>
      <c r="D9" s="298"/>
      <c r="E9" s="298"/>
      <c r="F9" s="298"/>
      <c r="G9" s="298"/>
    </row>
    <row r="10" spans="1:7" ht="24.75" customHeight="1">
      <c r="A10" s="297" t="s">
        <v>137</v>
      </c>
      <c r="B10" s="298"/>
      <c r="C10" s="298"/>
      <c r="D10" s="298"/>
      <c r="E10" s="298"/>
      <c r="F10" s="298"/>
      <c r="G10" s="298"/>
    </row>
    <row r="11" spans="1:7">
      <c r="A11" s="297" t="s">
        <v>138</v>
      </c>
      <c r="B11" s="298"/>
      <c r="C11" s="298"/>
      <c r="D11" s="298"/>
      <c r="E11" s="298"/>
      <c r="F11" s="298"/>
      <c r="G11" s="298"/>
    </row>
    <row r="12" spans="1:7" ht="34.5" customHeight="1">
      <c r="A12" s="290" t="s">
        <v>139</v>
      </c>
      <c r="B12" s="291"/>
      <c r="C12" s="291"/>
      <c r="D12" s="291"/>
      <c r="E12" s="291"/>
      <c r="F12" s="291"/>
      <c r="G12" s="291"/>
    </row>
    <row r="13" spans="1:7" ht="34.5" customHeight="1">
      <c r="A13" s="299" t="s">
        <v>182</v>
      </c>
      <c r="B13" s="300"/>
      <c r="C13" s="300"/>
      <c r="D13" s="300"/>
      <c r="E13" s="300"/>
      <c r="F13" s="300"/>
      <c r="G13" s="300"/>
    </row>
    <row r="14" spans="1:7">
      <c r="A14" s="297" t="s">
        <v>140</v>
      </c>
      <c r="B14" s="298"/>
      <c r="C14" s="298"/>
      <c r="D14" s="298"/>
      <c r="E14" s="298"/>
      <c r="F14" s="298"/>
      <c r="G14" s="298"/>
    </row>
    <row r="15" spans="1:7">
      <c r="A15" s="297" t="s">
        <v>141</v>
      </c>
      <c r="B15" s="298"/>
      <c r="C15" s="298"/>
      <c r="D15" s="298"/>
      <c r="E15" s="298"/>
      <c r="F15" s="298"/>
      <c r="G15" s="298"/>
    </row>
    <row r="16" spans="1:7" ht="30" customHeight="1">
      <c r="A16" s="290" t="s">
        <v>142</v>
      </c>
      <c r="B16" s="291"/>
      <c r="C16" s="291"/>
      <c r="D16" s="291"/>
      <c r="E16" s="291"/>
      <c r="F16" s="291"/>
      <c r="G16" s="291"/>
    </row>
    <row r="17" spans="1:7" ht="27.75" customHeight="1">
      <c r="A17" s="284" t="s">
        <v>183</v>
      </c>
      <c r="B17" s="285"/>
      <c r="C17" s="285"/>
      <c r="D17" s="285"/>
      <c r="E17" s="285"/>
      <c r="F17" s="285"/>
      <c r="G17" s="285"/>
    </row>
    <row r="18" spans="1:7" ht="24.75" customHeight="1">
      <c r="A18" s="286" t="s">
        <v>143</v>
      </c>
      <c r="B18" s="287"/>
      <c r="C18" s="287"/>
      <c r="D18" s="287"/>
      <c r="E18" s="287"/>
      <c r="F18" s="287"/>
      <c r="G18" s="287"/>
    </row>
    <row r="19" spans="1:7" ht="24.75" customHeight="1">
      <c r="A19" s="282" t="s">
        <v>144</v>
      </c>
      <c r="B19" s="283"/>
      <c r="C19" s="283"/>
      <c r="D19" s="283"/>
      <c r="E19" s="283"/>
      <c r="F19" s="283"/>
      <c r="G19" s="283"/>
    </row>
    <row r="20" spans="1:7" ht="13.5" thickBot="1">
      <c r="A20" s="288" t="s">
        <v>145</v>
      </c>
      <c r="B20" s="289"/>
      <c r="C20" s="289"/>
      <c r="D20" s="289"/>
      <c r="E20" s="289"/>
      <c r="F20" s="289"/>
      <c r="G20" s="289"/>
    </row>
    <row r="21" spans="1:7" ht="47.25" customHeight="1">
      <c r="A21" s="231" t="s">
        <v>184</v>
      </c>
      <c r="B21" s="209" t="s">
        <v>185</v>
      </c>
      <c r="C21" s="209" t="s">
        <v>146</v>
      </c>
      <c r="D21" s="209" t="s">
        <v>147</v>
      </c>
      <c r="E21" s="209" t="s">
        <v>148</v>
      </c>
      <c r="F21" s="209">
        <v>2018</v>
      </c>
      <c r="G21" s="209" t="s">
        <v>149</v>
      </c>
    </row>
    <row r="22" spans="1:7">
      <c r="A22" s="232" t="s">
        <v>186</v>
      </c>
      <c r="B22" s="233">
        <f t="shared" ref="B22:G22" si="0">SUM(B23,B24)</f>
        <v>0</v>
      </c>
      <c r="C22" s="233">
        <f t="shared" si="0"/>
        <v>0</v>
      </c>
      <c r="D22" s="233">
        <f t="shared" si="0"/>
        <v>0</v>
      </c>
      <c r="E22" s="233">
        <f t="shared" si="0"/>
        <v>0</v>
      </c>
      <c r="F22" s="233">
        <f t="shared" si="0"/>
        <v>0</v>
      </c>
      <c r="G22" s="233">
        <f t="shared" si="0"/>
        <v>0</v>
      </c>
    </row>
    <row r="23" spans="1:7">
      <c r="A23" s="234" t="s">
        <v>187</v>
      </c>
      <c r="B23" s="235">
        <f>SUM(C23:G23)</f>
        <v>0</v>
      </c>
      <c r="C23" s="235"/>
      <c r="D23" s="235"/>
      <c r="E23" s="235"/>
      <c r="F23" s="235"/>
      <c r="G23" s="235"/>
    </row>
    <row r="24" spans="1:7">
      <c r="A24" s="234" t="s">
        <v>188</v>
      </c>
      <c r="B24" s="235">
        <f>SUM(C24:G24)</f>
        <v>0</v>
      </c>
      <c r="C24" s="235">
        <f>C23*0.2*(100-$B$27)/100</f>
        <v>0</v>
      </c>
      <c r="D24" s="235">
        <f>D23*0.2*(100-$B$27)/100</f>
        <v>0</v>
      </c>
      <c r="E24" s="235">
        <f>E23*0.2*(100-$B$27)/100</f>
        <v>0</v>
      </c>
      <c r="F24" s="235">
        <f>F23*0.2*(100-$B$27)/100</f>
        <v>0</v>
      </c>
      <c r="G24" s="235">
        <f>G23*0.2*(100-$B$27)/100</f>
        <v>0</v>
      </c>
    </row>
    <row r="25" spans="1:7">
      <c r="A25" s="234"/>
      <c r="B25" s="235"/>
      <c r="C25" s="235"/>
      <c r="D25" s="235"/>
      <c r="E25" s="235"/>
      <c r="F25" s="235"/>
      <c r="G25" s="235"/>
    </row>
    <row r="26" spans="1:7">
      <c r="A26" s="234" t="s">
        <v>189</v>
      </c>
      <c r="B26" s="235">
        <f>SUM(C26:G26)</f>
        <v>0</v>
      </c>
      <c r="C26" s="235">
        <f>C23*0.2*($B$27)/100</f>
        <v>0</v>
      </c>
      <c r="D26" s="235">
        <f>D23*0.2*($B$27)/100</f>
        <v>0</v>
      </c>
      <c r="E26" s="235">
        <f>E23*0.2*($B$27)/100</f>
        <v>0</v>
      </c>
      <c r="F26" s="235">
        <f>F23*0.2*($B$27)/100</f>
        <v>0</v>
      </c>
      <c r="G26" s="235">
        <f>G23*0.2*($B$27)/100</f>
        <v>0</v>
      </c>
    </row>
    <row r="27" spans="1:7">
      <c r="A27" s="236" t="s">
        <v>190</v>
      </c>
      <c r="B27" s="235"/>
      <c r="C27" s="242" t="s">
        <v>193</v>
      </c>
      <c r="D27" s="242" t="s">
        <v>193</v>
      </c>
      <c r="E27" s="242" t="s">
        <v>193</v>
      </c>
      <c r="F27" s="242" t="s">
        <v>193</v>
      </c>
      <c r="G27" s="242" t="s">
        <v>193</v>
      </c>
    </row>
    <row r="28" spans="1:7">
      <c r="A28" s="234"/>
      <c r="B28" s="235"/>
      <c r="C28" s="235"/>
      <c r="D28" s="235"/>
      <c r="E28" s="235"/>
      <c r="F28" s="235"/>
      <c r="G28" s="237"/>
    </row>
    <row r="29" spans="1:7">
      <c r="A29" s="238" t="s">
        <v>191</v>
      </c>
      <c r="B29" s="233">
        <f>SUM(C29:G29)</f>
        <v>0</v>
      </c>
      <c r="C29" s="233">
        <f t="shared" ref="C29:G29" si="1">SUM(C30:C39)</f>
        <v>0</v>
      </c>
      <c r="D29" s="233">
        <f t="shared" si="1"/>
        <v>0</v>
      </c>
      <c r="E29" s="233">
        <f t="shared" si="1"/>
        <v>0</v>
      </c>
      <c r="F29" s="233">
        <f t="shared" si="1"/>
        <v>0</v>
      </c>
      <c r="G29" s="233">
        <f t="shared" si="1"/>
        <v>0</v>
      </c>
    </row>
    <row r="30" spans="1:7">
      <c r="A30" s="239" t="s">
        <v>150</v>
      </c>
      <c r="B30" s="240">
        <f t="shared" ref="B30:B38" si="2">SUM(C30:G30)</f>
        <v>0</v>
      </c>
      <c r="C30" s="240"/>
      <c r="D30" s="240"/>
      <c r="E30" s="240"/>
      <c r="F30" s="240"/>
      <c r="G30" s="240"/>
    </row>
    <row r="31" spans="1:7">
      <c r="A31" s="239" t="s">
        <v>151</v>
      </c>
      <c r="B31" s="240">
        <f t="shared" si="2"/>
        <v>0</v>
      </c>
      <c r="C31" s="240"/>
      <c r="D31" s="240"/>
      <c r="E31" s="240"/>
      <c r="F31" s="240"/>
      <c r="G31" s="240"/>
    </row>
    <row r="32" spans="1:7">
      <c r="A32" s="239" t="s">
        <v>152</v>
      </c>
      <c r="B32" s="240">
        <f t="shared" si="2"/>
        <v>0</v>
      </c>
      <c r="C32" s="240"/>
      <c r="D32" s="240"/>
      <c r="E32" s="240"/>
      <c r="F32" s="240"/>
      <c r="G32" s="240"/>
    </row>
    <row r="33" spans="1:7">
      <c r="A33" s="239" t="s">
        <v>153</v>
      </c>
      <c r="B33" s="240">
        <f t="shared" si="2"/>
        <v>0</v>
      </c>
      <c r="C33" s="240"/>
      <c r="D33" s="240"/>
      <c r="E33" s="240"/>
      <c r="F33" s="240"/>
      <c r="G33" s="240"/>
    </row>
    <row r="34" spans="1:7">
      <c r="A34" s="239" t="s">
        <v>154</v>
      </c>
      <c r="B34" s="240">
        <f t="shared" si="2"/>
        <v>0</v>
      </c>
      <c r="C34" s="240"/>
      <c r="D34" s="240"/>
      <c r="E34" s="240"/>
      <c r="F34" s="240"/>
      <c r="G34" s="240"/>
    </row>
    <row r="35" spans="1:7">
      <c r="A35" s="239" t="s">
        <v>155</v>
      </c>
      <c r="B35" s="240">
        <f t="shared" si="2"/>
        <v>0</v>
      </c>
      <c r="C35" s="240"/>
      <c r="D35" s="240"/>
      <c r="E35" s="240"/>
      <c r="F35" s="240"/>
      <c r="G35" s="240"/>
    </row>
    <row r="36" spans="1:7">
      <c r="A36" s="239" t="s">
        <v>156</v>
      </c>
      <c r="B36" s="240">
        <f t="shared" si="2"/>
        <v>0</v>
      </c>
      <c r="C36" s="240"/>
      <c r="D36" s="240"/>
      <c r="E36" s="240"/>
      <c r="F36" s="240"/>
      <c r="G36" s="240"/>
    </row>
    <row r="37" spans="1:7">
      <c r="A37" s="239" t="s">
        <v>157</v>
      </c>
      <c r="B37" s="240">
        <f t="shared" si="2"/>
        <v>0</v>
      </c>
      <c r="C37" s="240"/>
      <c r="D37" s="240"/>
      <c r="E37" s="240"/>
      <c r="F37" s="240"/>
      <c r="G37" s="240"/>
    </row>
    <row r="38" spans="1:7">
      <c r="A38" s="239" t="s">
        <v>158</v>
      </c>
      <c r="B38" s="240">
        <f t="shared" si="2"/>
        <v>0</v>
      </c>
      <c r="C38" s="240"/>
      <c r="D38" s="240"/>
      <c r="E38" s="240"/>
      <c r="F38" s="240"/>
      <c r="G38" s="240"/>
    </row>
    <row r="39" spans="1:7" ht="27" customHeight="1">
      <c r="A39" s="241" t="s">
        <v>192</v>
      </c>
      <c r="B39" s="210"/>
      <c r="C39" s="210"/>
      <c r="D39" s="210"/>
      <c r="E39" s="210"/>
      <c r="F39" s="210"/>
      <c r="G39" s="211"/>
    </row>
    <row r="40" spans="1:7">
      <c r="A40" s="278" t="s">
        <v>159</v>
      </c>
      <c r="B40" s="279"/>
      <c r="C40" s="279"/>
      <c r="D40" s="279"/>
      <c r="E40" s="279"/>
      <c r="F40" s="279"/>
      <c r="G40" s="279"/>
    </row>
    <row r="41" spans="1:7">
      <c r="A41" s="272"/>
      <c r="B41" s="273"/>
      <c r="C41" s="273"/>
      <c r="D41" s="273"/>
      <c r="E41" s="273"/>
      <c r="F41" s="273"/>
      <c r="G41" s="273"/>
    </row>
    <row r="42" spans="1:7">
      <c r="A42" s="274"/>
      <c r="B42" s="275"/>
      <c r="C42" s="275"/>
      <c r="D42" s="275"/>
      <c r="E42" s="275"/>
      <c r="F42" s="275"/>
      <c r="G42" s="275"/>
    </row>
    <row r="43" spans="1:7">
      <c r="A43" s="276"/>
      <c r="B43" s="277"/>
      <c r="C43" s="277"/>
      <c r="D43" s="277"/>
      <c r="E43" s="277"/>
      <c r="F43" s="277"/>
      <c r="G43" s="277"/>
    </row>
    <row r="44" spans="1:7">
      <c r="A44" s="278" t="s">
        <v>160</v>
      </c>
      <c r="B44" s="279"/>
      <c r="C44" s="279"/>
      <c r="D44" s="279"/>
      <c r="E44" s="279"/>
      <c r="F44" s="279"/>
      <c r="G44" s="279"/>
    </row>
    <row r="45" spans="1:7">
      <c r="A45" s="272"/>
      <c r="B45" s="273"/>
      <c r="C45" s="273"/>
      <c r="D45" s="273"/>
      <c r="E45" s="273"/>
      <c r="F45" s="273"/>
      <c r="G45" s="273"/>
    </row>
    <row r="46" spans="1:7">
      <c r="A46" s="276"/>
      <c r="B46" s="277"/>
      <c r="C46" s="277"/>
      <c r="D46" s="277"/>
      <c r="E46" s="277"/>
      <c r="F46" s="277"/>
      <c r="G46" s="277"/>
    </row>
    <row r="47" spans="1:7" ht="15" customHeight="1">
      <c r="A47" s="278" t="s">
        <v>161</v>
      </c>
      <c r="B47" s="279"/>
      <c r="C47" s="279"/>
      <c r="D47" s="279"/>
      <c r="E47" s="279"/>
      <c r="F47" s="279"/>
      <c r="G47" s="279"/>
    </row>
    <row r="48" spans="1:7" ht="15" customHeight="1">
      <c r="A48" s="272"/>
      <c r="B48" s="273"/>
      <c r="C48" s="273"/>
      <c r="D48" s="273"/>
      <c r="E48" s="273"/>
      <c r="F48" s="273"/>
      <c r="G48" s="273"/>
    </row>
    <row r="49" spans="1:7">
      <c r="A49" s="276"/>
      <c r="B49" s="277"/>
      <c r="C49" s="277"/>
      <c r="D49" s="277"/>
      <c r="E49" s="277"/>
      <c r="F49" s="277"/>
      <c r="G49" s="277"/>
    </row>
    <row r="50" spans="1:7">
      <c r="A50" s="278" t="s">
        <v>162</v>
      </c>
      <c r="B50" s="279"/>
      <c r="C50" s="279"/>
      <c r="D50" s="279"/>
      <c r="E50" s="279"/>
      <c r="F50" s="279"/>
      <c r="G50" s="279"/>
    </row>
    <row r="51" spans="1:7">
      <c r="A51" s="282"/>
      <c r="B51" s="283"/>
      <c r="C51" s="283"/>
      <c r="D51" s="283"/>
      <c r="E51" s="283"/>
      <c r="F51" s="283"/>
      <c r="G51" s="283"/>
    </row>
    <row r="52" spans="1:7">
      <c r="A52" s="274"/>
      <c r="B52" s="275"/>
      <c r="C52" s="275"/>
      <c r="D52" s="275"/>
      <c r="E52" s="275"/>
      <c r="F52" s="275"/>
      <c r="G52" s="275"/>
    </row>
    <row r="53" spans="1:7">
      <c r="A53" s="276"/>
      <c r="B53" s="277"/>
      <c r="C53" s="277"/>
      <c r="D53" s="277"/>
      <c r="E53" s="277"/>
      <c r="F53" s="277"/>
      <c r="G53" s="277"/>
    </row>
    <row r="54" spans="1:7">
      <c r="A54" s="271" t="s">
        <v>163</v>
      </c>
      <c r="B54" s="270"/>
      <c r="C54" s="270"/>
      <c r="D54" s="270"/>
      <c r="E54" s="270"/>
      <c r="F54" s="270"/>
      <c r="G54" s="270"/>
    </row>
    <row r="55" spans="1:7">
      <c r="A55" s="272"/>
      <c r="B55" s="273"/>
      <c r="C55" s="273"/>
      <c r="D55" s="273"/>
      <c r="E55" s="273"/>
      <c r="F55" s="273"/>
      <c r="G55" s="273"/>
    </row>
    <row r="56" spans="1:7">
      <c r="A56" s="274"/>
      <c r="B56" s="275"/>
      <c r="C56" s="275"/>
      <c r="D56" s="275"/>
      <c r="E56" s="275"/>
      <c r="F56" s="275"/>
      <c r="G56" s="275"/>
    </row>
    <row r="57" spans="1:7">
      <c r="A57" s="276"/>
      <c r="B57" s="277"/>
      <c r="C57" s="277"/>
      <c r="D57" s="277"/>
      <c r="E57" s="277"/>
      <c r="F57" s="277"/>
      <c r="G57" s="277"/>
    </row>
    <row r="58" spans="1:7">
      <c r="A58" s="278" t="s">
        <v>164</v>
      </c>
      <c r="B58" s="279"/>
      <c r="C58" s="279"/>
      <c r="D58" s="279"/>
      <c r="E58" s="279"/>
      <c r="F58" s="279"/>
      <c r="G58" s="279"/>
    </row>
    <row r="59" spans="1:7">
      <c r="A59" s="272"/>
      <c r="B59" s="273"/>
      <c r="C59" s="273"/>
      <c r="D59" s="273"/>
      <c r="E59" s="273"/>
      <c r="F59" s="273"/>
      <c r="G59" s="273"/>
    </row>
    <row r="60" spans="1:7" ht="13.5" thickBot="1">
      <c r="A60" s="280"/>
      <c r="B60" s="281"/>
      <c r="C60" s="281"/>
      <c r="D60" s="281"/>
      <c r="E60" s="281"/>
      <c r="F60" s="281"/>
      <c r="G60" s="281"/>
    </row>
    <row r="61" spans="1:7">
      <c r="A61" s="212"/>
      <c r="B61" s="212"/>
      <c r="C61" s="212"/>
      <c r="D61" s="212"/>
      <c r="E61" s="212"/>
      <c r="F61" s="212"/>
      <c r="G61" s="212"/>
    </row>
    <row r="62" spans="1:7">
      <c r="A62" s="270"/>
      <c r="B62" s="270"/>
      <c r="C62" s="270"/>
      <c r="D62" s="270"/>
      <c r="E62" s="270"/>
      <c r="F62" s="270"/>
      <c r="G62" s="270"/>
    </row>
    <row r="63" spans="1:7">
      <c r="A63" s="270" t="s">
        <v>165</v>
      </c>
      <c r="B63" s="270"/>
      <c r="C63" s="270"/>
      <c r="D63" s="270"/>
      <c r="E63" s="270"/>
      <c r="F63" s="270"/>
      <c r="G63" s="270"/>
    </row>
    <row r="64" spans="1:7">
      <c r="A64" s="270"/>
      <c r="B64" s="270"/>
      <c r="C64" s="270"/>
      <c r="D64" s="270"/>
      <c r="E64" s="270"/>
      <c r="F64" s="270"/>
      <c r="G64" s="270"/>
    </row>
    <row r="65" spans="1:7">
      <c r="A65" s="270" t="s">
        <v>87</v>
      </c>
      <c r="B65" s="270"/>
      <c r="C65" s="270"/>
      <c r="D65" s="270"/>
      <c r="E65" s="270"/>
      <c r="F65" s="270"/>
      <c r="G65" s="270"/>
    </row>
  </sheetData>
  <mergeCells count="32"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64:G64"/>
    <mergeCell ref="A65:G65"/>
    <mergeCell ref="A54:G54"/>
    <mergeCell ref="A55:G57"/>
    <mergeCell ref="A58:G58"/>
    <mergeCell ref="A59:G60"/>
    <mergeCell ref="A62:G62"/>
    <mergeCell ref="A63:G63"/>
  </mergeCells>
  <pageMargins left="0.7" right="0.25" top="0.41" bottom="0.38" header="0.21" footer="0.25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9.140625" defaultRowHeight="12.75"/>
  <cols>
    <col min="1" max="1" width="28" style="124" customWidth="1"/>
    <col min="2" max="2" width="13.28515625" style="124" customWidth="1"/>
    <col min="3" max="3" width="10" style="124" customWidth="1"/>
    <col min="4" max="4" width="9.7109375" style="124" customWidth="1"/>
    <col min="5" max="5" width="7" style="124" customWidth="1"/>
    <col min="6" max="6" width="20" style="124" customWidth="1"/>
    <col min="7" max="7" width="13.42578125" style="124" bestFit="1" customWidth="1"/>
    <col min="8" max="8" width="40.140625" style="124" customWidth="1"/>
    <col min="9" max="16384" width="9.140625" style="124"/>
  </cols>
  <sheetData>
    <row r="1" spans="1:8" ht="15">
      <c r="A1" s="213" t="s">
        <v>166</v>
      </c>
      <c r="B1" s="214"/>
      <c r="C1" s="176"/>
      <c r="H1" s="208" t="s">
        <v>167</v>
      </c>
    </row>
    <row r="2" spans="1:8">
      <c r="A2" s="215" t="s">
        <v>168</v>
      </c>
      <c r="B2" s="215"/>
      <c r="C2" s="215"/>
      <c r="D2" s="215"/>
      <c r="E2" s="215"/>
    </row>
    <row r="3" spans="1:8">
      <c r="A3" s="215"/>
      <c r="B3" s="215"/>
      <c r="C3" s="215"/>
      <c r="D3" s="215"/>
      <c r="E3" s="215"/>
    </row>
    <row r="4" spans="1:8">
      <c r="A4" s="215"/>
      <c r="B4" s="215"/>
      <c r="C4" s="215"/>
      <c r="D4" s="215"/>
      <c r="E4" s="215"/>
    </row>
    <row r="5" spans="1:8">
      <c r="A5" s="204" t="s">
        <v>169</v>
      </c>
      <c r="B5" s="215"/>
      <c r="C5" s="215"/>
      <c r="D5" s="215"/>
      <c r="E5" s="215"/>
    </row>
    <row r="6" spans="1:8">
      <c r="A6" s="204" t="s">
        <v>170</v>
      </c>
      <c r="B6" s="215"/>
      <c r="C6" s="215"/>
      <c r="D6" s="215"/>
      <c r="E6" s="215"/>
    </row>
    <row r="7" spans="1:8">
      <c r="G7" s="216" t="s">
        <v>66</v>
      </c>
    </row>
    <row r="8" spans="1:8" ht="36.75">
      <c r="A8" s="301" t="s">
        <v>171</v>
      </c>
      <c r="B8" s="301" t="s">
        <v>172</v>
      </c>
      <c r="C8" s="301" t="s">
        <v>173</v>
      </c>
      <c r="D8" s="301" t="s">
        <v>174</v>
      </c>
      <c r="E8" s="301" t="s">
        <v>175</v>
      </c>
      <c r="F8" s="217" t="s">
        <v>176</v>
      </c>
      <c r="G8" s="217" t="s">
        <v>177</v>
      </c>
      <c r="H8" s="301" t="s">
        <v>178</v>
      </c>
    </row>
    <row r="9" spans="1:8" ht="22.5">
      <c r="A9" s="302"/>
      <c r="B9" s="302"/>
      <c r="C9" s="302"/>
      <c r="D9" s="302"/>
      <c r="E9" s="302"/>
      <c r="F9" s="218" t="s">
        <v>179</v>
      </c>
      <c r="G9" s="219" t="s">
        <v>180</v>
      </c>
      <c r="H9" s="302"/>
    </row>
    <row r="10" spans="1:8">
      <c r="A10" s="220"/>
      <c r="B10" s="221"/>
      <c r="C10" s="220"/>
      <c r="D10" s="221"/>
      <c r="E10" s="220"/>
      <c r="F10" s="222"/>
      <c r="G10" s="223"/>
      <c r="H10" s="224"/>
    </row>
    <row r="11" spans="1:8">
      <c r="A11" s="220"/>
      <c r="B11" s="221"/>
      <c r="C11" s="220"/>
      <c r="D11" s="221"/>
      <c r="E11" s="220"/>
      <c r="F11" s="222"/>
      <c r="G11" s="223"/>
      <c r="H11" s="224"/>
    </row>
    <row r="12" spans="1:8">
      <c r="A12" s="220"/>
      <c r="B12" s="221"/>
      <c r="C12" s="220"/>
      <c r="D12" s="221"/>
      <c r="E12" s="220"/>
      <c r="F12" s="225"/>
      <c r="G12" s="223"/>
      <c r="H12" s="224"/>
    </row>
    <row r="13" spans="1:8">
      <c r="A13" s="220"/>
      <c r="B13" s="221"/>
      <c r="C13" s="220"/>
      <c r="D13" s="221"/>
      <c r="E13" s="220"/>
      <c r="F13" s="222"/>
      <c r="G13" s="223"/>
      <c r="H13" s="224"/>
    </row>
    <row r="14" spans="1:8">
      <c r="A14" s="220"/>
      <c r="B14" s="221"/>
      <c r="C14" s="220"/>
      <c r="D14" s="221"/>
      <c r="E14" s="220"/>
      <c r="F14" s="222"/>
      <c r="G14" s="223"/>
      <c r="H14" s="224"/>
    </row>
    <row r="15" spans="1:8">
      <c r="A15" s="220"/>
      <c r="B15" s="221"/>
      <c r="C15" s="220"/>
      <c r="D15" s="221"/>
      <c r="E15" s="220"/>
      <c r="F15" s="222"/>
      <c r="G15" s="223"/>
      <c r="H15" s="224"/>
    </row>
    <row r="16" spans="1:8">
      <c r="A16" s="220"/>
      <c r="B16" s="221"/>
      <c r="C16" s="220"/>
      <c r="D16" s="221"/>
      <c r="E16" s="220"/>
      <c r="F16" s="222"/>
      <c r="G16" s="223"/>
      <c r="H16" s="224"/>
    </row>
    <row r="17" spans="1:8">
      <c r="A17" s="220"/>
      <c r="B17" s="221"/>
      <c r="C17" s="220"/>
      <c r="D17" s="221"/>
      <c r="E17" s="220"/>
      <c r="F17" s="222"/>
      <c r="G17" s="223"/>
      <c r="H17" s="224"/>
    </row>
    <row r="18" spans="1:8">
      <c r="A18" s="220"/>
      <c r="B18" s="221"/>
      <c r="C18" s="220"/>
      <c r="D18" s="221"/>
      <c r="E18" s="220"/>
      <c r="F18" s="222"/>
      <c r="G18" s="223"/>
      <c r="H18" s="224"/>
    </row>
    <row r="19" spans="1:8">
      <c r="A19" s="220"/>
      <c r="B19" s="221"/>
      <c r="C19" s="220"/>
      <c r="D19" s="221"/>
      <c r="E19" s="220"/>
      <c r="F19" s="222"/>
      <c r="G19" s="223"/>
      <c r="H19" s="224"/>
    </row>
    <row r="20" spans="1:8">
      <c r="A20" s="220"/>
      <c r="B20" s="221"/>
      <c r="C20" s="220"/>
      <c r="D20" s="221"/>
      <c r="E20" s="220"/>
      <c r="F20" s="222"/>
      <c r="G20" s="223"/>
      <c r="H20" s="224"/>
    </row>
    <row r="21" spans="1:8">
      <c r="A21" s="220"/>
      <c r="B21" s="221"/>
      <c r="C21" s="220"/>
      <c r="D21" s="221"/>
      <c r="E21" s="220"/>
      <c r="F21" s="222"/>
      <c r="G21" s="223"/>
      <c r="H21" s="224"/>
    </row>
    <row r="22" spans="1:8">
      <c r="A22" s="220"/>
      <c r="B22" s="221"/>
      <c r="C22" s="220"/>
      <c r="D22" s="221"/>
      <c r="E22" s="220"/>
      <c r="F22" s="222"/>
      <c r="G22" s="223"/>
      <c r="H22" s="224"/>
    </row>
    <row r="23" spans="1:8">
      <c r="A23" s="220"/>
      <c r="B23" s="221"/>
      <c r="C23" s="220"/>
      <c r="D23" s="221"/>
      <c r="E23" s="220"/>
      <c r="F23" s="222"/>
      <c r="G23" s="223"/>
      <c r="H23" s="224"/>
    </row>
    <row r="24" spans="1:8">
      <c r="A24" s="220"/>
      <c r="B24" s="221"/>
      <c r="C24" s="220"/>
      <c r="D24" s="221"/>
      <c r="E24" s="220"/>
      <c r="F24" s="222"/>
      <c r="G24" s="223"/>
      <c r="H24" s="224"/>
    </row>
    <row r="25" spans="1:8">
      <c r="A25" s="220"/>
      <c r="B25" s="221"/>
      <c r="C25" s="220"/>
      <c r="D25" s="221"/>
      <c r="E25" s="220"/>
      <c r="F25" s="222"/>
      <c r="G25" s="223"/>
      <c r="H25" s="224"/>
    </row>
    <row r="26" spans="1:8">
      <c r="A26" s="220"/>
      <c r="B26" s="221"/>
      <c r="C26" s="220"/>
      <c r="D26" s="221"/>
      <c r="E26" s="220"/>
      <c r="F26" s="222"/>
      <c r="G26" s="223"/>
      <c r="H26" s="224"/>
    </row>
    <row r="27" spans="1:8">
      <c r="A27" s="220"/>
      <c r="B27" s="221"/>
      <c r="C27" s="220"/>
      <c r="D27" s="221"/>
      <c r="E27" s="220"/>
      <c r="F27" s="222"/>
      <c r="G27" s="223"/>
      <c r="H27" s="224"/>
    </row>
    <row r="28" spans="1:8">
      <c r="A28" s="226"/>
      <c r="B28" s="227"/>
      <c r="C28" s="226"/>
      <c r="D28" s="227"/>
      <c r="E28" s="226"/>
      <c r="F28" s="228"/>
      <c r="G28" s="229"/>
      <c r="H28" s="230"/>
    </row>
    <row r="29" spans="1:8">
      <c r="A29" s="215" t="s">
        <v>181</v>
      </c>
    </row>
    <row r="32" spans="1:8">
      <c r="A32" s="124" t="s">
        <v>165</v>
      </c>
    </row>
    <row r="34" spans="1:1">
      <c r="A34" s="174" t="s">
        <v>87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activeCell="M23" sqref="M23"/>
    </sheetView>
  </sheetViews>
  <sheetFormatPr defaultColWidth="9.140625" defaultRowHeight="12.75"/>
  <cols>
    <col min="1" max="1" width="3.28515625" style="124" customWidth="1"/>
    <col min="2" max="2" width="13.28515625" style="124" customWidth="1"/>
    <col min="3" max="3" width="12.7109375" style="124" customWidth="1"/>
    <col min="4" max="4" width="7.140625" style="124" customWidth="1"/>
    <col min="5" max="5" width="5.7109375" style="124" customWidth="1"/>
    <col min="6" max="6" width="12" style="176" customWidth="1"/>
    <col min="7" max="7" width="9.85546875" style="176" customWidth="1"/>
    <col min="8" max="8" width="9.7109375" style="124" customWidth="1"/>
    <col min="9" max="9" width="15.85546875" style="124" customWidth="1"/>
    <col min="10" max="10" width="7.85546875" style="124" customWidth="1"/>
    <col min="11" max="12" width="6.7109375" style="124" customWidth="1"/>
    <col min="13" max="13" width="7" style="124" customWidth="1"/>
    <col min="14" max="14" width="6.42578125" style="124" customWidth="1"/>
    <col min="15" max="16" width="6.28515625" style="124" customWidth="1"/>
    <col min="17" max="17" width="9.5703125" style="124" customWidth="1"/>
    <col min="18" max="18" width="15.7109375" style="124" customWidth="1"/>
    <col min="19" max="16384" width="9.140625" style="124"/>
  </cols>
  <sheetData>
    <row r="1" spans="1:21" s="130" customFormat="1" ht="15">
      <c r="A1" s="128" t="s">
        <v>90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P1" s="131"/>
      <c r="Q1" s="131"/>
      <c r="R1" s="132" t="s">
        <v>91</v>
      </c>
    </row>
    <row r="2" spans="1:21" ht="12.75" customHeight="1">
      <c r="A2" s="130"/>
      <c r="B2" s="130"/>
      <c r="C2" s="130"/>
      <c r="D2" s="130"/>
      <c r="E2" s="130"/>
      <c r="F2" s="133"/>
      <c r="G2" s="133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1" ht="15.75">
      <c r="A3" s="134" t="s">
        <v>92</v>
      </c>
      <c r="B3" s="134"/>
      <c r="C3" s="134"/>
      <c r="D3" s="130"/>
      <c r="E3" s="130"/>
      <c r="F3" s="133"/>
      <c r="G3" s="133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21" ht="14.25" customHeight="1">
      <c r="A4" s="135" t="s">
        <v>93</v>
      </c>
      <c r="B4" s="135"/>
      <c r="C4" s="135"/>
      <c r="D4" s="130"/>
      <c r="E4" s="130"/>
      <c r="F4" s="133"/>
      <c r="G4" s="133"/>
      <c r="H4" s="130"/>
      <c r="I4" s="130"/>
      <c r="J4" s="130"/>
      <c r="K4" s="130"/>
      <c r="L4" s="130"/>
      <c r="M4" s="130"/>
      <c r="N4" s="303" t="s">
        <v>66</v>
      </c>
      <c r="O4" s="303"/>
      <c r="P4" s="303"/>
      <c r="Q4" s="303"/>
      <c r="R4" s="303"/>
    </row>
    <row r="5" spans="1:21" ht="7.5" customHeight="1" thickBot="1">
      <c r="A5" s="136"/>
      <c r="B5" s="136"/>
      <c r="C5" s="136"/>
      <c r="D5" s="136"/>
      <c r="E5" s="136"/>
      <c r="F5" s="137"/>
      <c r="G5" s="133"/>
      <c r="H5" s="136"/>
      <c r="I5" s="136"/>
      <c r="J5" s="136"/>
      <c r="K5" s="136"/>
      <c r="L5" s="136"/>
      <c r="M5" s="136"/>
      <c r="N5" s="136"/>
      <c r="O5" s="138"/>
      <c r="P5" s="139"/>
      <c r="Q5" s="139"/>
      <c r="R5" s="139"/>
    </row>
    <row r="6" spans="1:21" s="145" customFormat="1" ht="33" customHeight="1">
      <c r="A6" s="140" t="s">
        <v>94</v>
      </c>
      <c r="B6" s="141" t="s">
        <v>95</v>
      </c>
      <c r="C6" s="141" t="s">
        <v>96</v>
      </c>
      <c r="D6" s="141" t="s">
        <v>97</v>
      </c>
      <c r="E6" s="141" t="s">
        <v>98</v>
      </c>
      <c r="F6" s="141" t="s">
        <v>99</v>
      </c>
      <c r="G6" s="142" t="s">
        <v>100</v>
      </c>
      <c r="H6" s="141" t="s">
        <v>101</v>
      </c>
      <c r="I6" s="304" t="s">
        <v>102</v>
      </c>
      <c r="J6" s="305"/>
      <c r="K6" s="306" t="s">
        <v>103</v>
      </c>
      <c r="L6" s="304"/>
      <c r="M6" s="304"/>
      <c r="N6" s="304"/>
      <c r="O6" s="304"/>
      <c r="P6" s="304"/>
      <c r="Q6" s="143"/>
      <c r="R6" s="144" t="s">
        <v>104</v>
      </c>
    </row>
    <row r="7" spans="1:21" s="145" customFormat="1" ht="48.75" thickBot="1">
      <c r="A7" s="146"/>
      <c r="B7" s="147"/>
      <c r="C7" s="147"/>
      <c r="D7" s="148" t="s">
        <v>105</v>
      </c>
      <c r="E7" s="148" t="s">
        <v>105</v>
      </c>
      <c r="F7" s="149"/>
      <c r="G7" s="150" t="s">
        <v>106</v>
      </c>
      <c r="H7" s="151"/>
      <c r="I7" s="152" t="s">
        <v>107</v>
      </c>
      <c r="J7" s="153" t="s">
        <v>108</v>
      </c>
      <c r="K7" s="154" t="s">
        <v>109</v>
      </c>
      <c r="L7" s="154" t="s">
        <v>110</v>
      </c>
      <c r="M7" s="154" t="s">
        <v>111</v>
      </c>
      <c r="N7" s="155">
        <v>2018</v>
      </c>
      <c r="O7" s="155">
        <v>2019</v>
      </c>
      <c r="P7" s="156">
        <v>2020</v>
      </c>
      <c r="Q7" s="157" t="s">
        <v>112</v>
      </c>
      <c r="R7" s="158"/>
    </row>
    <row r="8" spans="1:21" ht="12.75" customHeight="1">
      <c r="A8" s="159">
        <v>1</v>
      </c>
      <c r="B8" s="160">
        <v>2</v>
      </c>
      <c r="C8" s="160">
        <v>3</v>
      </c>
      <c r="D8" s="160">
        <v>4</v>
      </c>
      <c r="E8" s="160">
        <v>5</v>
      </c>
      <c r="F8" s="160">
        <v>6</v>
      </c>
      <c r="G8" s="160">
        <v>7</v>
      </c>
      <c r="H8" s="161">
        <v>8</v>
      </c>
      <c r="I8" s="160">
        <v>9</v>
      </c>
      <c r="J8" s="161">
        <v>10</v>
      </c>
      <c r="K8" s="161">
        <v>11</v>
      </c>
      <c r="L8" s="161">
        <v>12</v>
      </c>
      <c r="M8" s="160">
        <v>13</v>
      </c>
      <c r="N8" s="160">
        <v>14</v>
      </c>
      <c r="O8" s="161">
        <v>15</v>
      </c>
      <c r="P8" s="160">
        <v>16</v>
      </c>
      <c r="Q8" s="162">
        <v>17</v>
      </c>
      <c r="R8" s="163">
        <v>18</v>
      </c>
      <c r="S8" s="130"/>
      <c r="T8" s="130"/>
      <c r="U8" s="130"/>
    </row>
    <row r="9" spans="1:21" ht="12.75" customHeight="1">
      <c r="A9" s="307" t="s">
        <v>113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9"/>
      <c r="S9" s="130"/>
      <c r="T9" s="130"/>
      <c r="U9" s="130"/>
    </row>
    <row r="10" spans="1:21">
      <c r="A10" s="310" t="s">
        <v>114</v>
      </c>
      <c r="B10" s="313"/>
      <c r="C10" s="313"/>
      <c r="D10" s="316"/>
      <c r="E10" s="316"/>
      <c r="F10" s="316"/>
      <c r="G10" s="316"/>
      <c r="H10" s="313"/>
      <c r="I10" s="164" t="s">
        <v>115</v>
      </c>
      <c r="J10" s="164"/>
      <c r="K10" s="165"/>
      <c r="L10" s="165"/>
      <c r="M10" s="166"/>
      <c r="N10" s="166"/>
      <c r="O10" s="166"/>
      <c r="P10" s="166"/>
      <c r="Q10" s="167"/>
      <c r="R10" s="168"/>
      <c r="S10" s="130"/>
      <c r="T10" s="130"/>
      <c r="U10" s="130"/>
    </row>
    <row r="11" spans="1:21" ht="34.5" customHeight="1">
      <c r="A11" s="311"/>
      <c r="B11" s="314"/>
      <c r="C11" s="314"/>
      <c r="D11" s="317"/>
      <c r="E11" s="317"/>
      <c r="F11" s="317"/>
      <c r="G11" s="317"/>
      <c r="H11" s="314"/>
      <c r="I11" s="164" t="s">
        <v>116</v>
      </c>
      <c r="J11" s="164"/>
      <c r="K11" s="165"/>
      <c r="L11" s="165"/>
      <c r="M11" s="166"/>
      <c r="N11" s="166"/>
      <c r="O11" s="166"/>
      <c r="P11" s="166"/>
      <c r="Q11" s="167"/>
      <c r="R11" s="168"/>
      <c r="S11" s="130"/>
      <c r="T11" s="130"/>
      <c r="U11" s="130"/>
    </row>
    <row r="12" spans="1:21" ht="47.25" customHeight="1">
      <c r="A12" s="311"/>
      <c r="B12" s="314"/>
      <c r="C12" s="314"/>
      <c r="D12" s="317"/>
      <c r="E12" s="317"/>
      <c r="F12" s="317"/>
      <c r="G12" s="317"/>
      <c r="H12" s="314"/>
      <c r="I12" s="164" t="s">
        <v>117</v>
      </c>
      <c r="J12" s="164"/>
      <c r="K12" s="165"/>
      <c r="L12" s="165"/>
      <c r="M12" s="166"/>
      <c r="N12" s="166"/>
      <c r="O12" s="166"/>
      <c r="P12" s="166"/>
      <c r="Q12" s="167"/>
      <c r="R12" s="168"/>
      <c r="S12" s="130"/>
      <c r="T12" s="130"/>
      <c r="U12" s="130"/>
    </row>
    <row r="13" spans="1:21" ht="25.5">
      <c r="A13" s="311"/>
      <c r="B13" s="314"/>
      <c r="C13" s="314"/>
      <c r="D13" s="317"/>
      <c r="E13" s="317"/>
      <c r="F13" s="317"/>
      <c r="G13" s="317"/>
      <c r="H13" s="314"/>
      <c r="I13" s="164" t="s">
        <v>118</v>
      </c>
      <c r="J13" s="164"/>
      <c r="K13" s="165"/>
      <c r="L13" s="165"/>
      <c r="M13" s="166"/>
      <c r="N13" s="166"/>
      <c r="O13" s="166"/>
      <c r="P13" s="166"/>
      <c r="Q13" s="167"/>
      <c r="R13" s="168"/>
      <c r="S13" s="130"/>
      <c r="T13" s="130"/>
      <c r="U13" s="130"/>
    </row>
    <row r="14" spans="1:21" ht="12.75" customHeight="1">
      <c r="A14" s="312"/>
      <c r="B14" s="315"/>
      <c r="C14" s="315"/>
      <c r="D14" s="318"/>
      <c r="E14" s="318"/>
      <c r="F14" s="318"/>
      <c r="G14" s="318"/>
      <c r="H14" s="315"/>
      <c r="I14" s="164" t="s">
        <v>13</v>
      </c>
      <c r="J14" s="164"/>
      <c r="K14" s="165"/>
      <c r="L14" s="165"/>
      <c r="M14" s="166"/>
      <c r="N14" s="166"/>
      <c r="O14" s="166"/>
      <c r="P14" s="166"/>
      <c r="Q14" s="167"/>
      <c r="R14" s="168"/>
      <c r="S14" s="130"/>
      <c r="T14" s="130"/>
      <c r="U14" s="130"/>
    </row>
    <row r="15" spans="1:21" ht="12.75" customHeight="1">
      <c r="A15" s="307" t="s">
        <v>119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9"/>
      <c r="S15" s="130"/>
      <c r="T15" s="130"/>
      <c r="U15" s="130"/>
    </row>
    <row r="16" spans="1:21">
      <c r="A16" s="310" t="s">
        <v>120</v>
      </c>
      <c r="B16" s="313"/>
      <c r="C16" s="313"/>
      <c r="D16" s="316"/>
      <c r="E16" s="316"/>
      <c r="F16" s="316"/>
      <c r="G16" s="316"/>
      <c r="H16" s="313"/>
      <c r="I16" s="164" t="s">
        <v>115</v>
      </c>
      <c r="J16" s="164"/>
      <c r="K16" s="165"/>
      <c r="L16" s="165"/>
      <c r="M16" s="166"/>
      <c r="N16" s="166"/>
      <c r="O16" s="166"/>
      <c r="P16" s="166"/>
      <c r="Q16" s="167"/>
      <c r="R16" s="168"/>
      <c r="S16" s="130"/>
      <c r="T16" s="130"/>
      <c r="U16" s="130"/>
    </row>
    <row r="17" spans="1:21" ht="34.5" customHeight="1">
      <c r="A17" s="311"/>
      <c r="B17" s="314"/>
      <c r="C17" s="314"/>
      <c r="D17" s="317"/>
      <c r="E17" s="317"/>
      <c r="F17" s="317"/>
      <c r="G17" s="317"/>
      <c r="H17" s="314"/>
      <c r="I17" s="164" t="s">
        <v>116</v>
      </c>
      <c r="J17" s="164"/>
      <c r="K17" s="165"/>
      <c r="L17" s="165"/>
      <c r="M17" s="166"/>
      <c r="N17" s="166"/>
      <c r="O17" s="166"/>
      <c r="P17" s="166"/>
      <c r="Q17" s="167"/>
      <c r="R17" s="168"/>
      <c r="S17" s="130"/>
      <c r="T17" s="130"/>
      <c r="U17" s="130"/>
    </row>
    <row r="18" spans="1:21" ht="47.25" customHeight="1">
      <c r="A18" s="311"/>
      <c r="B18" s="314"/>
      <c r="C18" s="314"/>
      <c r="D18" s="317"/>
      <c r="E18" s="317"/>
      <c r="F18" s="317"/>
      <c r="G18" s="317"/>
      <c r="H18" s="314"/>
      <c r="I18" s="164" t="s">
        <v>117</v>
      </c>
      <c r="J18" s="164"/>
      <c r="K18" s="165"/>
      <c r="L18" s="165"/>
      <c r="M18" s="166"/>
      <c r="N18" s="166"/>
      <c r="O18" s="166"/>
      <c r="P18" s="166"/>
      <c r="Q18" s="167"/>
      <c r="R18" s="168"/>
      <c r="S18" s="130"/>
      <c r="T18" s="130"/>
      <c r="U18" s="130"/>
    </row>
    <row r="19" spans="1:21" ht="25.5">
      <c r="A19" s="311"/>
      <c r="B19" s="314"/>
      <c r="C19" s="314"/>
      <c r="D19" s="317"/>
      <c r="E19" s="317"/>
      <c r="F19" s="317"/>
      <c r="G19" s="317"/>
      <c r="H19" s="314"/>
      <c r="I19" s="164" t="s">
        <v>118</v>
      </c>
      <c r="J19" s="164"/>
      <c r="K19" s="165"/>
      <c r="L19" s="165"/>
      <c r="M19" s="166"/>
      <c r="N19" s="166"/>
      <c r="O19" s="166"/>
      <c r="P19" s="166"/>
      <c r="Q19" s="167"/>
      <c r="R19" s="168"/>
      <c r="S19" s="130"/>
      <c r="T19" s="130"/>
      <c r="U19" s="130"/>
    </row>
    <row r="20" spans="1:21" ht="12.75" customHeight="1" thickBot="1">
      <c r="A20" s="320"/>
      <c r="B20" s="319"/>
      <c r="C20" s="319"/>
      <c r="D20" s="321"/>
      <c r="E20" s="321"/>
      <c r="F20" s="321"/>
      <c r="G20" s="321"/>
      <c r="H20" s="319"/>
      <c r="I20" s="169" t="s">
        <v>13</v>
      </c>
      <c r="J20" s="169"/>
      <c r="K20" s="170"/>
      <c r="L20" s="170"/>
      <c r="M20" s="171"/>
      <c r="N20" s="171"/>
      <c r="O20" s="171"/>
      <c r="P20" s="171"/>
      <c r="Q20" s="172"/>
      <c r="R20" s="173"/>
      <c r="S20" s="130"/>
      <c r="T20" s="130"/>
      <c r="U20" s="130"/>
    </row>
    <row r="21" spans="1:21">
      <c r="A21" s="136"/>
      <c r="B21" s="136"/>
      <c r="C21" s="136"/>
      <c r="D21" s="136"/>
      <c r="E21" s="136"/>
      <c r="F21" s="137"/>
      <c r="G21" s="137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0"/>
      <c r="T21" s="130"/>
      <c r="U21" s="130"/>
    </row>
    <row r="22" spans="1:21">
      <c r="A22" s="133" t="s">
        <v>86</v>
      </c>
      <c r="B22" s="133"/>
      <c r="C22" s="133"/>
      <c r="D22" s="130"/>
      <c r="E22" s="130"/>
      <c r="F22" s="133"/>
      <c r="G22" s="133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</row>
    <row r="23" spans="1:21">
      <c r="A23" s="133"/>
      <c r="B23" s="133"/>
      <c r="C23" s="133"/>
      <c r="D23" s="130"/>
      <c r="E23" s="130"/>
      <c r="F23" s="133"/>
      <c r="G23" s="133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</row>
    <row r="24" spans="1:21">
      <c r="A24" s="174" t="s">
        <v>87</v>
      </c>
      <c r="B24" s="133"/>
      <c r="C24" s="133"/>
      <c r="D24" s="130"/>
      <c r="E24" s="130"/>
      <c r="F24" s="133"/>
      <c r="G24" s="133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21">
      <c r="A25" s="174"/>
      <c r="B25" s="175"/>
      <c r="C25" s="130"/>
      <c r="D25" s="130"/>
      <c r="E25" s="130"/>
      <c r="F25" s="133"/>
      <c r="G25" s="133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21">
      <c r="A26" s="130"/>
      <c r="B26" s="175"/>
      <c r="C26" s="130"/>
      <c r="D26" s="130"/>
      <c r="E26" s="130"/>
      <c r="F26" s="133"/>
      <c r="G26" s="133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21">
      <c r="A27" s="130"/>
      <c r="B27" s="175"/>
      <c r="C27" s="130"/>
      <c r="D27" s="130"/>
      <c r="E27" s="130"/>
      <c r="F27" s="133"/>
      <c r="G27" s="133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21">
      <c r="A28" s="130"/>
      <c r="B28" s="175"/>
      <c r="C28" s="130"/>
      <c r="D28" s="130"/>
      <c r="E28" s="130"/>
      <c r="F28" s="133"/>
      <c r="G28" s="133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21">
      <c r="A29" s="130"/>
      <c r="B29" s="175"/>
      <c r="C29" s="130"/>
      <c r="D29" s="130"/>
      <c r="E29" s="130"/>
      <c r="F29" s="133"/>
      <c r="G29" s="133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21">
      <c r="A30" s="130"/>
      <c r="B30" s="175"/>
      <c r="C30" s="130"/>
      <c r="D30" s="130"/>
      <c r="E30" s="130"/>
      <c r="F30" s="133"/>
      <c r="G30" s="133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21">
      <c r="A31" s="130"/>
      <c r="B31" s="175"/>
      <c r="C31" s="130"/>
      <c r="D31" s="130"/>
      <c r="E31" s="130"/>
      <c r="F31" s="133"/>
      <c r="G31" s="133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21">
      <c r="A32" s="130"/>
      <c r="B32" s="175"/>
      <c r="C32" s="130"/>
      <c r="D32" s="130"/>
      <c r="E32" s="130"/>
      <c r="F32" s="133"/>
      <c r="G32" s="133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>
      <c r="A33" s="130"/>
      <c r="B33" s="175"/>
      <c r="C33" s="130"/>
      <c r="D33" s="130"/>
      <c r="E33" s="130"/>
      <c r="F33" s="133"/>
      <c r="G33" s="133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>
      <c r="A34" s="130"/>
      <c r="B34" s="175"/>
      <c r="C34" s="130"/>
      <c r="D34" s="130"/>
      <c r="E34" s="130"/>
      <c r="F34" s="133"/>
      <c r="G34" s="133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</row>
  </sheetData>
  <mergeCells count="21"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Koondvorm (1)</vt:lpstr>
      <vt:lpstr>Omatulud (3)</vt:lpstr>
      <vt:lpstr>Piirsumma</vt:lpstr>
      <vt:lpstr>Kulud (5)</vt:lpstr>
      <vt:lpstr>Lisanduvad kulud (5a)</vt:lpstr>
      <vt:lpstr>Inv infokaart (6b)</vt:lpstr>
      <vt:lpstr>Inv infokaardi lisa(6c)</vt:lpstr>
      <vt:lpstr>välisprojektid (7)</vt:lpstr>
      <vt:lpstr>'Lisanduvad kulud (5a)'!Print_Titles</vt:lpstr>
      <vt:lpstr>'Omatulud (3)'!Print_Titles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2017-05-22T08:34:47Z</cp:lastPrinted>
  <dcterms:created xsi:type="dcterms:W3CDTF">2011-11-17T06:19:29Z</dcterms:created>
  <dcterms:modified xsi:type="dcterms:W3CDTF">2017-06-19T09:16:49Z</dcterms:modified>
</cp:coreProperties>
</file>